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rolinenoel/Documents/We Can Do Business/Training for 2021-2022/Training and resources folder 2021/CCC Business Toolkit/"/>
    </mc:Choice>
  </mc:AlternateContent>
  <xr:revisionPtr revIDLastSave="0" documentId="13_ncr:1_{026AA3D9-4E19-AC40-912E-6C87849523BF}" xr6:coauthVersionLast="47" xr6:coauthVersionMax="47" xr10:uidLastSave="{00000000-0000-0000-0000-000000000000}"/>
  <bookViews>
    <workbookView xWindow="820" yWindow="500" windowWidth="27980" windowHeight="16260" xr2:uid="{00000000-000D-0000-FFFF-FFFF00000000}"/>
  </bookViews>
  <sheets>
    <sheet name="Yr1 Budget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5" i="1" l="1"/>
  <c r="E165" i="1"/>
  <c r="F165" i="1"/>
  <c r="G165" i="1"/>
  <c r="H165" i="1"/>
  <c r="I165" i="1"/>
  <c r="J165" i="1"/>
  <c r="K165" i="1"/>
  <c r="L165" i="1"/>
  <c r="M165" i="1"/>
  <c r="N165" i="1"/>
  <c r="O165" i="1"/>
  <c r="D166" i="1"/>
  <c r="E166" i="1"/>
  <c r="F166" i="1"/>
  <c r="G166" i="1"/>
  <c r="H166" i="1"/>
  <c r="I166" i="1"/>
  <c r="I194" i="1" s="1"/>
  <c r="J166" i="1"/>
  <c r="K166" i="1"/>
  <c r="L166" i="1"/>
  <c r="M166" i="1"/>
  <c r="N166" i="1"/>
  <c r="O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D169" i="1"/>
  <c r="E169" i="1"/>
  <c r="P169" i="1" s="1"/>
  <c r="F169" i="1"/>
  <c r="G169" i="1"/>
  <c r="H169" i="1"/>
  <c r="I169" i="1"/>
  <c r="J169" i="1"/>
  <c r="K169" i="1"/>
  <c r="L169" i="1"/>
  <c r="M169" i="1"/>
  <c r="N169" i="1"/>
  <c r="O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D183" i="1"/>
  <c r="E183" i="1"/>
  <c r="P183" i="1" s="1"/>
  <c r="F183" i="1"/>
  <c r="G183" i="1"/>
  <c r="H183" i="1"/>
  <c r="I183" i="1"/>
  <c r="J183" i="1"/>
  <c r="K183" i="1"/>
  <c r="L183" i="1"/>
  <c r="M183" i="1"/>
  <c r="N183" i="1"/>
  <c r="O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C194" i="1"/>
  <c r="D163" i="1"/>
  <c r="H164" i="1"/>
  <c r="G164" i="1"/>
  <c r="F164" i="1"/>
  <c r="P164" i="1" s="1"/>
  <c r="E164" i="1"/>
  <c r="I164" i="1"/>
  <c r="J164" i="1"/>
  <c r="J194" i="1" s="1"/>
  <c r="K164" i="1"/>
  <c r="L164" i="1"/>
  <c r="L194" i="1" s="1"/>
  <c r="M164" i="1"/>
  <c r="N164" i="1"/>
  <c r="N194" i="1" s="1"/>
  <c r="O164" i="1"/>
  <c r="O194" i="1" s="1"/>
  <c r="D164" i="1"/>
  <c r="D194" i="1" s="1"/>
  <c r="G194" i="1"/>
  <c r="H194" i="1"/>
  <c r="K194" i="1"/>
  <c r="M194" i="1"/>
  <c r="P193" i="1"/>
  <c r="P192" i="1"/>
  <c r="P191" i="1"/>
  <c r="P190" i="1"/>
  <c r="P189" i="1"/>
  <c r="P188" i="1"/>
  <c r="P187" i="1"/>
  <c r="P179" i="1"/>
  <c r="P175" i="1"/>
  <c r="O58" i="1"/>
  <c r="N58" i="1"/>
  <c r="M58" i="1"/>
  <c r="L58" i="1"/>
  <c r="K58" i="1"/>
  <c r="J58" i="1"/>
  <c r="I58" i="1"/>
  <c r="H58" i="1"/>
  <c r="G58" i="1"/>
  <c r="F58" i="1"/>
  <c r="E58" i="1"/>
  <c r="D58" i="1"/>
  <c r="D110" i="1"/>
  <c r="D111" i="1"/>
  <c r="D141" i="1" s="1"/>
  <c r="D142" i="1" s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F110" i="1"/>
  <c r="F111" i="1"/>
  <c r="F112" i="1"/>
  <c r="F113" i="1"/>
  <c r="F114" i="1"/>
  <c r="P114" i="1" s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P130" i="1" s="1"/>
  <c r="F131" i="1"/>
  <c r="F132" i="1"/>
  <c r="F133" i="1"/>
  <c r="F134" i="1"/>
  <c r="F135" i="1"/>
  <c r="F136" i="1"/>
  <c r="F137" i="1"/>
  <c r="F138" i="1"/>
  <c r="F139" i="1"/>
  <c r="F140" i="1"/>
  <c r="G110" i="1"/>
  <c r="P110" i="1" s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P126" i="1" s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H110" i="1"/>
  <c r="H141" i="1" s="1"/>
  <c r="H142" i="1" s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P122" i="1" s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P138" i="1" s="1"/>
  <c r="I139" i="1"/>
  <c r="I140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 s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P118" i="1"/>
  <c r="P134" i="1"/>
  <c r="E163" i="1"/>
  <c r="D109" i="1"/>
  <c r="E101" i="1"/>
  <c r="F101" i="1"/>
  <c r="G101" i="1"/>
  <c r="H101" i="1"/>
  <c r="I101" i="1"/>
  <c r="J101" i="1"/>
  <c r="K101" i="1"/>
  <c r="L101" i="1"/>
  <c r="M101" i="1"/>
  <c r="N101" i="1"/>
  <c r="O101" i="1"/>
  <c r="E102" i="1"/>
  <c r="F102" i="1"/>
  <c r="G102" i="1"/>
  <c r="H102" i="1"/>
  <c r="I102" i="1"/>
  <c r="J102" i="1"/>
  <c r="K102" i="1"/>
  <c r="L102" i="1"/>
  <c r="M102" i="1"/>
  <c r="N102" i="1"/>
  <c r="O102" i="1"/>
  <c r="D102" i="1"/>
  <c r="D101" i="1"/>
  <c r="D94" i="1"/>
  <c r="D87" i="1"/>
  <c r="D80" i="1"/>
  <c r="D73" i="1"/>
  <c r="D5" i="1"/>
  <c r="D6" i="1" s="1"/>
  <c r="D19" i="1" s="1"/>
  <c r="E56" i="1"/>
  <c r="F56" i="1"/>
  <c r="G56" i="1"/>
  <c r="H56" i="1"/>
  <c r="I56" i="1"/>
  <c r="J56" i="1"/>
  <c r="K56" i="1"/>
  <c r="L56" i="1"/>
  <c r="M56" i="1"/>
  <c r="N56" i="1"/>
  <c r="O56" i="1"/>
  <c r="E57" i="1"/>
  <c r="F57" i="1"/>
  <c r="G57" i="1"/>
  <c r="H57" i="1"/>
  <c r="I57" i="1"/>
  <c r="J57" i="1"/>
  <c r="K57" i="1"/>
  <c r="L57" i="1"/>
  <c r="M57" i="1"/>
  <c r="N57" i="1"/>
  <c r="O57" i="1"/>
  <c r="D57" i="1"/>
  <c r="D56" i="1"/>
  <c r="P101" i="1"/>
  <c r="E94" i="1"/>
  <c r="F94" i="1"/>
  <c r="G94" i="1"/>
  <c r="H94" i="1"/>
  <c r="I94" i="1"/>
  <c r="J94" i="1"/>
  <c r="K94" i="1"/>
  <c r="L94" i="1"/>
  <c r="M94" i="1"/>
  <c r="N94" i="1"/>
  <c r="O94" i="1"/>
  <c r="C90" i="1"/>
  <c r="H95" i="1"/>
  <c r="C91" i="1"/>
  <c r="H96" i="1"/>
  <c r="L96" i="1"/>
  <c r="C92" i="1"/>
  <c r="H97" i="1"/>
  <c r="L97" i="1"/>
  <c r="D97" i="1"/>
  <c r="F87" i="1"/>
  <c r="G87" i="1"/>
  <c r="H87" i="1"/>
  <c r="I87" i="1"/>
  <c r="J87" i="1"/>
  <c r="K87" i="1"/>
  <c r="L87" i="1"/>
  <c r="M87" i="1"/>
  <c r="N87" i="1"/>
  <c r="O87" i="1"/>
  <c r="E87" i="1"/>
  <c r="K80" i="1"/>
  <c r="C78" i="1"/>
  <c r="D83" i="1"/>
  <c r="C77" i="1"/>
  <c r="D82" i="1"/>
  <c r="C76" i="1"/>
  <c r="D81" i="1"/>
  <c r="E80" i="1"/>
  <c r="F80" i="1"/>
  <c r="G80" i="1"/>
  <c r="H80" i="1"/>
  <c r="I80" i="1"/>
  <c r="J80" i="1"/>
  <c r="L80" i="1"/>
  <c r="M80" i="1"/>
  <c r="N80" i="1"/>
  <c r="O80" i="1"/>
  <c r="E81" i="1"/>
  <c r="H81" i="1"/>
  <c r="I81" i="1"/>
  <c r="L81" i="1"/>
  <c r="M81" i="1"/>
  <c r="E82" i="1"/>
  <c r="F82" i="1"/>
  <c r="G82" i="1"/>
  <c r="H82" i="1"/>
  <c r="I82" i="1"/>
  <c r="J82" i="1"/>
  <c r="K82" i="1"/>
  <c r="L82" i="1"/>
  <c r="M82" i="1"/>
  <c r="N82" i="1"/>
  <c r="O82" i="1"/>
  <c r="N83" i="1"/>
  <c r="C16" i="1"/>
  <c r="C15" i="1"/>
  <c r="C14" i="1"/>
  <c r="G73" i="1"/>
  <c r="E73" i="1"/>
  <c r="F73" i="1"/>
  <c r="H73" i="1"/>
  <c r="I73" i="1"/>
  <c r="J73" i="1"/>
  <c r="K73" i="1"/>
  <c r="L73" i="1"/>
  <c r="M73" i="1"/>
  <c r="N73" i="1"/>
  <c r="O73" i="1"/>
  <c r="C23" i="1"/>
  <c r="C24" i="1"/>
  <c r="C25" i="1"/>
  <c r="C32" i="1"/>
  <c r="C33" i="1"/>
  <c r="C34" i="1"/>
  <c r="C44" i="1"/>
  <c r="C45" i="1"/>
  <c r="C46" i="1"/>
  <c r="P58" i="1"/>
  <c r="E5" i="1" l="1"/>
  <c r="E6" i="1" s="1"/>
  <c r="P57" i="1"/>
  <c r="E95" i="1"/>
  <c r="I95" i="1"/>
  <c r="M95" i="1"/>
  <c r="F95" i="1"/>
  <c r="J95" i="1"/>
  <c r="N95" i="1"/>
  <c r="D95" i="1"/>
  <c r="G95" i="1"/>
  <c r="K95" i="1"/>
  <c r="O95" i="1"/>
  <c r="E96" i="1"/>
  <c r="I96" i="1"/>
  <c r="M96" i="1"/>
  <c r="D96" i="1"/>
  <c r="F96" i="1"/>
  <c r="J96" i="1"/>
  <c r="N96" i="1"/>
  <c r="G96" i="1"/>
  <c r="K96" i="1"/>
  <c r="O96" i="1"/>
  <c r="P56" i="1"/>
  <c r="D20" i="1"/>
  <c r="D49" i="1"/>
  <c r="D37" i="1"/>
  <c r="D28" i="1"/>
  <c r="O81" i="1"/>
  <c r="F81" i="1"/>
  <c r="J81" i="1"/>
  <c r="N81" i="1"/>
  <c r="G81" i="1"/>
  <c r="P81" i="1" s="1"/>
  <c r="K81" i="1"/>
  <c r="E83" i="1"/>
  <c r="G83" i="1"/>
  <c r="E97" i="1"/>
  <c r="I97" i="1"/>
  <c r="M97" i="1"/>
  <c r="F97" i="1"/>
  <c r="J97" i="1"/>
  <c r="N97" i="1"/>
  <c r="G97" i="1"/>
  <c r="K97" i="1"/>
  <c r="O97" i="1"/>
  <c r="L95" i="1"/>
  <c r="P102" i="1"/>
  <c r="P73" i="1"/>
  <c r="P80" i="1"/>
  <c r="K141" i="1"/>
  <c r="J141" i="1"/>
  <c r="P139" i="1"/>
  <c r="P135" i="1"/>
  <c r="P131" i="1"/>
  <c r="P127" i="1"/>
  <c r="P123" i="1"/>
  <c r="P119" i="1"/>
  <c r="P115" i="1"/>
  <c r="P111" i="1"/>
  <c r="E141" i="1"/>
  <c r="P141" i="1" s="1"/>
  <c r="F194" i="1"/>
  <c r="P184" i="1"/>
  <c r="P180" i="1"/>
  <c r="P176" i="1"/>
  <c r="P172" i="1"/>
  <c r="P168" i="1"/>
  <c r="P165" i="1"/>
  <c r="F141" i="1"/>
  <c r="F142" i="1" s="1"/>
  <c r="F145" i="1" s="1"/>
  <c r="P137" i="1"/>
  <c r="P133" i="1"/>
  <c r="P129" i="1"/>
  <c r="P125" i="1"/>
  <c r="P121" i="1"/>
  <c r="P117" i="1"/>
  <c r="P113" i="1"/>
  <c r="P194" i="1"/>
  <c r="E194" i="1"/>
  <c r="P185" i="1"/>
  <c r="P182" i="1"/>
  <c r="P181" i="1"/>
  <c r="P178" i="1"/>
  <c r="P177" i="1"/>
  <c r="P174" i="1"/>
  <c r="P173" i="1"/>
  <c r="P171" i="1"/>
  <c r="P167" i="1"/>
  <c r="M141" i="1"/>
  <c r="G141" i="1"/>
  <c r="G143" i="1" s="1"/>
  <c r="P140" i="1"/>
  <c r="P136" i="1"/>
  <c r="P132" i="1"/>
  <c r="P128" i="1"/>
  <c r="P124" i="1"/>
  <c r="P120" i="1"/>
  <c r="P116" i="1"/>
  <c r="P112" i="1"/>
  <c r="P186" i="1"/>
  <c r="P170" i="1"/>
  <c r="P166" i="1"/>
  <c r="O141" i="1"/>
  <c r="O142" i="1" s="1"/>
  <c r="O145" i="1" s="1"/>
  <c r="N141" i="1"/>
  <c r="I141" i="1"/>
  <c r="J142" i="1"/>
  <c r="J143" i="1"/>
  <c r="I83" i="1"/>
  <c r="F83" i="1"/>
  <c r="K83" i="1"/>
  <c r="O83" i="1"/>
  <c r="H83" i="1"/>
  <c r="M83" i="1"/>
  <c r="F143" i="1"/>
  <c r="D11" i="1"/>
  <c r="D69" i="1"/>
  <c r="D65" i="1"/>
  <c r="D17" i="1"/>
  <c r="D29" i="1"/>
  <c r="D50" i="1"/>
  <c r="D26" i="1"/>
  <c r="D35" i="1"/>
  <c r="D47" i="1"/>
  <c r="L83" i="1"/>
  <c r="P82" i="1"/>
  <c r="M143" i="1"/>
  <c r="M142" i="1"/>
  <c r="G142" i="1"/>
  <c r="K142" i="1"/>
  <c r="K145" i="1" s="1"/>
  <c r="K143" i="1"/>
  <c r="E143" i="1"/>
  <c r="D38" i="1"/>
  <c r="D18" i="1"/>
  <c r="D27" i="1"/>
  <c r="D36" i="1"/>
  <c r="D48" i="1"/>
  <c r="D41" i="1"/>
  <c r="J83" i="1"/>
  <c r="P87" i="1"/>
  <c r="P94" i="1"/>
  <c r="O143" i="1"/>
  <c r="N142" i="1"/>
  <c r="N143" i="1"/>
  <c r="I143" i="1"/>
  <c r="I142" i="1"/>
  <c r="I145" i="1" s="1"/>
  <c r="E109" i="1"/>
  <c r="L143" i="1"/>
  <c r="L145" i="1" s="1"/>
  <c r="H143" i="1"/>
  <c r="H145" i="1" s="1"/>
  <c r="D143" i="1"/>
  <c r="F163" i="1"/>
  <c r="P96" i="1" l="1"/>
  <c r="E69" i="1"/>
  <c r="E17" i="1"/>
  <c r="E26" i="1"/>
  <c r="E36" i="1"/>
  <c r="E47" i="1"/>
  <c r="E65" i="1"/>
  <c r="E49" i="1"/>
  <c r="E41" i="1"/>
  <c r="E48" i="1"/>
  <c r="E11" i="1"/>
  <c r="E35" i="1"/>
  <c r="E50" i="1"/>
  <c r="E20" i="1"/>
  <c r="E19" i="1"/>
  <c r="E37" i="1"/>
  <c r="N145" i="1"/>
  <c r="E142" i="1"/>
  <c r="E145" i="1" s="1"/>
  <c r="F109" i="1"/>
  <c r="F5" i="1"/>
  <c r="F6" i="1" s="1"/>
  <c r="E28" i="1"/>
  <c r="P95" i="1"/>
  <c r="E38" i="1"/>
  <c r="G145" i="1"/>
  <c r="M145" i="1"/>
  <c r="J145" i="1"/>
  <c r="E29" i="1"/>
  <c r="E18" i="1"/>
  <c r="P143" i="1"/>
  <c r="P83" i="1"/>
  <c r="P97" i="1"/>
  <c r="E27" i="1"/>
  <c r="P142" i="1"/>
  <c r="D145" i="1"/>
  <c r="F69" i="1" l="1"/>
  <c r="F28" i="1"/>
  <c r="F17" i="1"/>
  <c r="F26" i="1"/>
  <c r="F36" i="1"/>
  <c r="F47" i="1"/>
  <c r="F41" i="1"/>
  <c r="F19" i="1"/>
  <c r="F48" i="1"/>
  <c r="F38" i="1"/>
  <c r="F50" i="1"/>
  <c r="F37" i="1"/>
  <c r="F49" i="1"/>
  <c r="F27" i="1"/>
  <c r="F20" i="1"/>
  <c r="F18" i="1"/>
  <c r="F11" i="1"/>
  <c r="F65" i="1"/>
  <c r="F29" i="1"/>
  <c r="F35" i="1"/>
  <c r="P145" i="1"/>
  <c r="P146" i="1" s="1"/>
  <c r="G5" i="1"/>
  <c r="G6" i="1" s="1"/>
  <c r="G109" i="1"/>
  <c r="G163" i="1"/>
  <c r="H5" i="1" l="1"/>
  <c r="H6" i="1" s="1"/>
  <c r="H163" i="1"/>
  <c r="H109" i="1"/>
  <c r="G26" i="1"/>
  <c r="G20" i="1"/>
  <c r="G18" i="1"/>
  <c r="G50" i="1"/>
  <c r="G11" i="1"/>
  <c r="G27" i="1"/>
  <c r="G47" i="1"/>
  <c r="G28" i="1"/>
  <c r="G69" i="1"/>
  <c r="G17" i="1"/>
  <c r="G29" i="1"/>
  <c r="G65" i="1"/>
  <c r="G36" i="1"/>
  <c r="G41" i="1"/>
  <c r="G35" i="1"/>
  <c r="G38" i="1"/>
  <c r="G19" i="1"/>
  <c r="G37" i="1"/>
  <c r="G48" i="1"/>
  <c r="G49" i="1"/>
  <c r="H65" i="1" l="1"/>
  <c r="H17" i="1"/>
  <c r="H27" i="1"/>
  <c r="H28" i="1"/>
  <c r="H37" i="1"/>
  <c r="H11" i="1"/>
  <c r="H18" i="1"/>
  <c r="H50" i="1"/>
  <c r="H29" i="1"/>
  <c r="H36" i="1"/>
  <c r="H35" i="1"/>
  <c r="H49" i="1"/>
  <c r="H69" i="1"/>
  <c r="H41" i="1"/>
  <c r="H38" i="1"/>
  <c r="H26" i="1"/>
  <c r="H48" i="1"/>
  <c r="H20" i="1"/>
  <c r="H19" i="1"/>
  <c r="H47" i="1"/>
  <c r="I5" i="1"/>
  <c r="I6" i="1" s="1"/>
  <c r="I163" i="1"/>
  <c r="I109" i="1"/>
  <c r="J5" i="1" l="1"/>
  <c r="J6" i="1" s="1"/>
  <c r="J109" i="1"/>
  <c r="K4" i="1"/>
  <c r="J163" i="1"/>
  <c r="I29" i="1"/>
  <c r="I26" i="1"/>
  <c r="I37" i="1"/>
  <c r="I18" i="1"/>
  <c r="I27" i="1"/>
  <c r="I19" i="1"/>
  <c r="I38" i="1"/>
  <c r="I35" i="1"/>
  <c r="I48" i="1"/>
  <c r="I28" i="1"/>
  <c r="I69" i="1"/>
  <c r="I47" i="1"/>
  <c r="I65" i="1"/>
  <c r="I49" i="1"/>
  <c r="I17" i="1"/>
  <c r="I36" i="1"/>
  <c r="I50" i="1"/>
  <c r="I11" i="1"/>
  <c r="I41" i="1"/>
  <c r="I20" i="1"/>
  <c r="J11" i="1" l="1"/>
  <c r="J28" i="1"/>
  <c r="J17" i="1"/>
  <c r="J65" i="1"/>
  <c r="J20" i="1"/>
  <c r="J47" i="1"/>
  <c r="J27" i="1"/>
  <c r="J36" i="1"/>
  <c r="J18" i="1"/>
  <c r="J19" i="1"/>
  <c r="J29" i="1"/>
  <c r="J35" i="1"/>
  <c r="J26" i="1"/>
  <c r="J49" i="1"/>
  <c r="J41" i="1"/>
  <c r="J38" i="1"/>
  <c r="J69" i="1"/>
  <c r="J50" i="1"/>
  <c r="J48" i="1"/>
  <c r="J37" i="1"/>
  <c r="K5" i="1"/>
  <c r="K6" i="1" s="1"/>
  <c r="K163" i="1"/>
  <c r="L4" i="1"/>
  <c r="K109" i="1"/>
  <c r="K26" i="1" l="1"/>
  <c r="K35" i="1"/>
  <c r="K48" i="1"/>
  <c r="K20" i="1"/>
  <c r="K18" i="1"/>
  <c r="K36" i="1"/>
  <c r="K37" i="1"/>
  <c r="K29" i="1"/>
  <c r="K69" i="1"/>
  <c r="K41" i="1"/>
  <c r="K27" i="1"/>
  <c r="K49" i="1"/>
  <c r="K17" i="1"/>
  <c r="K19" i="1"/>
  <c r="K28" i="1"/>
  <c r="K11" i="1"/>
  <c r="K50" i="1"/>
  <c r="K38" i="1"/>
  <c r="K47" i="1"/>
  <c r="K65" i="1"/>
  <c r="L109" i="1"/>
  <c r="M4" i="1"/>
  <c r="L163" i="1"/>
  <c r="L5" i="1"/>
  <c r="L6" i="1" s="1"/>
  <c r="N4" i="1" l="1"/>
  <c r="M163" i="1"/>
  <c r="M5" i="1"/>
  <c r="M6" i="1" s="1"/>
  <c r="M109" i="1"/>
  <c r="L65" i="1"/>
  <c r="L37" i="1"/>
  <c r="L28" i="1"/>
  <c r="L49" i="1"/>
  <c r="L27" i="1"/>
  <c r="L17" i="1"/>
  <c r="L11" i="1"/>
  <c r="L18" i="1"/>
  <c r="L38" i="1"/>
  <c r="L50" i="1"/>
  <c r="L36" i="1"/>
  <c r="L26" i="1"/>
  <c r="L41" i="1"/>
  <c r="L20" i="1"/>
  <c r="L35" i="1"/>
  <c r="L19" i="1"/>
  <c r="L47" i="1"/>
  <c r="L29" i="1"/>
  <c r="L69" i="1"/>
  <c r="L48" i="1"/>
  <c r="M17" i="1" l="1"/>
  <c r="M29" i="1"/>
  <c r="M11" i="1"/>
  <c r="M38" i="1"/>
  <c r="M35" i="1"/>
  <c r="M26" i="1"/>
  <c r="M41" i="1"/>
  <c r="M18" i="1"/>
  <c r="M20" i="1"/>
  <c r="M69" i="1"/>
  <c r="M28" i="1"/>
  <c r="M37" i="1"/>
  <c r="M48" i="1"/>
  <c r="M27" i="1"/>
  <c r="M19" i="1"/>
  <c r="M36" i="1"/>
  <c r="M49" i="1"/>
  <c r="M47" i="1"/>
  <c r="M65" i="1"/>
  <c r="M50" i="1"/>
  <c r="O4" i="1"/>
  <c r="N163" i="1"/>
  <c r="N5" i="1"/>
  <c r="N6" i="1" s="1"/>
  <c r="N109" i="1"/>
  <c r="N35" i="1" l="1"/>
  <c r="N29" i="1"/>
  <c r="N50" i="1"/>
  <c r="N37" i="1"/>
  <c r="N26" i="1"/>
  <c r="N69" i="1"/>
  <c r="N11" i="1"/>
  <c r="N47" i="1"/>
  <c r="N38" i="1"/>
  <c r="N65" i="1"/>
  <c r="N48" i="1"/>
  <c r="N17" i="1"/>
  <c r="N18" i="1"/>
  <c r="N27" i="1"/>
  <c r="N36" i="1"/>
  <c r="N28" i="1"/>
  <c r="N20" i="1"/>
  <c r="N41" i="1"/>
  <c r="N49" i="1"/>
  <c r="N19" i="1"/>
  <c r="O109" i="1"/>
  <c r="O5" i="1"/>
  <c r="O6" i="1" s="1"/>
  <c r="O163" i="1"/>
  <c r="O41" i="1" l="1"/>
  <c r="P41" i="1" s="1"/>
  <c r="O27" i="1"/>
  <c r="P27" i="1" s="1"/>
  <c r="O37" i="1"/>
  <c r="P37" i="1" s="1"/>
  <c r="O18" i="1"/>
  <c r="P18" i="1" s="1"/>
  <c r="O50" i="1"/>
  <c r="P50" i="1" s="1"/>
  <c r="O19" i="1"/>
  <c r="P19" i="1" s="1"/>
  <c r="O38" i="1"/>
  <c r="P38" i="1" s="1"/>
  <c r="O47" i="1"/>
  <c r="P47" i="1" s="1"/>
  <c r="O35" i="1"/>
  <c r="P35" i="1" s="1"/>
  <c r="O17" i="1"/>
  <c r="P17" i="1" s="1"/>
  <c r="O29" i="1"/>
  <c r="P29" i="1" s="1"/>
  <c r="O69" i="1"/>
  <c r="P69" i="1" s="1"/>
  <c r="O48" i="1"/>
  <c r="P48" i="1" s="1"/>
  <c r="O11" i="1"/>
  <c r="P11" i="1" s="1"/>
  <c r="O26" i="1"/>
  <c r="P26" i="1" s="1"/>
  <c r="O20" i="1"/>
  <c r="P20" i="1" s="1"/>
  <c r="O65" i="1"/>
  <c r="P65" i="1" s="1"/>
  <c r="O49" i="1"/>
  <c r="P49" i="1" s="1"/>
  <c r="O28" i="1"/>
  <c r="P28" i="1" s="1"/>
  <c r="O36" i="1"/>
  <c r="P36" i="1" s="1"/>
  <c r="P6" i="1"/>
</calcChain>
</file>

<file path=xl/sharedStrings.xml><?xml version="1.0" encoding="utf-8"?>
<sst xmlns="http://schemas.openxmlformats.org/spreadsheetml/2006/main" count="211" uniqueCount="109">
  <si>
    <t>YEAR 1 BUDGET</t>
  </si>
  <si>
    <t>Key into highlighted cells</t>
  </si>
  <si>
    <t>AP01</t>
  </si>
  <si>
    <t>AP02</t>
  </si>
  <si>
    <t>AP03</t>
  </si>
  <si>
    <t>AP04</t>
  </si>
  <si>
    <t>AP05</t>
  </si>
  <si>
    <t>AP06</t>
  </si>
  <si>
    <t>AP07</t>
  </si>
  <si>
    <t>AP08</t>
  </si>
  <si>
    <t>AP09</t>
  </si>
  <si>
    <t>AP10</t>
  </si>
  <si>
    <t>AP11</t>
  </si>
  <si>
    <t>AP12</t>
  </si>
  <si>
    <t>Month (--/--/---- format)</t>
  </si>
  <si>
    <t>Total</t>
  </si>
  <si>
    <t>Week</t>
  </si>
  <si>
    <t>Session</t>
  </si>
  <si>
    <t>Hour</t>
  </si>
  <si>
    <t>1 Day</t>
  </si>
  <si>
    <t>2 Days</t>
  </si>
  <si>
    <t>3 Days</t>
  </si>
  <si>
    <t>4 days</t>
  </si>
  <si>
    <t>1 Session</t>
  </si>
  <si>
    <t>2 Sessions</t>
  </si>
  <si>
    <t>3 Sessions</t>
  </si>
  <si>
    <t>4 Sessions</t>
  </si>
  <si>
    <t>NURSERY FEES</t>
  </si>
  <si>
    <t>Days in Month</t>
  </si>
  <si>
    <t>Full Time Income</t>
  </si>
  <si>
    <t>Full Time - no. of children</t>
  </si>
  <si>
    <t>Full Day - no. of children</t>
  </si>
  <si>
    <t>Full Day Income</t>
  </si>
  <si>
    <t>Morning - no. of children</t>
  </si>
  <si>
    <t>Afternoon - no. of children</t>
  </si>
  <si>
    <t>Short Day Full Week - no. of children</t>
  </si>
  <si>
    <t>Short Day - no. of children</t>
  </si>
  <si>
    <t>Morning Income</t>
  </si>
  <si>
    <t>Afternoon Income</t>
  </si>
  <si>
    <t>Short Day Income</t>
  </si>
  <si>
    <t>Additional Session Income</t>
  </si>
  <si>
    <t>Extra A.M. Session Income</t>
  </si>
  <si>
    <t>Extra P.M. Session Income</t>
  </si>
  <si>
    <t>Session Type</t>
  </si>
  <si>
    <t>Per</t>
  </si>
  <si>
    <t>Charge</t>
  </si>
  <si>
    <t>Short Day Full Week Income</t>
  </si>
  <si>
    <t>WRAPAROUND / HOLIDAY</t>
  </si>
  <si>
    <t>Breakfast Club Income</t>
  </si>
  <si>
    <t>Breakfast Club - no. of hours per day</t>
  </si>
  <si>
    <t>Afterschool Club - no. of hours per day</t>
  </si>
  <si>
    <t>Full Time Half Term - no. of children</t>
  </si>
  <si>
    <t>Afterschool Club Income</t>
  </si>
  <si>
    <t>Full Time Half Term - no. of weeks</t>
  </si>
  <si>
    <t>Breakfast Club - no. of children</t>
  </si>
  <si>
    <t>Afterschool Club - no. of children</t>
  </si>
  <si>
    <t>Full Day Half Term - no. of children</t>
  </si>
  <si>
    <t>Full Day Half Term - no. of weeks</t>
  </si>
  <si>
    <t>Full Day Half Term Income</t>
  </si>
  <si>
    <t>Full Time Half Term Income</t>
  </si>
  <si>
    <t>4 Days</t>
  </si>
  <si>
    <t>Short Day Half Term - no. of children</t>
  </si>
  <si>
    <t>Short Day Half Term - no. of weeks</t>
  </si>
  <si>
    <t>Short Day Half Term Income</t>
  </si>
  <si>
    <t>Early Start Session Income</t>
  </si>
  <si>
    <t>Late Finish Evening Session Income</t>
  </si>
  <si>
    <t>Additional Session - no. of in month</t>
  </si>
  <si>
    <t>Extra A.M. Session - no. of in month</t>
  </si>
  <si>
    <t>Extra P.M. Session - no. of in month</t>
  </si>
  <si>
    <t>Early Start Session - no. of in month</t>
  </si>
  <si>
    <t>Late Finish Evening Session - no. of in month</t>
  </si>
  <si>
    <t>Staff Required</t>
  </si>
  <si>
    <t>Total Salary Costs</t>
  </si>
  <si>
    <t>Check</t>
  </si>
  <si>
    <t>Full or 
Part Time</t>
  </si>
  <si>
    <t>Type here: Role</t>
  </si>
  <si>
    <t>Salary</t>
  </si>
  <si>
    <t>Monthly Salaries Sub Total</t>
  </si>
  <si>
    <t>On-costs</t>
  </si>
  <si>
    <t xml:space="preserve">Pension costs </t>
  </si>
  <si>
    <t>Nursery Manager</t>
  </si>
  <si>
    <t>Full</t>
  </si>
  <si>
    <t>Expenditure</t>
  </si>
  <si>
    <t>Annual Spend</t>
  </si>
  <si>
    <t>Type Over</t>
  </si>
  <si>
    <t>Training</t>
  </si>
  <si>
    <t>Rent &amp; Rates</t>
  </si>
  <si>
    <t>Water</t>
  </si>
  <si>
    <t>Gas &amp; Electricity</t>
  </si>
  <si>
    <t>Telephone</t>
  </si>
  <si>
    <t>Refuse</t>
  </si>
  <si>
    <t>Health &amp; Safety</t>
  </si>
  <si>
    <t>Uniform</t>
  </si>
  <si>
    <t>Advertising</t>
  </si>
  <si>
    <t>Activity &amp; Materials</t>
  </si>
  <si>
    <t>Equipment &lt;£500 per item</t>
  </si>
  <si>
    <t>Food &amp; Milk</t>
  </si>
  <si>
    <t>Outings / Parties / Gifts</t>
  </si>
  <si>
    <t>Administration</t>
  </si>
  <si>
    <t>Transport</t>
  </si>
  <si>
    <t>Inspection &amp; Registration</t>
  </si>
  <si>
    <t>Professional Fees &amp; Subscriptions</t>
  </si>
  <si>
    <t>Quality Assurance</t>
  </si>
  <si>
    <t>Bank Charges (operations)</t>
  </si>
  <si>
    <t>Building Maintenance</t>
  </si>
  <si>
    <t>Accountant Fees</t>
  </si>
  <si>
    <t>STAFF</t>
  </si>
  <si>
    <t>EXPENDITURE</t>
  </si>
  <si>
    <t>Ad hoc Type Over - e.g quarterly, enter manually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</si>
</sst>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£&quot;#,##0;\-&quot;£&quot;#,##0"/>
    <numFmt numFmtId="165" formatCode="&quot;£&quot;#,##0.00;\-&quot;£&quot;#,##0.00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&quot;£&quot;#,##0.00"/>
    <numFmt numFmtId="169" formatCode="#,##0_ ;\-#,##0\ "/>
    <numFmt numFmtId="170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9"/>
      <color theme="1"/>
      <name val="Arial Narrow"/>
      <family val="2"/>
    </font>
    <font>
      <i/>
      <sz val="9"/>
      <name val="Arial Narrow"/>
      <family val="2"/>
    </font>
    <font>
      <sz val="11"/>
      <color theme="1"/>
      <name val="Calibri"/>
      <family val="2"/>
      <scheme val="minor"/>
    </font>
    <font>
      <b/>
      <i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5" fillId="0" borderId="0" xfId="0" applyFont="1" applyAlignment="1" applyProtection="1">
      <alignment horizontal="center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left"/>
    </xf>
    <xf numFmtId="0" fontId="4" fillId="0" borderId="0" xfId="0" applyFont="1"/>
    <xf numFmtId="168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8" fontId="1" fillId="0" borderId="5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8" fontId="1" fillId="0" borderId="0" xfId="0" applyNumberFormat="1" applyFont="1" applyFill="1"/>
    <xf numFmtId="0" fontId="7" fillId="0" borderId="2" xfId="0" applyFont="1" applyFill="1" applyBorder="1" applyAlignment="1">
      <alignment horizontal="center" vertical="center" wrapText="1"/>
    </xf>
    <xf numFmtId="168" fontId="1" fillId="0" borderId="2" xfId="0" applyNumberFormat="1" applyFont="1" applyFill="1" applyBorder="1" applyAlignment="1">
      <alignment horizontal="right"/>
    </xf>
    <xf numFmtId="0" fontId="7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8" fontId="1" fillId="0" borderId="0" xfId="0" applyNumberFormat="1" applyFont="1" applyFill="1" applyBorder="1"/>
    <xf numFmtId="168" fontId="2" fillId="0" borderId="0" xfId="0" applyNumberFormat="1" applyFont="1" applyFill="1" applyBorder="1" applyAlignment="1" applyProtection="1">
      <alignment horizontal="right"/>
      <protection locked="0"/>
    </xf>
    <xf numFmtId="0" fontId="1" fillId="0" borderId="13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168" fontId="1" fillId="0" borderId="16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center"/>
    </xf>
    <xf numFmtId="168" fontId="1" fillId="0" borderId="16" xfId="0" applyNumberFormat="1" applyFont="1" applyFill="1" applyBorder="1"/>
    <xf numFmtId="168" fontId="2" fillId="0" borderId="16" xfId="0" applyNumberFormat="1" applyFont="1" applyFill="1" applyBorder="1" applyAlignment="1" applyProtection="1">
      <alignment horizontal="right"/>
      <protection locked="0"/>
    </xf>
    <xf numFmtId="168" fontId="1" fillId="0" borderId="1" xfId="0" applyNumberFormat="1" applyFont="1" applyFill="1" applyBorder="1"/>
    <xf numFmtId="0" fontId="1" fillId="0" borderId="20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right"/>
    </xf>
    <xf numFmtId="0" fontId="7" fillId="0" borderId="21" xfId="0" applyFont="1" applyBorder="1" applyAlignment="1">
      <alignment vertical="center" wrapText="1"/>
    </xf>
    <xf numFmtId="0" fontId="6" fillId="0" borderId="18" xfId="0" applyFont="1" applyFill="1" applyBorder="1"/>
    <xf numFmtId="0" fontId="6" fillId="0" borderId="8" xfId="0" applyFont="1" applyFill="1" applyBorder="1" applyAlignment="1">
      <alignment horizontal="center"/>
    </xf>
    <xf numFmtId="168" fontId="6" fillId="0" borderId="8" xfId="0" applyNumberFormat="1" applyFont="1" applyFill="1" applyBorder="1"/>
    <xf numFmtId="3" fontId="8" fillId="2" borderId="8" xfId="0" applyNumberFormat="1" applyFont="1" applyFill="1" applyBorder="1" applyAlignment="1" applyProtection="1">
      <alignment horizontal="center"/>
      <protection locked="0"/>
    </xf>
    <xf numFmtId="3" fontId="6" fillId="2" borderId="8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6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5" xfId="0" applyFont="1" applyFill="1" applyBorder="1" applyAlignment="1">
      <alignment horizontal="center"/>
    </xf>
    <xf numFmtId="168" fontId="6" fillId="0" borderId="5" xfId="0" applyNumberFormat="1" applyFont="1" applyFill="1" applyBorder="1"/>
    <xf numFmtId="3" fontId="6" fillId="2" borderId="2" xfId="0" applyNumberFormat="1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4" xfId="0" applyFont="1" applyFill="1" applyBorder="1" applyAlignment="1">
      <alignment horizontal="center"/>
    </xf>
    <xf numFmtId="168" fontId="6" fillId="0" borderId="4" xfId="0" applyNumberFormat="1" applyFont="1" applyFill="1" applyBorder="1"/>
    <xf numFmtId="0" fontId="6" fillId="0" borderId="20" xfId="0" applyFont="1" applyFill="1" applyBorder="1"/>
    <xf numFmtId="0" fontId="6" fillId="0" borderId="2" xfId="0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center"/>
    </xf>
    <xf numFmtId="168" fontId="4" fillId="0" borderId="17" xfId="0" applyNumberFormat="1" applyFont="1" applyFill="1" applyBorder="1" applyAlignment="1">
      <alignment horizontal="right"/>
    </xf>
    <xf numFmtId="3" fontId="7" fillId="2" borderId="11" xfId="0" applyNumberFormat="1" applyFont="1" applyFill="1" applyBorder="1" applyAlignment="1">
      <alignment horizontal="center"/>
    </xf>
    <xf numFmtId="168" fontId="4" fillId="0" borderId="11" xfId="0" applyNumberFormat="1" applyFont="1" applyFill="1" applyBorder="1" applyAlignment="1">
      <alignment horizontal="right"/>
    </xf>
    <xf numFmtId="3" fontId="8" fillId="2" borderId="5" xfId="0" applyNumberFormat="1" applyFont="1" applyFill="1" applyBorder="1" applyAlignment="1" applyProtection="1">
      <alignment horizontal="center"/>
      <protection locked="0"/>
    </xf>
    <xf numFmtId="3" fontId="6" fillId="2" borderId="5" xfId="0" applyNumberFormat="1" applyFont="1" applyFill="1" applyBorder="1" applyAlignment="1">
      <alignment horizontal="center"/>
    </xf>
    <xf numFmtId="3" fontId="7" fillId="2" borderId="22" xfId="0" applyNumberFormat="1" applyFont="1" applyFill="1" applyBorder="1" applyAlignment="1">
      <alignment horizontal="center"/>
    </xf>
    <xf numFmtId="4" fontId="8" fillId="2" borderId="5" xfId="0" applyNumberFormat="1" applyFont="1" applyFill="1" applyBorder="1" applyAlignment="1" applyProtection="1">
      <alignment horizontal="center"/>
      <protection locked="0"/>
    </xf>
    <xf numFmtId="4" fontId="6" fillId="2" borderId="5" xfId="0" applyNumberFormat="1" applyFont="1" applyFill="1" applyBorder="1" applyAlignment="1">
      <alignment horizontal="center"/>
    </xf>
    <xf numFmtId="4" fontId="7" fillId="2" borderId="22" xfId="0" applyNumberFormat="1" applyFont="1" applyFill="1" applyBorder="1" applyAlignment="1">
      <alignment horizontal="center"/>
    </xf>
    <xf numFmtId="168" fontId="1" fillId="0" borderId="4" xfId="0" applyNumberFormat="1" applyFont="1" applyFill="1" applyBorder="1"/>
    <xf numFmtId="0" fontId="1" fillId="0" borderId="3" xfId="0" applyFont="1" applyBorder="1"/>
    <xf numFmtId="0" fontId="1" fillId="0" borderId="5" xfId="0" applyFont="1" applyBorder="1"/>
    <xf numFmtId="0" fontId="1" fillId="0" borderId="15" xfId="0" applyFont="1" applyBorder="1"/>
    <xf numFmtId="168" fontId="1" fillId="0" borderId="7" xfId="0" applyNumberFormat="1" applyFont="1" applyFill="1" applyBorder="1"/>
    <xf numFmtId="0" fontId="1" fillId="0" borderId="23" xfId="0" applyFont="1" applyFill="1" applyBorder="1"/>
    <xf numFmtId="168" fontId="1" fillId="0" borderId="8" xfId="0" applyNumberFormat="1" applyFont="1" applyFill="1" applyBorder="1"/>
    <xf numFmtId="168" fontId="1" fillId="0" borderId="24" xfId="0" applyNumberFormat="1" applyFont="1" applyFill="1" applyBorder="1"/>
    <xf numFmtId="168" fontId="1" fillId="0" borderId="2" xfId="0" applyNumberFormat="1" applyFont="1" applyFill="1" applyBorder="1"/>
    <xf numFmtId="0" fontId="1" fillId="0" borderId="4" xfId="0" applyFont="1" applyFill="1" applyBorder="1" applyAlignment="1">
      <alignment horizontal="center"/>
    </xf>
    <xf numFmtId="2" fontId="8" fillId="2" borderId="5" xfId="0" applyNumberFormat="1" applyFont="1" applyFill="1" applyBorder="1" applyAlignment="1" applyProtection="1">
      <alignment horizontal="center"/>
      <protection locked="0"/>
    </xf>
    <xf numFmtId="2" fontId="6" fillId="2" borderId="5" xfId="0" applyNumberFormat="1" applyFont="1" applyFill="1" applyBorder="1" applyAlignment="1">
      <alignment horizontal="center"/>
    </xf>
    <xf numFmtId="2" fontId="7" fillId="2" borderId="22" xfId="0" applyNumberFormat="1" applyFont="1" applyFill="1" applyBorder="1" applyAlignment="1">
      <alignment horizontal="center"/>
    </xf>
    <xf numFmtId="3" fontId="8" fillId="2" borderId="27" xfId="0" applyNumberFormat="1" applyFont="1" applyFill="1" applyBorder="1" applyAlignment="1" applyProtection="1">
      <alignment horizontal="center"/>
      <protection locked="0"/>
    </xf>
    <xf numFmtId="0" fontId="6" fillId="0" borderId="28" xfId="0" applyFont="1" applyFill="1" applyBorder="1"/>
    <xf numFmtId="0" fontId="6" fillId="0" borderId="29" xfId="0" applyFont="1" applyFill="1" applyBorder="1"/>
    <xf numFmtId="0" fontId="1" fillId="0" borderId="29" xfId="0" applyFont="1" applyFill="1" applyBorder="1" applyAlignment="1">
      <alignment horizontal="right"/>
    </xf>
    <xf numFmtId="0" fontId="1" fillId="0" borderId="30" xfId="0" applyFont="1" applyFill="1" applyBorder="1" applyAlignment="1">
      <alignment horizontal="right"/>
    </xf>
    <xf numFmtId="3" fontId="6" fillId="2" borderId="24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6" fillId="0" borderId="31" xfId="0" applyFont="1" applyFill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 applyProtection="1">
      <alignment horizontal="center"/>
    </xf>
    <xf numFmtId="0" fontId="7" fillId="4" borderId="32" xfId="0" applyFont="1" applyFill="1" applyBorder="1" applyAlignment="1" applyProtection="1">
      <alignment horizontal="center"/>
    </xf>
    <xf numFmtId="0" fontId="7" fillId="4" borderId="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1" fontId="3" fillId="4" borderId="25" xfId="0" applyNumberFormat="1" applyFont="1" applyFill="1" applyBorder="1" applyAlignment="1" applyProtection="1">
      <alignment horizontal="center"/>
    </xf>
    <xf numFmtId="1" fontId="3" fillId="4" borderId="1" xfId="0" applyNumberFormat="1" applyFont="1" applyFill="1" applyBorder="1" applyAlignment="1" applyProtection="1">
      <alignment horizontal="right"/>
    </xf>
    <xf numFmtId="15" fontId="2" fillId="4" borderId="2" xfId="0" applyNumberFormat="1" applyFont="1" applyFill="1" applyBorder="1" applyAlignment="1" applyProtection="1">
      <alignment horizontal="center"/>
    </xf>
    <xf numFmtId="17" fontId="3" fillId="4" borderId="11" xfId="0" applyNumberFormat="1" applyFont="1" applyFill="1" applyBorder="1" applyAlignment="1" applyProtection="1">
      <alignment horizontal="center"/>
    </xf>
    <xf numFmtId="0" fontId="5" fillId="4" borderId="2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right"/>
    </xf>
    <xf numFmtId="1" fontId="6" fillId="4" borderId="16" xfId="0" applyNumberFormat="1" applyFont="1" applyFill="1" applyBorder="1" applyAlignment="1">
      <alignment horizontal="center"/>
    </xf>
    <xf numFmtId="1" fontId="7" fillId="4" borderId="17" xfId="0" applyNumberFormat="1" applyFont="1" applyFill="1" applyBorder="1" applyAlignment="1">
      <alignment horizontal="center"/>
    </xf>
    <xf numFmtId="170" fontId="2" fillId="2" borderId="2" xfId="1" applyNumberFormat="1" applyFont="1" applyFill="1" applyBorder="1" applyAlignment="1" applyProtection="1">
      <alignment horizontal="center"/>
      <protection locked="0"/>
    </xf>
    <xf numFmtId="164" fontId="2" fillId="0" borderId="2" xfId="2" applyNumberFormat="1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Protection="1"/>
    <xf numFmtId="0" fontId="3" fillId="5" borderId="20" xfId="0" applyFont="1" applyFill="1" applyBorder="1" applyAlignment="1" applyProtection="1">
      <alignment horizontal="right"/>
    </xf>
    <xf numFmtId="165" fontId="3" fillId="5" borderId="2" xfId="2" applyNumberFormat="1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right"/>
    </xf>
    <xf numFmtId="165" fontId="2" fillId="0" borderId="23" xfId="2" applyNumberFormat="1" applyFont="1" applyFill="1" applyBorder="1" applyAlignment="1" applyProtection="1">
      <alignment horizontal="center"/>
    </xf>
    <xf numFmtId="165" fontId="8" fillId="0" borderId="23" xfId="2" applyNumberFormat="1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>
      <alignment horizontal="center" vertical="top" wrapText="1"/>
    </xf>
    <xf numFmtId="169" fontId="3" fillId="0" borderId="8" xfId="2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top" wrapText="1"/>
    </xf>
    <xf numFmtId="168" fontId="3" fillId="0" borderId="8" xfId="2" applyNumberFormat="1" applyFont="1" applyFill="1" applyBorder="1" applyAlignment="1" applyProtection="1">
      <alignment horizontal="center" vertical="top" wrapText="1"/>
      <protection locked="0"/>
    </xf>
    <xf numFmtId="168" fontId="2" fillId="0" borderId="2" xfId="2" applyNumberFormat="1" applyFont="1" applyFill="1" applyBorder="1" applyAlignment="1" applyProtection="1">
      <alignment horizontal="center"/>
    </xf>
    <xf numFmtId="168" fontId="3" fillId="0" borderId="9" xfId="2" applyNumberFormat="1" applyFont="1" applyFill="1" applyBorder="1" applyAlignment="1" applyProtection="1">
      <alignment horizontal="center" vertical="top" wrapText="1"/>
    </xf>
    <xf numFmtId="168" fontId="2" fillId="0" borderId="2" xfId="1" applyNumberFormat="1" applyFont="1" applyFill="1" applyBorder="1" applyAlignment="1" applyProtection="1">
      <alignment horizontal="right"/>
      <protection locked="0"/>
    </xf>
    <xf numFmtId="168" fontId="2" fillId="0" borderId="11" xfId="2" applyNumberFormat="1" applyFont="1" applyFill="1" applyBorder="1" applyAlignment="1" applyProtection="1">
      <alignment horizontal="right"/>
    </xf>
    <xf numFmtId="168" fontId="2" fillId="0" borderId="2" xfId="2" applyNumberFormat="1" applyFont="1" applyFill="1" applyBorder="1" applyAlignment="1" applyProtection="1">
      <alignment horizontal="right"/>
    </xf>
    <xf numFmtId="168" fontId="3" fillId="5" borderId="2" xfId="2" applyNumberFormat="1" applyFont="1" applyFill="1" applyBorder="1" applyAlignment="1" applyProtection="1">
      <alignment horizontal="right"/>
    </xf>
    <xf numFmtId="167" fontId="2" fillId="0" borderId="4" xfId="1" applyFont="1" applyFill="1" applyBorder="1" applyAlignment="1" applyProtection="1">
      <alignment horizontal="center"/>
      <protection locked="0"/>
    </xf>
    <xf numFmtId="168" fontId="2" fillId="0" borderId="4" xfId="1" applyNumberFormat="1" applyFont="1" applyFill="1" applyBorder="1" applyAlignment="1" applyProtection="1">
      <alignment horizontal="center"/>
      <protection locked="0"/>
    </xf>
    <xf numFmtId="168" fontId="2" fillId="0" borderId="16" xfId="1" applyNumberFormat="1" applyFont="1" applyFill="1" applyBorder="1" applyAlignment="1" applyProtection="1">
      <alignment horizontal="right"/>
      <protection locked="0"/>
    </xf>
    <xf numFmtId="168" fontId="2" fillId="0" borderId="17" xfId="2" applyNumberFormat="1" applyFont="1" applyFill="1" applyBorder="1" applyAlignment="1" applyProtection="1">
      <alignment horizontal="right"/>
    </xf>
    <xf numFmtId="168" fontId="3" fillId="0" borderId="4" xfId="1" applyNumberFormat="1" applyFont="1" applyFill="1" applyBorder="1" applyAlignment="1" applyProtection="1">
      <alignment horizontal="right"/>
      <protection locked="0"/>
    </xf>
    <xf numFmtId="9" fontId="2" fillId="0" borderId="2" xfId="2" applyNumberFormat="1" applyFont="1" applyFill="1" applyBorder="1" applyAlignment="1" applyProtection="1">
      <alignment horizontal="center"/>
    </xf>
    <xf numFmtId="0" fontId="2" fillId="2" borderId="20" xfId="0" applyFont="1" applyFill="1" applyBorder="1" applyProtection="1">
      <protection locked="0"/>
    </xf>
    <xf numFmtId="168" fontId="2" fillId="2" borderId="2" xfId="1" applyNumberFormat="1" applyFont="1" applyFill="1" applyBorder="1" applyProtection="1">
      <protection locked="0"/>
    </xf>
    <xf numFmtId="170" fontId="2" fillId="2" borderId="16" xfId="1" applyNumberFormat="1" applyFont="1" applyFill="1" applyBorder="1" applyAlignment="1" applyProtection="1">
      <alignment horizontal="center"/>
      <protection locked="0"/>
    </xf>
    <xf numFmtId="168" fontId="2" fillId="2" borderId="16" xfId="1" applyNumberFormat="1" applyFont="1" applyFill="1" applyBorder="1" applyProtection="1">
      <protection locked="0"/>
    </xf>
    <xf numFmtId="17" fontId="3" fillId="0" borderId="8" xfId="2" applyNumberFormat="1" applyFont="1" applyFill="1" applyBorder="1" applyAlignment="1" applyProtection="1">
      <alignment horizontal="center" vertical="top" wrapText="1"/>
      <protection locked="0"/>
    </xf>
    <xf numFmtId="17" fontId="2" fillId="4" borderId="2" xfId="0" applyNumberFormat="1" applyFont="1" applyFill="1" applyBorder="1" applyAlignment="1" applyProtection="1">
      <alignment horizontal="center"/>
      <protection locked="0"/>
    </xf>
    <xf numFmtId="17" fontId="2" fillId="4" borderId="2" xfId="0" applyNumberFormat="1" applyFont="1" applyFill="1" applyBorder="1" applyAlignment="1" applyProtection="1">
      <alignment horizontal="center"/>
    </xf>
    <xf numFmtId="168" fontId="10" fillId="0" borderId="34" xfId="2" applyNumberFormat="1" applyFont="1" applyFill="1" applyBorder="1" applyAlignment="1" applyProtection="1">
      <alignment horizontal="center"/>
    </xf>
    <xf numFmtId="169" fontId="3" fillId="6" borderId="8" xfId="2" applyNumberFormat="1" applyFont="1" applyFill="1" applyBorder="1" applyAlignment="1" applyProtection="1">
      <alignment horizontal="center" vertical="top" wrapText="1"/>
      <protection locked="0"/>
    </xf>
    <xf numFmtId="170" fontId="2" fillId="6" borderId="2" xfId="1" applyNumberFormat="1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Protection="1">
      <protection locked="0"/>
    </xf>
    <xf numFmtId="167" fontId="2" fillId="0" borderId="15" xfId="1" applyFont="1" applyFill="1" applyBorder="1" applyAlignment="1" applyProtection="1">
      <alignment horizontal="center"/>
      <protection locked="0"/>
    </xf>
    <xf numFmtId="168" fontId="3" fillId="0" borderId="15" xfId="1" applyNumberFormat="1" applyFont="1" applyFill="1" applyBorder="1" applyAlignment="1" applyProtection="1">
      <alignment horizontal="right"/>
      <protection locked="0"/>
    </xf>
    <xf numFmtId="168" fontId="3" fillId="0" borderId="35" xfId="1" applyNumberFormat="1" applyFont="1" applyFill="1" applyBorder="1" applyAlignment="1" applyProtection="1">
      <alignment horizontal="right"/>
      <protection locked="0"/>
    </xf>
    <xf numFmtId="168" fontId="2" fillId="2" borderId="2" xfId="1" applyNumberFormat="1" applyFont="1" applyFill="1" applyBorder="1" applyAlignment="1" applyProtection="1">
      <alignment horizontal="right"/>
      <protection locked="0"/>
    </xf>
    <xf numFmtId="168" fontId="2" fillId="2" borderId="16" xfId="1" applyNumberFormat="1" applyFont="1" applyFill="1" applyBorder="1" applyAlignment="1" applyProtection="1">
      <alignment horizontal="right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4"/>
  <sheetViews>
    <sheetView tabSelected="1" topLeftCell="A109" zoomScaleNormal="100" workbookViewId="0">
      <selection activeCell="J6" sqref="J6"/>
    </sheetView>
  </sheetViews>
  <sheetFormatPr baseColWidth="10" defaultColWidth="8.6640625" defaultRowHeight="12" x14ac:dyDescent="0.15"/>
  <cols>
    <col min="1" max="1" width="28.6640625" style="1" customWidth="1"/>
    <col min="2" max="2" width="7.5" style="11" bestFit="1" customWidth="1"/>
    <col min="3" max="3" width="7.5" style="1" customWidth="1"/>
    <col min="4" max="9" width="9.33203125" style="1" bestFit="1" customWidth="1"/>
    <col min="10" max="15" width="8.83203125" style="1" bestFit="1" customWidth="1"/>
    <col min="16" max="16" width="11.6640625" style="9" bestFit="1" customWidth="1"/>
    <col min="17" max="16384" width="8.6640625" style="1"/>
  </cols>
  <sheetData>
    <row r="1" spans="1:16" x14ac:dyDescent="0.15">
      <c r="A1" s="2" t="s">
        <v>0</v>
      </c>
      <c r="B1" s="2"/>
      <c r="C1" s="2"/>
      <c r="D1" s="148" t="s">
        <v>1</v>
      </c>
      <c r="E1" s="148"/>
      <c r="F1" s="148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ht="13" thickBot="1" x14ac:dyDescent="0.2">
      <c r="A2" s="5"/>
      <c r="B2" s="12"/>
      <c r="C2" s="5"/>
      <c r="D2" s="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x14ac:dyDescent="0.15">
      <c r="A3" s="7"/>
      <c r="B3" s="95"/>
      <c r="C3" s="96"/>
      <c r="D3" s="97" t="s">
        <v>2</v>
      </c>
      <c r="E3" s="97" t="s">
        <v>3</v>
      </c>
      <c r="F3" s="97" t="s">
        <v>4</v>
      </c>
      <c r="G3" s="97" t="s">
        <v>5</v>
      </c>
      <c r="H3" s="97" t="s">
        <v>6</v>
      </c>
      <c r="I3" s="97" t="s">
        <v>7</v>
      </c>
      <c r="J3" s="97" t="s">
        <v>8</v>
      </c>
      <c r="K3" s="97" t="s">
        <v>9</v>
      </c>
      <c r="L3" s="97" t="s">
        <v>10</v>
      </c>
      <c r="M3" s="97" t="s">
        <v>11</v>
      </c>
      <c r="N3" s="97" t="s">
        <v>12</v>
      </c>
      <c r="O3" s="97" t="s">
        <v>13</v>
      </c>
      <c r="P3" s="98"/>
    </row>
    <row r="4" spans="1:16" x14ac:dyDescent="0.15">
      <c r="A4" s="8"/>
      <c r="B4" s="99"/>
      <c r="C4" s="100" t="s">
        <v>14</v>
      </c>
      <c r="D4" s="137">
        <v>44927</v>
      </c>
      <c r="E4" s="138">
        <v>44958</v>
      </c>
      <c r="F4" s="138">
        <v>44986</v>
      </c>
      <c r="G4" s="138">
        <v>45017</v>
      </c>
      <c r="H4" s="138">
        <v>45047</v>
      </c>
      <c r="I4" s="138">
        <v>45078</v>
      </c>
      <c r="J4" s="138">
        <v>45108</v>
      </c>
      <c r="K4" s="138">
        <f t="shared" ref="K4:O4" si="0">EDATE(J4,1)</f>
        <v>45139</v>
      </c>
      <c r="L4" s="138">
        <f t="shared" si="0"/>
        <v>45170</v>
      </c>
      <c r="M4" s="138">
        <f t="shared" si="0"/>
        <v>45200</v>
      </c>
      <c r="N4" s="138">
        <f t="shared" si="0"/>
        <v>45231</v>
      </c>
      <c r="O4" s="138">
        <f t="shared" si="0"/>
        <v>45261</v>
      </c>
      <c r="P4" s="102" t="s">
        <v>15</v>
      </c>
    </row>
    <row r="5" spans="1:16" hidden="1" x14ac:dyDescent="0.15">
      <c r="A5" s="8"/>
      <c r="B5" s="99"/>
      <c r="C5" s="100"/>
      <c r="D5" s="101">
        <f t="shared" ref="D5:O5" si="1">EOMONTH(D4,0)</f>
        <v>44957</v>
      </c>
      <c r="E5" s="101">
        <f t="shared" si="1"/>
        <v>44985</v>
      </c>
      <c r="F5" s="101">
        <f t="shared" si="1"/>
        <v>45016</v>
      </c>
      <c r="G5" s="101">
        <f t="shared" si="1"/>
        <v>45046</v>
      </c>
      <c r="H5" s="101">
        <f t="shared" si="1"/>
        <v>45077</v>
      </c>
      <c r="I5" s="101">
        <f t="shared" si="1"/>
        <v>45107</v>
      </c>
      <c r="J5" s="101">
        <f t="shared" si="1"/>
        <v>45138</v>
      </c>
      <c r="K5" s="101">
        <f t="shared" si="1"/>
        <v>45169</v>
      </c>
      <c r="L5" s="101">
        <f t="shared" si="1"/>
        <v>45199</v>
      </c>
      <c r="M5" s="101">
        <f t="shared" si="1"/>
        <v>45230</v>
      </c>
      <c r="N5" s="101">
        <f t="shared" si="1"/>
        <v>45260</v>
      </c>
      <c r="O5" s="101">
        <f t="shared" si="1"/>
        <v>45291</v>
      </c>
      <c r="P5" s="102"/>
    </row>
    <row r="6" spans="1:16" s="9" customFormat="1" ht="13" thickBot="1" x14ac:dyDescent="0.2">
      <c r="B6" s="103"/>
      <c r="C6" s="104" t="s">
        <v>28</v>
      </c>
      <c r="D6" s="105">
        <f>NETWORKDAYS(D4,D5)</f>
        <v>22</v>
      </c>
      <c r="E6" s="105">
        <f t="shared" ref="E6:O6" si="2">NETWORKDAYS(E4,E5)</f>
        <v>20</v>
      </c>
      <c r="F6" s="105">
        <f t="shared" si="2"/>
        <v>23</v>
      </c>
      <c r="G6" s="105">
        <f t="shared" si="2"/>
        <v>20</v>
      </c>
      <c r="H6" s="105">
        <f t="shared" si="2"/>
        <v>23</v>
      </c>
      <c r="I6" s="105">
        <f t="shared" si="2"/>
        <v>22</v>
      </c>
      <c r="J6" s="105">
        <f t="shared" si="2"/>
        <v>21</v>
      </c>
      <c r="K6" s="105">
        <f t="shared" si="2"/>
        <v>23</v>
      </c>
      <c r="L6" s="105">
        <f t="shared" si="2"/>
        <v>21</v>
      </c>
      <c r="M6" s="105">
        <f t="shared" si="2"/>
        <v>22</v>
      </c>
      <c r="N6" s="105">
        <f t="shared" si="2"/>
        <v>22</v>
      </c>
      <c r="O6" s="105">
        <f t="shared" si="2"/>
        <v>21</v>
      </c>
      <c r="P6" s="106">
        <f>SUM(D6:O6)</f>
        <v>260</v>
      </c>
    </row>
    <row r="7" spans="1:16" s="9" customFormat="1" x14ac:dyDescent="0.15">
      <c r="B7" s="89"/>
      <c r="C7" s="90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2"/>
    </row>
    <row r="8" spans="1:16" x14ac:dyDescent="0.15">
      <c r="A8" s="93" t="s">
        <v>27</v>
      </c>
      <c r="B8" s="25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57"/>
    </row>
    <row r="9" spans="1:16" s="13" customFormat="1" ht="11.5" customHeight="1" thickBot="1" x14ac:dyDescent="0.25">
      <c r="A9" s="94" t="s">
        <v>43</v>
      </c>
      <c r="B9" s="94" t="s">
        <v>44</v>
      </c>
      <c r="C9" s="94" t="s">
        <v>45</v>
      </c>
      <c r="D9" s="39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s="45" customFormat="1" x14ac:dyDescent="0.15">
      <c r="A10" s="40" t="s">
        <v>30</v>
      </c>
      <c r="B10" s="41" t="s">
        <v>16</v>
      </c>
      <c r="C10" s="42">
        <v>190</v>
      </c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58"/>
    </row>
    <row r="11" spans="1:16" ht="13" thickBot="1" x14ac:dyDescent="0.2">
      <c r="A11" s="38" t="s">
        <v>29</v>
      </c>
      <c r="B11" s="33"/>
      <c r="C11" s="34"/>
      <c r="D11" s="35">
        <f t="shared" ref="D11:O11" si="3">D6*D10*($C$10/5)</f>
        <v>0</v>
      </c>
      <c r="E11" s="35">
        <f t="shared" si="3"/>
        <v>0</v>
      </c>
      <c r="F11" s="35">
        <f t="shared" si="3"/>
        <v>0</v>
      </c>
      <c r="G11" s="35">
        <f t="shared" si="3"/>
        <v>0</v>
      </c>
      <c r="H11" s="35">
        <f t="shared" si="3"/>
        <v>0</v>
      </c>
      <c r="I11" s="35">
        <f t="shared" si="3"/>
        <v>0</v>
      </c>
      <c r="J11" s="35">
        <f t="shared" si="3"/>
        <v>0</v>
      </c>
      <c r="K11" s="35">
        <f t="shared" si="3"/>
        <v>0</v>
      </c>
      <c r="L11" s="35">
        <f t="shared" si="3"/>
        <v>0</v>
      </c>
      <c r="M11" s="35">
        <f t="shared" si="3"/>
        <v>0</v>
      </c>
      <c r="N11" s="35">
        <f t="shared" si="3"/>
        <v>0</v>
      </c>
      <c r="O11" s="35">
        <f t="shared" si="3"/>
        <v>0</v>
      </c>
      <c r="P11" s="59">
        <f>SUM(D11:O11)</f>
        <v>0</v>
      </c>
    </row>
    <row r="12" spans="1:16" ht="13" thickBot="1" x14ac:dyDescent="0.2">
      <c r="A12" s="24"/>
      <c r="B12" s="25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57"/>
    </row>
    <row r="13" spans="1:16" s="45" customFormat="1" x14ac:dyDescent="0.15">
      <c r="A13" s="46" t="s">
        <v>31</v>
      </c>
      <c r="B13" s="47" t="s">
        <v>19</v>
      </c>
      <c r="C13" s="72">
        <v>42.5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58"/>
    </row>
    <row r="14" spans="1:16" s="45" customFormat="1" x14ac:dyDescent="0.15">
      <c r="A14" s="48" t="s">
        <v>31</v>
      </c>
      <c r="B14" s="49" t="s">
        <v>20</v>
      </c>
      <c r="C14" s="17">
        <f>C13*2</f>
        <v>85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60"/>
    </row>
    <row r="15" spans="1:16" s="45" customFormat="1" x14ac:dyDescent="0.15">
      <c r="A15" s="48" t="s">
        <v>31</v>
      </c>
      <c r="B15" s="49" t="s">
        <v>21</v>
      </c>
      <c r="C15" s="17">
        <f>C13*3</f>
        <v>127.5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60"/>
    </row>
    <row r="16" spans="1:16" s="45" customFormat="1" x14ac:dyDescent="0.15">
      <c r="A16" s="52" t="s">
        <v>31</v>
      </c>
      <c r="B16" s="53" t="s">
        <v>22</v>
      </c>
      <c r="C16" s="68">
        <f>C13*4</f>
        <v>170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60"/>
    </row>
    <row r="17" spans="1:16" x14ac:dyDescent="0.15">
      <c r="A17" s="28" t="s">
        <v>32</v>
      </c>
      <c r="B17" s="15"/>
      <c r="C17" s="69"/>
      <c r="D17" s="22">
        <f t="shared" ref="D17:O17" si="4">D6*D13*$C$13</f>
        <v>0</v>
      </c>
      <c r="E17" s="22">
        <f t="shared" si="4"/>
        <v>0</v>
      </c>
      <c r="F17" s="22">
        <f t="shared" si="4"/>
        <v>0</v>
      </c>
      <c r="G17" s="22">
        <f t="shared" si="4"/>
        <v>0</v>
      </c>
      <c r="H17" s="22">
        <f t="shared" si="4"/>
        <v>0</v>
      </c>
      <c r="I17" s="22">
        <f t="shared" si="4"/>
        <v>0</v>
      </c>
      <c r="J17" s="22">
        <f t="shared" si="4"/>
        <v>0</v>
      </c>
      <c r="K17" s="22">
        <f t="shared" si="4"/>
        <v>0</v>
      </c>
      <c r="L17" s="22">
        <f t="shared" si="4"/>
        <v>0</v>
      </c>
      <c r="M17" s="22">
        <f t="shared" si="4"/>
        <v>0</v>
      </c>
      <c r="N17" s="22">
        <f t="shared" si="4"/>
        <v>0</v>
      </c>
      <c r="O17" s="22">
        <f t="shared" si="4"/>
        <v>0</v>
      </c>
      <c r="P17" s="61">
        <f>SUM(D17:O17)</f>
        <v>0</v>
      </c>
    </row>
    <row r="18" spans="1:16" x14ac:dyDescent="0.15">
      <c r="A18" s="29" t="s">
        <v>32</v>
      </c>
      <c r="B18" s="16"/>
      <c r="C18" s="70"/>
      <c r="D18" s="22">
        <f t="shared" ref="D18:O18" si="5">D6*D14*$C$14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  <c r="H18" s="22">
        <f t="shared" si="5"/>
        <v>0</v>
      </c>
      <c r="I18" s="22">
        <f t="shared" si="5"/>
        <v>0</v>
      </c>
      <c r="J18" s="22">
        <f t="shared" si="5"/>
        <v>0</v>
      </c>
      <c r="K18" s="22">
        <f t="shared" si="5"/>
        <v>0</v>
      </c>
      <c r="L18" s="22">
        <f t="shared" si="5"/>
        <v>0</v>
      </c>
      <c r="M18" s="22">
        <f t="shared" si="5"/>
        <v>0</v>
      </c>
      <c r="N18" s="22">
        <f t="shared" si="5"/>
        <v>0</v>
      </c>
      <c r="O18" s="22">
        <f t="shared" si="5"/>
        <v>0</v>
      </c>
      <c r="P18" s="61">
        <f>SUM(D18:O18)</f>
        <v>0</v>
      </c>
    </row>
    <row r="19" spans="1:16" x14ac:dyDescent="0.15">
      <c r="A19" s="29" t="s">
        <v>32</v>
      </c>
      <c r="B19" s="16"/>
      <c r="C19" s="70"/>
      <c r="D19" s="22">
        <f t="shared" ref="D19:O19" si="6">D6*D15*$C$15</f>
        <v>0</v>
      </c>
      <c r="E19" s="22">
        <f t="shared" si="6"/>
        <v>0</v>
      </c>
      <c r="F19" s="22">
        <f t="shared" si="6"/>
        <v>0</v>
      </c>
      <c r="G19" s="22">
        <f t="shared" si="6"/>
        <v>0</v>
      </c>
      <c r="H19" s="22">
        <f t="shared" si="6"/>
        <v>0</v>
      </c>
      <c r="I19" s="22">
        <f t="shared" si="6"/>
        <v>0</v>
      </c>
      <c r="J19" s="22">
        <f t="shared" si="6"/>
        <v>0</v>
      </c>
      <c r="K19" s="22">
        <f t="shared" si="6"/>
        <v>0</v>
      </c>
      <c r="L19" s="22">
        <f t="shared" si="6"/>
        <v>0</v>
      </c>
      <c r="M19" s="22">
        <f t="shared" si="6"/>
        <v>0</v>
      </c>
      <c r="N19" s="22">
        <f t="shared" si="6"/>
        <v>0</v>
      </c>
      <c r="O19" s="22">
        <f t="shared" si="6"/>
        <v>0</v>
      </c>
      <c r="P19" s="61">
        <f>SUM(D19:O19)</f>
        <v>0</v>
      </c>
    </row>
    <row r="20" spans="1:16" ht="13" thickBot="1" x14ac:dyDescent="0.2">
      <c r="A20" s="30" t="s">
        <v>32</v>
      </c>
      <c r="B20" s="31"/>
      <c r="C20" s="71"/>
      <c r="D20" s="32">
        <f t="shared" ref="D20:O20" si="7">D6*D16*$C$16</f>
        <v>0</v>
      </c>
      <c r="E20" s="32">
        <f t="shared" si="7"/>
        <v>0</v>
      </c>
      <c r="F20" s="32">
        <f t="shared" si="7"/>
        <v>0</v>
      </c>
      <c r="G20" s="32">
        <f t="shared" si="7"/>
        <v>0</v>
      </c>
      <c r="H20" s="32">
        <f t="shared" si="7"/>
        <v>0</v>
      </c>
      <c r="I20" s="32">
        <f t="shared" si="7"/>
        <v>0</v>
      </c>
      <c r="J20" s="32">
        <f t="shared" si="7"/>
        <v>0</v>
      </c>
      <c r="K20" s="32">
        <f t="shared" si="7"/>
        <v>0</v>
      </c>
      <c r="L20" s="32">
        <f t="shared" si="7"/>
        <v>0</v>
      </c>
      <c r="M20" s="32">
        <f t="shared" si="7"/>
        <v>0</v>
      </c>
      <c r="N20" s="32">
        <f t="shared" si="7"/>
        <v>0</v>
      </c>
      <c r="O20" s="32">
        <f t="shared" si="7"/>
        <v>0</v>
      </c>
      <c r="P20" s="59">
        <f>SUM(D20:O20)</f>
        <v>0</v>
      </c>
    </row>
    <row r="21" spans="1:16" ht="13" thickBot="1" x14ac:dyDescent="0.2">
      <c r="A21" s="24"/>
      <c r="B21" s="25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57"/>
    </row>
    <row r="22" spans="1:16" s="45" customFormat="1" x14ac:dyDescent="0.15">
      <c r="A22" s="46" t="s">
        <v>33</v>
      </c>
      <c r="B22" s="47" t="s">
        <v>23</v>
      </c>
      <c r="C22" s="72">
        <v>25.5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58"/>
    </row>
    <row r="23" spans="1:16" s="45" customFormat="1" x14ac:dyDescent="0.15">
      <c r="A23" s="48" t="s">
        <v>33</v>
      </c>
      <c r="B23" s="49" t="s">
        <v>24</v>
      </c>
      <c r="C23" s="17">
        <f>C22*2</f>
        <v>51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60"/>
    </row>
    <row r="24" spans="1:16" s="45" customFormat="1" x14ac:dyDescent="0.15">
      <c r="A24" s="48" t="s">
        <v>33</v>
      </c>
      <c r="B24" s="49" t="s">
        <v>25</v>
      </c>
      <c r="C24" s="17">
        <f>C22*3</f>
        <v>76.5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60"/>
    </row>
    <row r="25" spans="1:16" s="45" customFormat="1" x14ac:dyDescent="0.15">
      <c r="A25" s="52" t="s">
        <v>33</v>
      </c>
      <c r="B25" s="53" t="s">
        <v>26</v>
      </c>
      <c r="C25" s="68">
        <f>C22*4</f>
        <v>102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60"/>
    </row>
    <row r="26" spans="1:16" s="18" customFormat="1" x14ac:dyDescent="0.15">
      <c r="A26" s="28" t="s">
        <v>37</v>
      </c>
      <c r="B26" s="15"/>
      <c r="C26" s="69"/>
      <c r="D26" s="22">
        <f t="shared" ref="D26:O26" si="8">D6*D22*$C$22</f>
        <v>0</v>
      </c>
      <c r="E26" s="22">
        <f t="shared" si="8"/>
        <v>0</v>
      </c>
      <c r="F26" s="22">
        <f t="shared" si="8"/>
        <v>0</v>
      </c>
      <c r="G26" s="22">
        <f t="shared" si="8"/>
        <v>0</v>
      </c>
      <c r="H26" s="22">
        <f t="shared" si="8"/>
        <v>0</v>
      </c>
      <c r="I26" s="22">
        <f t="shared" si="8"/>
        <v>0</v>
      </c>
      <c r="J26" s="22">
        <f t="shared" si="8"/>
        <v>0</v>
      </c>
      <c r="K26" s="22">
        <f t="shared" si="8"/>
        <v>0</v>
      </c>
      <c r="L26" s="22">
        <f t="shared" si="8"/>
        <v>0</v>
      </c>
      <c r="M26" s="22">
        <f t="shared" si="8"/>
        <v>0</v>
      </c>
      <c r="N26" s="22">
        <f t="shared" si="8"/>
        <v>0</v>
      </c>
      <c r="O26" s="22">
        <f t="shared" si="8"/>
        <v>0</v>
      </c>
      <c r="P26" s="61">
        <f>SUM(D26:O26)</f>
        <v>0</v>
      </c>
    </row>
    <row r="27" spans="1:16" s="18" customFormat="1" x14ac:dyDescent="0.15">
      <c r="A27" s="29" t="s">
        <v>37</v>
      </c>
      <c r="B27" s="16"/>
      <c r="C27" s="70"/>
      <c r="D27" s="22">
        <f t="shared" ref="D27:O27" si="9">D6*D23*$C$23</f>
        <v>0</v>
      </c>
      <c r="E27" s="22">
        <f t="shared" si="9"/>
        <v>0</v>
      </c>
      <c r="F27" s="22">
        <f t="shared" si="9"/>
        <v>0</v>
      </c>
      <c r="G27" s="22">
        <f t="shared" si="9"/>
        <v>0</v>
      </c>
      <c r="H27" s="22">
        <f t="shared" si="9"/>
        <v>0</v>
      </c>
      <c r="I27" s="22">
        <f t="shared" si="9"/>
        <v>0</v>
      </c>
      <c r="J27" s="22">
        <f t="shared" si="9"/>
        <v>0</v>
      </c>
      <c r="K27" s="22">
        <f t="shared" si="9"/>
        <v>0</v>
      </c>
      <c r="L27" s="22">
        <f t="shared" si="9"/>
        <v>0</v>
      </c>
      <c r="M27" s="22">
        <f t="shared" si="9"/>
        <v>0</v>
      </c>
      <c r="N27" s="22">
        <f t="shared" si="9"/>
        <v>0</v>
      </c>
      <c r="O27" s="22">
        <f t="shared" si="9"/>
        <v>0</v>
      </c>
      <c r="P27" s="61">
        <f>SUM(D27:O27)</f>
        <v>0</v>
      </c>
    </row>
    <row r="28" spans="1:16" s="18" customFormat="1" x14ac:dyDescent="0.15">
      <c r="A28" s="29" t="s">
        <v>37</v>
      </c>
      <c r="B28" s="16"/>
      <c r="C28" s="70"/>
      <c r="D28" s="22">
        <f t="shared" ref="D28:O28" si="10">D6*D24*$C$24</f>
        <v>0</v>
      </c>
      <c r="E28" s="22">
        <f t="shared" si="10"/>
        <v>0</v>
      </c>
      <c r="F28" s="22">
        <f t="shared" si="10"/>
        <v>0</v>
      </c>
      <c r="G28" s="22">
        <f t="shared" si="10"/>
        <v>0</v>
      </c>
      <c r="H28" s="22">
        <f t="shared" si="10"/>
        <v>0</v>
      </c>
      <c r="I28" s="22">
        <f t="shared" si="10"/>
        <v>0</v>
      </c>
      <c r="J28" s="22">
        <f t="shared" si="10"/>
        <v>0</v>
      </c>
      <c r="K28" s="22">
        <f t="shared" si="10"/>
        <v>0</v>
      </c>
      <c r="L28" s="22">
        <f t="shared" si="10"/>
        <v>0</v>
      </c>
      <c r="M28" s="22">
        <f t="shared" si="10"/>
        <v>0</v>
      </c>
      <c r="N28" s="22">
        <f t="shared" si="10"/>
        <v>0</v>
      </c>
      <c r="O28" s="22">
        <f t="shared" si="10"/>
        <v>0</v>
      </c>
      <c r="P28" s="61">
        <f>SUM(D28:O28)</f>
        <v>0</v>
      </c>
    </row>
    <row r="29" spans="1:16" s="18" customFormat="1" ht="13" thickBot="1" x14ac:dyDescent="0.2">
      <c r="A29" s="30" t="s">
        <v>37</v>
      </c>
      <c r="B29" s="31"/>
      <c r="C29" s="71"/>
      <c r="D29" s="32">
        <f t="shared" ref="D29:O29" si="11">D6*D25*$C$25</f>
        <v>0</v>
      </c>
      <c r="E29" s="32">
        <f t="shared" si="11"/>
        <v>0</v>
      </c>
      <c r="F29" s="32">
        <f t="shared" si="11"/>
        <v>0</v>
      </c>
      <c r="G29" s="32">
        <f t="shared" si="11"/>
        <v>0</v>
      </c>
      <c r="H29" s="32">
        <f t="shared" si="11"/>
        <v>0</v>
      </c>
      <c r="I29" s="32">
        <f t="shared" si="11"/>
        <v>0</v>
      </c>
      <c r="J29" s="32">
        <f t="shared" si="11"/>
        <v>0</v>
      </c>
      <c r="K29" s="32">
        <f t="shared" si="11"/>
        <v>0</v>
      </c>
      <c r="L29" s="32">
        <f t="shared" si="11"/>
        <v>0</v>
      </c>
      <c r="M29" s="32">
        <f t="shared" si="11"/>
        <v>0</v>
      </c>
      <c r="N29" s="32">
        <f t="shared" si="11"/>
        <v>0</v>
      </c>
      <c r="O29" s="32">
        <f t="shared" si="11"/>
        <v>0</v>
      </c>
      <c r="P29" s="59">
        <f>SUM(D29:O29)</f>
        <v>0</v>
      </c>
    </row>
    <row r="30" spans="1:16" ht="13" thickBot="1" x14ac:dyDescent="0.2">
      <c r="A30" s="24"/>
      <c r="B30" s="25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57"/>
    </row>
    <row r="31" spans="1:16" s="45" customFormat="1" x14ac:dyDescent="0.15">
      <c r="A31" s="46" t="s">
        <v>34</v>
      </c>
      <c r="B31" s="47" t="s">
        <v>23</v>
      </c>
      <c r="C31" s="72">
        <v>25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58"/>
    </row>
    <row r="32" spans="1:16" s="45" customFormat="1" x14ac:dyDescent="0.15">
      <c r="A32" s="48" t="s">
        <v>34</v>
      </c>
      <c r="B32" s="49" t="s">
        <v>24</v>
      </c>
      <c r="C32" s="17">
        <f>C31*2</f>
        <v>50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60"/>
    </row>
    <row r="33" spans="1:16" s="45" customFormat="1" x14ac:dyDescent="0.15">
      <c r="A33" s="48" t="s">
        <v>34</v>
      </c>
      <c r="B33" s="49" t="s">
        <v>25</v>
      </c>
      <c r="C33" s="17">
        <f>C31*3</f>
        <v>75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60"/>
    </row>
    <row r="34" spans="1:16" s="45" customFormat="1" x14ac:dyDescent="0.15">
      <c r="A34" s="52" t="s">
        <v>34</v>
      </c>
      <c r="B34" s="53" t="s">
        <v>26</v>
      </c>
      <c r="C34" s="68">
        <f>C31*4</f>
        <v>100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60"/>
    </row>
    <row r="35" spans="1:16" s="18" customFormat="1" x14ac:dyDescent="0.15">
      <c r="A35" s="28" t="s">
        <v>38</v>
      </c>
      <c r="B35" s="15"/>
      <c r="C35" s="69"/>
      <c r="D35" s="22">
        <f t="shared" ref="D35:O35" si="12">D6*D31*$C$31</f>
        <v>0</v>
      </c>
      <c r="E35" s="22">
        <f t="shared" si="12"/>
        <v>0</v>
      </c>
      <c r="F35" s="22">
        <f t="shared" si="12"/>
        <v>0</v>
      </c>
      <c r="G35" s="22">
        <f t="shared" si="12"/>
        <v>0</v>
      </c>
      <c r="H35" s="22">
        <f t="shared" si="12"/>
        <v>0</v>
      </c>
      <c r="I35" s="22">
        <f t="shared" si="12"/>
        <v>0</v>
      </c>
      <c r="J35" s="22">
        <f t="shared" si="12"/>
        <v>0</v>
      </c>
      <c r="K35" s="22">
        <f t="shared" si="12"/>
        <v>0</v>
      </c>
      <c r="L35" s="22">
        <f t="shared" si="12"/>
        <v>0</v>
      </c>
      <c r="M35" s="22">
        <f t="shared" si="12"/>
        <v>0</v>
      </c>
      <c r="N35" s="22">
        <f t="shared" si="12"/>
        <v>0</v>
      </c>
      <c r="O35" s="22">
        <f t="shared" si="12"/>
        <v>0</v>
      </c>
      <c r="P35" s="61">
        <f>SUM(D35:O35)</f>
        <v>0</v>
      </c>
    </row>
    <row r="36" spans="1:16" s="18" customFormat="1" x14ac:dyDescent="0.15">
      <c r="A36" s="29" t="s">
        <v>38</v>
      </c>
      <c r="B36" s="16"/>
      <c r="C36" s="70"/>
      <c r="D36" s="22">
        <f t="shared" ref="D36:O36" si="13">D6*D32*$C$32</f>
        <v>0</v>
      </c>
      <c r="E36" s="22">
        <f t="shared" si="13"/>
        <v>0</v>
      </c>
      <c r="F36" s="22">
        <f t="shared" si="13"/>
        <v>0</v>
      </c>
      <c r="G36" s="22">
        <f t="shared" si="13"/>
        <v>0</v>
      </c>
      <c r="H36" s="22">
        <f t="shared" si="13"/>
        <v>0</v>
      </c>
      <c r="I36" s="22">
        <f t="shared" si="13"/>
        <v>0</v>
      </c>
      <c r="J36" s="22">
        <f t="shared" si="13"/>
        <v>0</v>
      </c>
      <c r="K36" s="22">
        <f t="shared" si="13"/>
        <v>0</v>
      </c>
      <c r="L36" s="22">
        <f t="shared" si="13"/>
        <v>0</v>
      </c>
      <c r="M36" s="22">
        <f t="shared" si="13"/>
        <v>0</v>
      </c>
      <c r="N36" s="22">
        <f t="shared" si="13"/>
        <v>0</v>
      </c>
      <c r="O36" s="22">
        <f t="shared" si="13"/>
        <v>0</v>
      </c>
      <c r="P36" s="61">
        <f>SUM(D36:O36)</f>
        <v>0</v>
      </c>
    </row>
    <row r="37" spans="1:16" s="18" customFormat="1" x14ac:dyDescent="0.15">
      <c r="A37" s="29" t="s">
        <v>38</v>
      </c>
      <c r="B37" s="16"/>
      <c r="C37" s="70"/>
      <c r="D37" s="22">
        <f t="shared" ref="D37:O37" si="14">D6*D33*$C$33</f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61">
        <f>SUM(D37:O37)</f>
        <v>0</v>
      </c>
    </row>
    <row r="38" spans="1:16" s="18" customFormat="1" ht="13" thickBot="1" x14ac:dyDescent="0.2">
      <c r="A38" s="30" t="s">
        <v>38</v>
      </c>
      <c r="B38" s="31"/>
      <c r="C38" s="71"/>
      <c r="D38" s="32">
        <f t="shared" ref="D38:O38" si="15">D6*D34*$C$34</f>
        <v>0</v>
      </c>
      <c r="E38" s="32">
        <f t="shared" si="15"/>
        <v>0</v>
      </c>
      <c r="F38" s="32">
        <f t="shared" si="15"/>
        <v>0</v>
      </c>
      <c r="G38" s="32">
        <f t="shared" si="15"/>
        <v>0</v>
      </c>
      <c r="H38" s="32">
        <f t="shared" si="15"/>
        <v>0</v>
      </c>
      <c r="I38" s="32">
        <f t="shared" si="15"/>
        <v>0</v>
      </c>
      <c r="J38" s="32">
        <f t="shared" si="15"/>
        <v>0</v>
      </c>
      <c r="K38" s="32">
        <f t="shared" si="15"/>
        <v>0</v>
      </c>
      <c r="L38" s="32">
        <f t="shared" si="15"/>
        <v>0</v>
      </c>
      <c r="M38" s="32">
        <f t="shared" si="15"/>
        <v>0</v>
      </c>
      <c r="N38" s="32">
        <f t="shared" si="15"/>
        <v>0</v>
      </c>
      <c r="O38" s="32">
        <f t="shared" si="15"/>
        <v>0</v>
      </c>
      <c r="P38" s="59">
        <f>SUM(D38:O38)</f>
        <v>0</v>
      </c>
    </row>
    <row r="39" spans="1:16" ht="13" thickBot="1" x14ac:dyDescent="0.2">
      <c r="A39" s="24"/>
      <c r="B39" s="25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57"/>
    </row>
    <row r="40" spans="1:16" s="45" customFormat="1" x14ac:dyDescent="0.15">
      <c r="A40" s="40" t="s">
        <v>35</v>
      </c>
      <c r="B40" s="41" t="s">
        <v>16</v>
      </c>
      <c r="C40" s="74">
        <v>182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58"/>
    </row>
    <row r="41" spans="1:16" s="18" customFormat="1" ht="13" thickBot="1" x14ac:dyDescent="0.2">
      <c r="A41" s="38" t="s">
        <v>46</v>
      </c>
      <c r="B41" s="33"/>
      <c r="C41" s="73"/>
      <c r="D41" s="35">
        <f t="shared" ref="D41:O41" si="16">D6*D40*($C$40/5)</f>
        <v>0</v>
      </c>
      <c r="E41" s="35">
        <f t="shared" si="16"/>
        <v>0</v>
      </c>
      <c r="F41" s="35">
        <f t="shared" si="16"/>
        <v>0</v>
      </c>
      <c r="G41" s="35">
        <f t="shared" si="16"/>
        <v>0</v>
      </c>
      <c r="H41" s="35">
        <f t="shared" si="16"/>
        <v>0</v>
      </c>
      <c r="I41" s="35">
        <f t="shared" si="16"/>
        <v>0</v>
      </c>
      <c r="J41" s="35">
        <f t="shared" si="16"/>
        <v>0</v>
      </c>
      <c r="K41" s="35">
        <f t="shared" si="16"/>
        <v>0</v>
      </c>
      <c r="L41" s="35">
        <f t="shared" si="16"/>
        <v>0</v>
      </c>
      <c r="M41" s="35">
        <f t="shared" si="16"/>
        <v>0</v>
      </c>
      <c r="N41" s="35">
        <f t="shared" si="16"/>
        <v>0</v>
      </c>
      <c r="O41" s="35">
        <f t="shared" si="16"/>
        <v>0</v>
      </c>
      <c r="P41" s="59">
        <f>SUM(D41:O41)</f>
        <v>0</v>
      </c>
    </row>
    <row r="42" spans="1:16" ht="13" thickBot="1" x14ac:dyDescent="0.2">
      <c r="A42" s="24"/>
      <c r="B42" s="25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57"/>
    </row>
    <row r="43" spans="1:16" s="45" customFormat="1" x14ac:dyDescent="0.15">
      <c r="A43" s="46" t="s">
        <v>36</v>
      </c>
      <c r="B43" s="47" t="s">
        <v>19</v>
      </c>
      <c r="C43" s="72">
        <v>37.5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58"/>
    </row>
    <row r="44" spans="1:16" s="45" customFormat="1" x14ac:dyDescent="0.15">
      <c r="A44" s="48" t="s">
        <v>36</v>
      </c>
      <c r="B44" s="49" t="s">
        <v>20</v>
      </c>
      <c r="C44" s="17">
        <f>C43*2</f>
        <v>75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60"/>
    </row>
    <row r="45" spans="1:16" s="45" customFormat="1" x14ac:dyDescent="0.15">
      <c r="A45" s="48" t="s">
        <v>36</v>
      </c>
      <c r="B45" s="49" t="s">
        <v>21</v>
      </c>
      <c r="C45" s="17">
        <f>C43*3</f>
        <v>112.5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60"/>
    </row>
    <row r="46" spans="1:16" s="45" customFormat="1" x14ac:dyDescent="0.15">
      <c r="A46" s="52" t="s">
        <v>36</v>
      </c>
      <c r="B46" s="53" t="s">
        <v>22</v>
      </c>
      <c r="C46" s="68">
        <f>C43*4</f>
        <v>150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60"/>
    </row>
    <row r="47" spans="1:16" s="18" customFormat="1" x14ac:dyDescent="0.15">
      <c r="A47" s="28" t="s">
        <v>39</v>
      </c>
      <c r="B47" s="15"/>
      <c r="C47" s="69"/>
      <c r="D47" s="22">
        <f t="shared" ref="D47:O47" si="17">D6*D43*$C$43</f>
        <v>0</v>
      </c>
      <c r="E47" s="22">
        <f t="shared" si="17"/>
        <v>0</v>
      </c>
      <c r="F47" s="22">
        <f t="shared" si="17"/>
        <v>0</v>
      </c>
      <c r="G47" s="22">
        <f t="shared" si="17"/>
        <v>0</v>
      </c>
      <c r="H47" s="22">
        <f t="shared" si="17"/>
        <v>0</v>
      </c>
      <c r="I47" s="22">
        <f t="shared" si="17"/>
        <v>0</v>
      </c>
      <c r="J47" s="22">
        <f t="shared" si="17"/>
        <v>0</v>
      </c>
      <c r="K47" s="22">
        <f t="shared" si="17"/>
        <v>0</v>
      </c>
      <c r="L47" s="22">
        <f t="shared" si="17"/>
        <v>0</v>
      </c>
      <c r="M47" s="22">
        <f t="shared" si="17"/>
        <v>0</v>
      </c>
      <c r="N47" s="22">
        <f t="shared" si="17"/>
        <v>0</v>
      </c>
      <c r="O47" s="22">
        <f t="shared" si="17"/>
        <v>0</v>
      </c>
      <c r="P47" s="61">
        <f t="shared" ref="P47:P50" si="18">SUM(D47:O47)</f>
        <v>0</v>
      </c>
    </row>
    <row r="48" spans="1:16" s="18" customFormat="1" x14ac:dyDescent="0.15">
      <c r="A48" s="29" t="s">
        <v>39</v>
      </c>
      <c r="B48" s="16"/>
      <c r="C48" s="70"/>
      <c r="D48" s="22">
        <f t="shared" ref="D48:O48" si="19">D6*D44*$C$44</f>
        <v>0</v>
      </c>
      <c r="E48" s="22">
        <f t="shared" si="19"/>
        <v>0</v>
      </c>
      <c r="F48" s="22">
        <f t="shared" si="19"/>
        <v>0</v>
      </c>
      <c r="G48" s="22">
        <f t="shared" si="19"/>
        <v>0</v>
      </c>
      <c r="H48" s="22">
        <f t="shared" si="19"/>
        <v>0</v>
      </c>
      <c r="I48" s="22">
        <f t="shared" si="19"/>
        <v>0</v>
      </c>
      <c r="J48" s="22">
        <f t="shared" si="19"/>
        <v>0</v>
      </c>
      <c r="K48" s="22">
        <f t="shared" si="19"/>
        <v>0</v>
      </c>
      <c r="L48" s="22">
        <f t="shared" si="19"/>
        <v>0</v>
      </c>
      <c r="M48" s="22">
        <f t="shared" si="19"/>
        <v>0</v>
      </c>
      <c r="N48" s="22">
        <f t="shared" si="19"/>
        <v>0</v>
      </c>
      <c r="O48" s="22">
        <f t="shared" si="19"/>
        <v>0</v>
      </c>
      <c r="P48" s="61">
        <f t="shared" si="18"/>
        <v>0</v>
      </c>
    </row>
    <row r="49" spans="1:16" s="18" customFormat="1" x14ac:dyDescent="0.15">
      <c r="A49" s="29" t="s">
        <v>39</v>
      </c>
      <c r="B49" s="16"/>
      <c r="C49" s="70"/>
      <c r="D49" s="22">
        <f t="shared" ref="D49:O49" si="20">D6*D45*$C$45</f>
        <v>0</v>
      </c>
      <c r="E49" s="22">
        <f t="shared" si="20"/>
        <v>0</v>
      </c>
      <c r="F49" s="22">
        <f t="shared" si="20"/>
        <v>0</v>
      </c>
      <c r="G49" s="22">
        <f t="shared" si="20"/>
        <v>0</v>
      </c>
      <c r="H49" s="22">
        <f t="shared" si="20"/>
        <v>0</v>
      </c>
      <c r="I49" s="22">
        <f t="shared" si="20"/>
        <v>0</v>
      </c>
      <c r="J49" s="22">
        <f t="shared" si="20"/>
        <v>0</v>
      </c>
      <c r="K49" s="22">
        <f t="shared" si="20"/>
        <v>0</v>
      </c>
      <c r="L49" s="22">
        <f t="shared" si="20"/>
        <v>0</v>
      </c>
      <c r="M49" s="22">
        <f t="shared" si="20"/>
        <v>0</v>
      </c>
      <c r="N49" s="22">
        <f t="shared" si="20"/>
        <v>0</v>
      </c>
      <c r="O49" s="22">
        <f t="shared" si="20"/>
        <v>0</v>
      </c>
      <c r="P49" s="61">
        <f t="shared" si="18"/>
        <v>0</v>
      </c>
    </row>
    <row r="50" spans="1:16" s="18" customFormat="1" ht="13" thickBot="1" x14ac:dyDescent="0.2">
      <c r="A50" s="30" t="s">
        <v>39</v>
      </c>
      <c r="B50" s="31"/>
      <c r="C50" s="71"/>
      <c r="D50" s="32">
        <f t="shared" ref="D50:O50" si="21">D6*D46*$C$46</f>
        <v>0</v>
      </c>
      <c r="E50" s="32">
        <f t="shared" si="21"/>
        <v>0</v>
      </c>
      <c r="F50" s="32">
        <f t="shared" si="21"/>
        <v>0</v>
      </c>
      <c r="G50" s="32">
        <f t="shared" si="21"/>
        <v>0</v>
      </c>
      <c r="H50" s="32">
        <f t="shared" si="21"/>
        <v>0</v>
      </c>
      <c r="I50" s="32">
        <f t="shared" si="21"/>
        <v>0</v>
      </c>
      <c r="J50" s="32">
        <f t="shared" si="21"/>
        <v>0</v>
      </c>
      <c r="K50" s="32">
        <f t="shared" si="21"/>
        <v>0</v>
      </c>
      <c r="L50" s="32">
        <f t="shared" si="21"/>
        <v>0</v>
      </c>
      <c r="M50" s="32">
        <f t="shared" si="21"/>
        <v>0</v>
      </c>
      <c r="N50" s="32">
        <f t="shared" si="21"/>
        <v>0</v>
      </c>
      <c r="O50" s="32">
        <f t="shared" si="21"/>
        <v>0</v>
      </c>
      <c r="P50" s="59">
        <f t="shared" si="18"/>
        <v>0</v>
      </c>
    </row>
    <row r="51" spans="1:16" x14ac:dyDescent="0.15">
      <c r="A51" s="18"/>
      <c r="B51" s="19"/>
      <c r="C51" s="20"/>
    </row>
    <row r="52" spans="1:16" s="11" customFormat="1" ht="14" thickBot="1" x14ac:dyDescent="0.2">
      <c r="A52" s="21" t="s">
        <v>43</v>
      </c>
      <c r="B52" s="21" t="s">
        <v>44</v>
      </c>
      <c r="C52" s="21" t="s">
        <v>45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</row>
    <row r="53" spans="1:16" s="45" customFormat="1" x14ac:dyDescent="0.15">
      <c r="A53" s="40" t="s">
        <v>66</v>
      </c>
      <c r="B53" s="41" t="s">
        <v>18</v>
      </c>
      <c r="C53" s="75">
        <v>5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58"/>
    </row>
    <row r="54" spans="1:16" s="45" customFormat="1" x14ac:dyDescent="0.15">
      <c r="A54" s="55" t="s">
        <v>67</v>
      </c>
      <c r="B54" s="56" t="s">
        <v>17</v>
      </c>
      <c r="C54" s="36">
        <v>4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60"/>
    </row>
    <row r="55" spans="1:16" s="45" customFormat="1" x14ac:dyDescent="0.15">
      <c r="A55" s="55" t="s">
        <v>68</v>
      </c>
      <c r="B55" s="56" t="s">
        <v>17</v>
      </c>
      <c r="C55" s="76">
        <v>4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60"/>
    </row>
    <row r="56" spans="1:16" s="18" customFormat="1" x14ac:dyDescent="0.15">
      <c r="A56" s="37" t="s">
        <v>40</v>
      </c>
      <c r="B56" s="14"/>
      <c r="C56" s="77"/>
      <c r="D56" s="22">
        <f>D53*$C$53</f>
        <v>0</v>
      </c>
      <c r="E56" s="22">
        <f t="shared" ref="E56:O56" si="22">E53*$C$53</f>
        <v>0</v>
      </c>
      <c r="F56" s="22">
        <f t="shared" si="22"/>
        <v>0</v>
      </c>
      <c r="G56" s="22">
        <f t="shared" si="22"/>
        <v>0</v>
      </c>
      <c r="H56" s="22">
        <f t="shared" si="22"/>
        <v>0</v>
      </c>
      <c r="I56" s="22">
        <f t="shared" si="22"/>
        <v>0</v>
      </c>
      <c r="J56" s="22">
        <f t="shared" si="22"/>
        <v>0</v>
      </c>
      <c r="K56" s="22">
        <f t="shared" si="22"/>
        <v>0</v>
      </c>
      <c r="L56" s="22">
        <f t="shared" si="22"/>
        <v>0</v>
      </c>
      <c r="M56" s="22">
        <f t="shared" si="22"/>
        <v>0</v>
      </c>
      <c r="N56" s="22">
        <f t="shared" si="22"/>
        <v>0</v>
      </c>
      <c r="O56" s="22">
        <f t="shared" si="22"/>
        <v>0</v>
      </c>
      <c r="P56" s="61">
        <f t="shared" ref="P56:P58" si="23">SUM(D56:O56)</f>
        <v>0</v>
      </c>
    </row>
    <row r="57" spans="1:16" s="18" customFormat="1" x14ac:dyDescent="0.15">
      <c r="A57" s="37" t="s">
        <v>41</v>
      </c>
      <c r="B57" s="14"/>
      <c r="C57" s="14"/>
      <c r="D57" s="22">
        <f>D54*$C$54</f>
        <v>0</v>
      </c>
      <c r="E57" s="22">
        <f t="shared" ref="E57:O57" si="24">E54*$C$54</f>
        <v>0</v>
      </c>
      <c r="F57" s="22">
        <f t="shared" si="24"/>
        <v>0</v>
      </c>
      <c r="G57" s="22">
        <f t="shared" si="24"/>
        <v>0</v>
      </c>
      <c r="H57" s="22">
        <f t="shared" si="24"/>
        <v>0</v>
      </c>
      <c r="I57" s="22">
        <f t="shared" si="24"/>
        <v>0</v>
      </c>
      <c r="J57" s="22">
        <f t="shared" si="24"/>
        <v>0</v>
      </c>
      <c r="K57" s="22">
        <f t="shared" si="24"/>
        <v>0</v>
      </c>
      <c r="L57" s="22">
        <f t="shared" si="24"/>
        <v>0</v>
      </c>
      <c r="M57" s="22">
        <f t="shared" si="24"/>
        <v>0</v>
      </c>
      <c r="N57" s="22">
        <f t="shared" si="24"/>
        <v>0</v>
      </c>
      <c r="O57" s="22">
        <f t="shared" si="24"/>
        <v>0</v>
      </c>
      <c r="P57" s="61">
        <f t="shared" si="23"/>
        <v>0</v>
      </c>
    </row>
    <row r="58" spans="1:16" s="18" customFormat="1" ht="13" thickBot="1" x14ac:dyDescent="0.2">
      <c r="A58" s="38" t="s">
        <v>42</v>
      </c>
      <c r="B58" s="33"/>
      <c r="C58" s="33"/>
      <c r="D58" s="32">
        <f>D55*$C$55</f>
        <v>0</v>
      </c>
      <c r="E58" s="32">
        <f t="shared" ref="E58:O58" si="25">E55*$C$55</f>
        <v>0</v>
      </c>
      <c r="F58" s="32">
        <f t="shared" si="25"/>
        <v>0</v>
      </c>
      <c r="G58" s="32">
        <f t="shared" si="25"/>
        <v>0</v>
      </c>
      <c r="H58" s="32">
        <f t="shared" si="25"/>
        <v>0</v>
      </c>
      <c r="I58" s="32">
        <f t="shared" si="25"/>
        <v>0</v>
      </c>
      <c r="J58" s="32">
        <f t="shared" si="25"/>
        <v>0</v>
      </c>
      <c r="K58" s="32">
        <f t="shared" si="25"/>
        <v>0</v>
      </c>
      <c r="L58" s="32">
        <f t="shared" si="25"/>
        <v>0</v>
      </c>
      <c r="M58" s="32">
        <f t="shared" si="25"/>
        <v>0</v>
      </c>
      <c r="N58" s="32">
        <f t="shared" si="25"/>
        <v>0</v>
      </c>
      <c r="O58" s="32">
        <f t="shared" si="25"/>
        <v>0</v>
      </c>
      <c r="P58" s="59">
        <f t="shared" si="23"/>
        <v>0</v>
      </c>
    </row>
    <row r="59" spans="1:16" x14ac:dyDescent="0.15">
      <c r="C59" s="10"/>
    </row>
    <row r="60" spans="1:16" x14ac:dyDescent="0.15">
      <c r="C60" s="10"/>
    </row>
    <row r="61" spans="1:16" x14ac:dyDescent="0.15">
      <c r="A61" s="93" t="s">
        <v>47</v>
      </c>
    </row>
    <row r="62" spans="1:16" ht="14" thickBot="1" x14ac:dyDescent="0.2">
      <c r="A62" s="94" t="s">
        <v>43</v>
      </c>
      <c r="B62" s="94" t="s">
        <v>44</v>
      </c>
      <c r="C62" s="94" t="s">
        <v>45</v>
      </c>
      <c r="D62" s="39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1:16" x14ac:dyDescent="0.15">
      <c r="A63" s="46" t="s">
        <v>54</v>
      </c>
      <c r="B63" s="41"/>
      <c r="C63" s="42"/>
      <c r="D63" s="43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58"/>
    </row>
    <row r="64" spans="1:16" x14ac:dyDescent="0.15">
      <c r="A64" s="55" t="s">
        <v>49</v>
      </c>
      <c r="B64" s="49"/>
      <c r="C64" s="50"/>
      <c r="D64" s="78"/>
      <c r="E64" s="79"/>
      <c r="F64" s="78"/>
      <c r="G64" s="79"/>
      <c r="H64" s="78"/>
      <c r="I64" s="79"/>
      <c r="J64" s="78"/>
      <c r="K64" s="79"/>
      <c r="L64" s="78"/>
      <c r="M64" s="79"/>
      <c r="N64" s="78"/>
      <c r="O64" s="79"/>
      <c r="P64" s="80"/>
    </row>
    <row r="65" spans="1:16" ht="13" thickBot="1" x14ac:dyDescent="0.2">
      <c r="A65" s="38" t="s">
        <v>48</v>
      </c>
      <c r="B65" s="33"/>
      <c r="C65" s="34">
        <v>4</v>
      </c>
      <c r="D65" s="35">
        <f t="shared" ref="D65:O65" si="26">D63*D64*D6*$C$65</f>
        <v>0</v>
      </c>
      <c r="E65" s="35">
        <f t="shared" si="26"/>
        <v>0</v>
      </c>
      <c r="F65" s="35">
        <f t="shared" si="26"/>
        <v>0</v>
      </c>
      <c r="G65" s="35">
        <f t="shared" si="26"/>
        <v>0</v>
      </c>
      <c r="H65" s="35">
        <f t="shared" si="26"/>
        <v>0</v>
      </c>
      <c r="I65" s="35">
        <f t="shared" si="26"/>
        <v>0</v>
      </c>
      <c r="J65" s="35">
        <f t="shared" si="26"/>
        <v>0</v>
      </c>
      <c r="K65" s="35">
        <f t="shared" si="26"/>
        <v>0</v>
      </c>
      <c r="L65" s="35">
        <f t="shared" si="26"/>
        <v>0</v>
      </c>
      <c r="M65" s="35">
        <f t="shared" si="26"/>
        <v>0</v>
      </c>
      <c r="N65" s="35">
        <f t="shared" si="26"/>
        <v>0</v>
      </c>
      <c r="O65" s="35">
        <f t="shared" si="26"/>
        <v>0</v>
      </c>
      <c r="P65" s="59">
        <f>SUM(D65:O65)</f>
        <v>0</v>
      </c>
    </row>
    <row r="66" spans="1:16" ht="13" thickBot="1" x14ac:dyDescent="0.2">
      <c r="A66" s="24"/>
      <c r="B66" s="25"/>
      <c r="C66" s="2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57"/>
    </row>
    <row r="67" spans="1:16" x14ac:dyDescent="0.15">
      <c r="A67" s="40" t="s">
        <v>55</v>
      </c>
      <c r="B67" s="41"/>
      <c r="C67" s="42"/>
      <c r="D67" s="43">
        <v>4</v>
      </c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58"/>
    </row>
    <row r="68" spans="1:16" x14ac:dyDescent="0.15">
      <c r="A68" s="55" t="s">
        <v>50</v>
      </c>
      <c r="B68" s="49"/>
      <c r="C68" s="50"/>
      <c r="D68" s="65">
        <v>2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7"/>
    </row>
    <row r="69" spans="1:16" ht="13" thickBot="1" x14ac:dyDescent="0.2">
      <c r="A69" s="38" t="s">
        <v>52</v>
      </c>
      <c r="B69" s="33"/>
      <c r="C69" s="34">
        <v>4.5</v>
      </c>
      <c r="D69" s="35">
        <f t="shared" ref="D69:O69" si="27">D67*D68*D6*$C$69</f>
        <v>792</v>
      </c>
      <c r="E69" s="35">
        <f t="shared" si="27"/>
        <v>0</v>
      </c>
      <c r="F69" s="35">
        <f t="shared" si="27"/>
        <v>0</v>
      </c>
      <c r="G69" s="35">
        <f t="shared" si="27"/>
        <v>0</v>
      </c>
      <c r="H69" s="35">
        <f t="shared" si="27"/>
        <v>0</v>
      </c>
      <c r="I69" s="35">
        <f t="shared" si="27"/>
        <v>0</v>
      </c>
      <c r="J69" s="35">
        <f t="shared" si="27"/>
        <v>0</v>
      </c>
      <c r="K69" s="35">
        <f t="shared" si="27"/>
        <v>0</v>
      </c>
      <c r="L69" s="35">
        <f t="shared" si="27"/>
        <v>0</v>
      </c>
      <c r="M69" s="35">
        <f t="shared" si="27"/>
        <v>0</v>
      </c>
      <c r="N69" s="35">
        <f t="shared" si="27"/>
        <v>0</v>
      </c>
      <c r="O69" s="35">
        <f t="shared" si="27"/>
        <v>0</v>
      </c>
      <c r="P69" s="59">
        <f>SUM(D69:O69)</f>
        <v>792</v>
      </c>
    </row>
    <row r="70" spans="1:16" ht="13" thickBot="1" x14ac:dyDescent="0.2">
      <c r="A70" s="24"/>
      <c r="B70" s="25"/>
      <c r="C70" s="2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57"/>
    </row>
    <row r="71" spans="1:16" s="45" customFormat="1" x14ac:dyDescent="0.15">
      <c r="A71" s="46" t="s">
        <v>51</v>
      </c>
      <c r="B71" s="41"/>
      <c r="C71" s="42"/>
      <c r="D71" s="43"/>
      <c r="E71" s="44">
        <v>15</v>
      </c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58"/>
    </row>
    <row r="72" spans="1:16" s="45" customFormat="1" x14ac:dyDescent="0.15">
      <c r="A72" s="55" t="s">
        <v>53</v>
      </c>
      <c r="B72" s="49"/>
      <c r="C72" s="50"/>
      <c r="D72" s="62">
        <v>0</v>
      </c>
      <c r="E72" s="63">
        <v>1</v>
      </c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4"/>
    </row>
    <row r="73" spans="1:16" ht="13" thickBot="1" x14ac:dyDescent="0.2">
      <c r="A73" s="38" t="s">
        <v>59</v>
      </c>
      <c r="B73" s="33"/>
      <c r="C73" s="34">
        <v>100</v>
      </c>
      <c r="D73" s="35">
        <f>D71*D72*$C$73</f>
        <v>0</v>
      </c>
      <c r="E73" s="35">
        <f t="shared" ref="E73:O73" si="28">E71*E72*$C$73</f>
        <v>1500</v>
      </c>
      <c r="F73" s="35">
        <f t="shared" si="28"/>
        <v>0</v>
      </c>
      <c r="G73" s="35">
        <f>G71*G72*$C$73</f>
        <v>0</v>
      </c>
      <c r="H73" s="35">
        <f t="shared" si="28"/>
        <v>0</v>
      </c>
      <c r="I73" s="35">
        <f t="shared" si="28"/>
        <v>0</v>
      </c>
      <c r="J73" s="35">
        <f t="shared" si="28"/>
        <v>0</v>
      </c>
      <c r="K73" s="35">
        <f t="shared" si="28"/>
        <v>0</v>
      </c>
      <c r="L73" s="35">
        <f t="shared" si="28"/>
        <v>0</v>
      </c>
      <c r="M73" s="35">
        <f t="shared" si="28"/>
        <v>0</v>
      </c>
      <c r="N73" s="35">
        <f t="shared" si="28"/>
        <v>0</v>
      </c>
      <c r="O73" s="35">
        <f t="shared" si="28"/>
        <v>0</v>
      </c>
      <c r="P73" s="59">
        <f>SUM(D73:O73)</f>
        <v>1500</v>
      </c>
    </row>
    <row r="74" spans="1:16" ht="13" thickBot="1" x14ac:dyDescent="0.2">
      <c r="A74" s="24"/>
      <c r="B74" s="25"/>
      <c r="C74" s="26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57"/>
    </row>
    <row r="75" spans="1:16" s="45" customFormat="1" x14ac:dyDescent="0.15">
      <c r="A75" s="82" t="s">
        <v>56</v>
      </c>
      <c r="B75" s="47" t="s">
        <v>19</v>
      </c>
      <c r="C75" s="72">
        <v>24.5</v>
      </c>
      <c r="D75" s="86"/>
      <c r="E75" s="44">
        <v>3</v>
      </c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58"/>
    </row>
    <row r="76" spans="1:16" s="45" customFormat="1" x14ac:dyDescent="0.15">
      <c r="A76" s="83" t="s">
        <v>56</v>
      </c>
      <c r="B76" s="49" t="s">
        <v>20</v>
      </c>
      <c r="C76" s="17">
        <f>C75*2</f>
        <v>49</v>
      </c>
      <c r="D76" s="87"/>
      <c r="E76" s="51">
        <v>4</v>
      </c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60"/>
    </row>
    <row r="77" spans="1:16" s="45" customFormat="1" x14ac:dyDescent="0.15">
      <c r="A77" s="83" t="s">
        <v>56</v>
      </c>
      <c r="B77" s="49" t="s">
        <v>21</v>
      </c>
      <c r="C77" s="17">
        <f>C75*3</f>
        <v>73.5</v>
      </c>
      <c r="D77" s="87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60"/>
    </row>
    <row r="78" spans="1:16" s="45" customFormat="1" x14ac:dyDescent="0.15">
      <c r="A78" s="83" t="s">
        <v>56</v>
      </c>
      <c r="B78" s="49" t="s">
        <v>60</v>
      </c>
      <c r="C78" s="17">
        <f>C75*4</f>
        <v>98</v>
      </c>
      <c r="D78" s="87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60"/>
    </row>
    <row r="79" spans="1:16" s="45" customFormat="1" x14ac:dyDescent="0.15">
      <c r="A79" s="88" t="s">
        <v>57</v>
      </c>
      <c r="B79" s="53"/>
      <c r="C79" s="54"/>
      <c r="D79" s="81">
        <v>0</v>
      </c>
      <c r="E79" s="63">
        <v>1</v>
      </c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4"/>
    </row>
    <row r="80" spans="1:16" x14ac:dyDescent="0.15">
      <c r="A80" s="84" t="s">
        <v>58</v>
      </c>
      <c r="B80" s="16"/>
      <c r="C80" s="70"/>
      <c r="D80" s="22">
        <f t="shared" ref="D80:O80" si="29">D75*$C$75*D79</f>
        <v>0</v>
      </c>
      <c r="E80" s="22">
        <f t="shared" si="29"/>
        <v>73.5</v>
      </c>
      <c r="F80" s="22">
        <f t="shared" si="29"/>
        <v>0</v>
      </c>
      <c r="G80" s="22">
        <f t="shared" si="29"/>
        <v>0</v>
      </c>
      <c r="H80" s="22">
        <f t="shared" si="29"/>
        <v>0</v>
      </c>
      <c r="I80" s="22">
        <f t="shared" si="29"/>
        <v>0</v>
      </c>
      <c r="J80" s="22">
        <f t="shared" si="29"/>
        <v>0</v>
      </c>
      <c r="K80" s="22">
        <f t="shared" si="29"/>
        <v>0</v>
      </c>
      <c r="L80" s="22">
        <f t="shared" si="29"/>
        <v>0</v>
      </c>
      <c r="M80" s="22">
        <f t="shared" si="29"/>
        <v>0</v>
      </c>
      <c r="N80" s="22">
        <f t="shared" si="29"/>
        <v>0</v>
      </c>
      <c r="O80" s="22">
        <f t="shared" si="29"/>
        <v>0</v>
      </c>
      <c r="P80" s="61">
        <f>SUM(D80:O80)</f>
        <v>73.5</v>
      </c>
    </row>
    <row r="81" spans="1:16" x14ac:dyDescent="0.15">
      <c r="A81" s="84" t="s">
        <v>58</v>
      </c>
      <c r="B81" s="16"/>
      <c r="C81" s="70"/>
      <c r="D81" s="22">
        <f t="shared" ref="D81:O81" si="30">D76*$C$76*D79</f>
        <v>0</v>
      </c>
      <c r="E81" s="22">
        <f t="shared" si="30"/>
        <v>196</v>
      </c>
      <c r="F81" s="22">
        <f t="shared" si="30"/>
        <v>0</v>
      </c>
      <c r="G81" s="22">
        <f t="shared" si="30"/>
        <v>0</v>
      </c>
      <c r="H81" s="22">
        <f t="shared" si="30"/>
        <v>0</v>
      </c>
      <c r="I81" s="22">
        <f t="shared" si="30"/>
        <v>0</v>
      </c>
      <c r="J81" s="22">
        <f t="shared" si="30"/>
        <v>0</v>
      </c>
      <c r="K81" s="22">
        <f t="shared" si="30"/>
        <v>0</v>
      </c>
      <c r="L81" s="22">
        <f t="shared" si="30"/>
        <v>0</v>
      </c>
      <c r="M81" s="22">
        <f t="shared" si="30"/>
        <v>0</v>
      </c>
      <c r="N81" s="22">
        <f t="shared" si="30"/>
        <v>0</v>
      </c>
      <c r="O81" s="22">
        <f t="shared" si="30"/>
        <v>0</v>
      </c>
      <c r="P81" s="61">
        <f>SUM(D81:O81)</f>
        <v>196</v>
      </c>
    </row>
    <row r="82" spans="1:16" x14ac:dyDescent="0.15">
      <c r="A82" s="84" t="s">
        <v>58</v>
      </c>
      <c r="B82" s="16"/>
      <c r="C82" s="70"/>
      <c r="D82" s="22">
        <f>D77*$C$77*D79</f>
        <v>0</v>
      </c>
      <c r="E82" s="22">
        <f t="shared" ref="E82:O82" si="31">E77*$C$77*E79</f>
        <v>0</v>
      </c>
      <c r="F82" s="22">
        <f t="shared" si="31"/>
        <v>0</v>
      </c>
      <c r="G82" s="22">
        <f t="shared" si="31"/>
        <v>0</v>
      </c>
      <c r="H82" s="22">
        <f t="shared" si="31"/>
        <v>0</v>
      </c>
      <c r="I82" s="22">
        <f t="shared" si="31"/>
        <v>0</v>
      </c>
      <c r="J82" s="22">
        <f t="shared" si="31"/>
        <v>0</v>
      </c>
      <c r="K82" s="22">
        <f t="shared" si="31"/>
        <v>0</v>
      </c>
      <c r="L82" s="22">
        <f t="shared" si="31"/>
        <v>0</v>
      </c>
      <c r="M82" s="22">
        <f t="shared" si="31"/>
        <v>0</v>
      </c>
      <c r="N82" s="22">
        <f t="shared" si="31"/>
        <v>0</v>
      </c>
      <c r="O82" s="22">
        <f t="shared" si="31"/>
        <v>0</v>
      </c>
      <c r="P82" s="61">
        <f>SUM(D82:O82)</f>
        <v>0</v>
      </c>
    </row>
    <row r="83" spans="1:16" ht="13" thickBot="1" x14ac:dyDescent="0.2">
      <c r="A83" s="85" t="s">
        <v>58</v>
      </c>
      <c r="B83" s="31"/>
      <c r="C83" s="71"/>
      <c r="D83" s="32">
        <f t="shared" ref="D83:O83" si="32">D78*$C$78*D79</f>
        <v>0</v>
      </c>
      <c r="E83" s="32">
        <f t="shared" si="32"/>
        <v>0</v>
      </c>
      <c r="F83" s="32">
        <f t="shared" si="32"/>
        <v>0</v>
      </c>
      <c r="G83" s="32">
        <f t="shared" si="32"/>
        <v>0</v>
      </c>
      <c r="H83" s="32">
        <f t="shared" si="32"/>
        <v>0</v>
      </c>
      <c r="I83" s="32">
        <f t="shared" si="32"/>
        <v>0</v>
      </c>
      <c r="J83" s="32">
        <f t="shared" si="32"/>
        <v>0</v>
      </c>
      <c r="K83" s="32">
        <f t="shared" si="32"/>
        <v>0</v>
      </c>
      <c r="L83" s="32">
        <f t="shared" si="32"/>
        <v>0</v>
      </c>
      <c r="M83" s="32">
        <f t="shared" si="32"/>
        <v>0</v>
      </c>
      <c r="N83" s="32">
        <f t="shared" si="32"/>
        <v>0</v>
      </c>
      <c r="O83" s="32">
        <f t="shared" si="32"/>
        <v>0</v>
      </c>
      <c r="P83" s="59">
        <f>SUM(D83:O83)</f>
        <v>0</v>
      </c>
    </row>
    <row r="84" spans="1:16" ht="13" thickBot="1" x14ac:dyDescent="0.2">
      <c r="A84" s="24"/>
      <c r="B84" s="25"/>
      <c r="C84" s="26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57"/>
    </row>
    <row r="85" spans="1:16" s="45" customFormat="1" x14ac:dyDescent="0.15">
      <c r="A85" s="46" t="s">
        <v>61</v>
      </c>
      <c r="B85" s="41"/>
      <c r="C85" s="42"/>
      <c r="D85" s="43"/>
      <c r="E85" s="44">
        <v>15</v>
      </c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58"/>
    </row>
    <row r="86" spans="1:16" s="45" customFormat="1" x14ac:dyDescent="0.15">
      <c r="A86" s="55" t="s">
        <v>62</v>
      </c>
      <c r="B86" s="49"/>
      <c r="C86" s="50"/>
      <c r="D86" s="62">
        <v>0</v>
      </c>
      <c r="E86" s="63">
        <v>1</v>
      </c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4"/>
    </row>
    <row r="87" spans="1:16" ht="13" thickBot="1" x14ac:dyDescent="0.2">
      <c r="A87" s="38" t="s">
        <v>63</v>
      </c>
      <c r="B87" s="33"/>
      <c r="C87" s="34">
        <v>75</v>
      </c>
      <c r="D87" s="35">
        <f>D85*D86*$C$87</f>
        <v>0</v>
      </c>
      <c r="E87" s="35">
        <f>E85*E86*$C$87</f>
        <v>1125</v>
      </c>
      <c r="F87" s="35">
        <f t="shared" ref="F87:O87" si="33">F85*F86*$C$87</f>
        <v>0</v>
      </c>
      <c r="G87" s="35">
        <f t="shared" si="33"/>
        <v>0</v>
      </c>
      <c r="H87" s="35">
        <f t="shared" si="33"/>
        <v>0</v>
      </c>
      <c r="I87" s="35">
        <f t="shared" si="33"/>
        <v>0</v>
      </c>
      <c r="J87" s="35">
        <f t="shared" si="33"/>
        <v>0</v>
      </c>
      <c r="K87" s="35">
        <f t="shared" si="33"/>
        <v>0</v>
      </c>
      <c r="L87" s="35">
        <f t="shared" si="33"/>
        <v>0</v>
      </c>
      <c r="M87" s="35">
        <f t="shared" si="33"/>
        <v>0</v>
      </c>
      <c r="N87" s="35">
        <f t="shared" si="33"/>
        <v>0</v>
      </c>
      <c r="O87" s="35">
        <f t="shared" si="33"/>
        <v>0</v>
      </c>
      <c r="P87" s="59">
        <f>SUM(D87:O87)</f>
        <v>1125</v>
      </c>
    </row>
    <row r="88" spans="1:16" ht="13" thickBot="1" x14ac:dyDescent="0.2">
      <c r="A88" s="24"/>
      <c r="B88" s="25"/>
      <c r="C88" s="26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57"/>
    </row>
    <row r="89" spans="1:16" x14ac:dyDescent="0.15">
      <c r="A89" s="82" t="s">
        <v>61</v>
      </c>
      <c r="B89" s="47" t="s">
        <v>19</v>
      </c>
      <c r="C89" s="72">
        <v>19.5</v>
      </c>
      <c r="D89" s="86"/>
      <c r="E89" s="44">
        <v>3</v>
      </c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58"/>
    </row>
    <row r="90" spans="1:16" x14ac:dyDescent="0.15">
      <c r="A90" s="83" t="s">
        <v>61</v>
      </c>
      <c r="B90" s="49" t="s">
        <v>20</v>
      </c>
      <c r="C90" s="17">
        <f>C89*2</f>
        <v>39</v>
      </c>
      <c r="D90" s="87"/>
      <c r="E90" s="51">
        <v>4</v>
      </c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60"/>
    </row>
    <row r="91" spans="1:16" x14ac:dyDescent="0.15">
      <c r="A91" s="83" t="s">
        <v>61</v>
      </c>
      <c r="B91" s="49" t="s">
        <v>21</v>
      </c>
      <c r="C91" s="17">
        <f>C89*3</f>
        <v>58.5</v>
      </c>
      <c r="D91" s="87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60"/>
    </row>
    <row r="92" spans="1:16" x14ac:dyDescent="0.15">
      <c r="A92" s="83" t="s">
        <v>61</v>
      </c>
      <c r="B92" s="49" t="s">
        <v>60</v>
      </c>
      <c r="C92" s="17">
        <f>C89*4</f>
        <v>78</v>
      </c>
      <c r="D92" s="87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60"/>
    </row>
    <row r="93" spans="1:16" x14ac:dyDescent="0.15">
      <c r="A93" s="88" t="s">
        <v>62</v>
      </c>
      <c r="B93" s="53"/>
      <c r="C93" s="54"/>
      <c r="D93" s="81">
        <v>0</v>
      </c>
      <c r="E93" s="63">
        <v>1</v>
      </c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4"/>
    </row>
    <row r="94" spans="1:16" x14ac:dyDescent="0.15">
      <c r="A94" s="84" t="s">
        <v>58</v>
      </c>
      <c r="B94" s="16"/>
      <c r="C94" s="70"/>
      <c r="D94" s="22">
        <f>D89*$C$89*D93</f>
        <v>0</v>
      </c>
      <c r="E94" s="22">
        <f t="shared" ref="E94:O94" si="34">E89*$C$89*E93</f>
        <v>58.5</v>
      </c>
      <c r="F94" s="22">
        <f t="shared" si="34"/>
        <v>0</v>
      </c>
      <c r="G94" s="22">
        <f t="shared" si="34"/>
        <v>0</v>
      </c>
      <c r="H94" s="22">
        <f t="shared" si="34"/>
        <v>0</v>
      </c>
      <c r="I94" s="22">
        <f t="shared" si="34"/>
        <v>0</v>
      </c>
      <c r="J94" s="22">
        <f t="shared" si="34"/>
        <v>0</v>
      </c>
      <c r="K94" s="22">
        <f t="shared" si="34"/>
        <v>0</v>
      </c>
      <c r="L94" s="22">
        <f t="shared" si="34"/>
        <v>0</v>
      </c>
      <c r="M94" s="22">
        <f t="shared" si="34"/>
        <v>0</v>
      </c>
      <c r="N94" s="22">
        <f t="shared" si="34"/>
        <v>0</v>
      </c>
      <c r="O94" s="22">
        <f t="shared" si="34"/>
        <v>0</v>
      </c>
      <c r="P94" s="61">
        <f>SUM(D94:O94)</f>
        <v>58.5</v>
      </c>
    </row>
    <row r="95" spans="1:16" x14ac:dyDescent="0.15">
      <c r="A95" s="84" t="s">
        <v>58</v>
      </c>
      <c r="B95" s="16"/>
      <c r="C95" s="70"/>
      <c r="D95" s="22">
        <f>D90*$C$90*D93</f>
        <v>0</v>
      </c>
      <c r="E95" s="22">
        <f t="shared" ref="E95:O95" si="35">E90*$C$90*E93</f>
        <v>156</v>
      </c>
      <c r="F95" s="22">
        <f t="shared" si="35"/>
        <v>0</v>
      </c>
      <c r="G95" s="22">
        <f t="shared" si="35"/>
        <v>0</v>
      </c>
      <c r="H95" s="22">
        <f t="shared" si="35"/>
        <v>0</v>
      </c>
      <c r="I95" s="22">
        <f t="shared" si="35"/>
        <v>0</v>
      </c>
      <c r="J95" s="22">
        <f t="shared" si="35"/>
        <v>0</v>
      </c>
      <c r="K95" s="22">
        <f t="shared" si="35"/>
        <v>0</v>
      </c>
      <c r="L95" s="22">
        <f t="shared" si="35"/>
        <v>0</v>
      </c>
      <c r="M95" s="22">
        <f t="shared" si="35"/>
        <v>0</v>
      </c>
      <c r="N95" s="22">
        <f t="shared" si="35"/>
        <v>0</v>
      </c>
      <c r="O95" s="22">
        <f t="shared" si="35"/>
        <v>0</v>
      </c>
      <c r="P95" s="61">
        <f>SUM(D95:O95)</f>
        <v>156</v>
      </c>
    </row>
    <row r="96" spans="1:16" x14ac:dyDescent="0.15">
      <c r="A96" s="84" t="s">
        <v>58</v>
      </c>
      <c r="B96" s="16"/>
      <c r="C96" s="70"/>
      <c r="D96" s="22">
        <f>D91*$C$91*D93</f>
        <v>0</v>
      </c>
      <c r="E96" s="22">
        <f t="shared" ref="E96:O96" si="36">E91*$C$91*E93</f>
        <v>0</v>
      </c>
      <c r="F96" s="22">
        <f t="shared" si="36"/>
        <v>0</v>
      </c>
      <c r="G96" s="22">
        <f t="shared" si="36"/>
        <v>0</v>
      </c>
      <c r="H96" s="22">
        <f t="shared" si="36"/>
        <v>0</v>
      </c>
      <c r="I96" s="22">
        <f t="shared" si="36"/>
        <v>0</v>
      </c>
      <c r="J96" s="22">
        <f t="shared" si="36"/>
        <v>0</v>
      </c>
      <c r="K96" s="22">
        <f t="shared" si="36"/>
        <v>0</v>
      </c>
      <c r="L96" s="22">
        <f t="shared" si="36"/>
        <v>0</v>
      </c>
      <c r="M96" s="22">
        <f t="shared" si="36"/>
        <v>0</v>
      </c>
      <c r="N96" s="22">
        <f t="shared" si="36"/>
        <v>0</v>
      </c>
      <c r="O96" s="22">
        <f t="shared" si="36"/>
        <v>0</v>
      </c>
      <c r="P96" s="61">
        <f>SUM(D96:O96)</f>
        <v>0</v>
      </c>
    </row>
    <row r="97" spans="1:18" ht="13" thickBot="1" x14ac:dyDescent="0.2">
      <c r="A97" s="85" t="s">
        <v>58</v>
      </c>
      <c r="B97" s="31"/>
      <c r="C97" s="71"/>
      <c r="D97" s="32">
        <f>D92*$C$92*D93</f>
        <v>0</v>
      </c>
      <c r="E97" s="32">
        <f t="shared" ref="E97:O97" si="37">E92*$C$92*E93</f>
        <v>0</v>
      </c>
      <c r="F97" s="32">
        <f t="shared" si="37"/>
        <v>0</v>
      </c>
      <c r="G97" s="32">
        <f t="shared" si="37"/>
        <v>0</v>
      </c>
      <c r="H97" s="32">
        <f t="shared" si="37"/>
        <v>0</v>
      </c>
      <c r="I97" s="32">
        <f t="shared" si="37"/>
        <v>0</v>
      </c>
      <c r="J97" s="32">
        <f t="shared" si="37"/>
        <v>0</v>
      </c>
      <c r="K97" s="32">
        <f t="shared" si="37"/>
        <v>0</v>
      </c>
      <c r="L97" s="32">
        <f t="shared" si="37"/>
        <v>0</v>
      </c>
      <c r="M97" s="32">
        <f t="shared" si="37"/>
        <v>0</v>
      </c>
      <c r="N97" s="32">
        <f t="shared" si="37"/>
        <v>0</v>
      </c>
      <c r="O97" s="32">
        <f t="shared" si="37"/>
        <v>0</v>
      </c>
      <c r="P97" s="59">
        <f>SUM(D97:O97)</f>
        <v>0</v>
      </c>
    </row>
    <row r="98" spans="1:18" ht="13" thickBot="1" x14ac:dyDescent="0.2">
      <c r="A98" s="24"/>
      <c r="B98" s="25"/>
      <c r="C98" s="26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57"/>
    </row>
    <row r="99" spans="1:18" s="45" customFormat="1" x14ac:dyDescent="0.15">
      <c r="A99" s="40" t="s">
        <v>69</v>
      </c>
      <c r="B99" s="41" t="s">
        <v>17</v>
      </c>
      <c r="C99" s="75">
        <v>4</v>
      </c>
      <c r="D99" s="44">
        <v>32</v>
      </c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58"/>
    </row>
    <row r="100" spans="1:18" s="45" customFormat="1" x14ac:dyDescent="0.15">
      <c r="A100" s="55" t="s">
        <v>70</v>
      </c>
      <c r="B100" s="56" t="s">
        <v>17</v>
      </c>
      <c r="C100" s="76">
        <v>4</v>
      </c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60"/>
    </row>
    <row r="101" spans="1:18" s="18" customFormat="1" x14ac:dyDescent="0.15">
      <c r="A101" s="37" t="s">
        <v>64</v>
      </c>
      <c r="B101" s="14"/>
      <c r="C101" s="77"/>
      <c r="D101" s="22">
        <f>D99*$C$99</f>
        <v>128</v>
      </c>
      <c r="E101" s="22">
        <f t="shared" ref="E101:O101" si="38">E99*$C$99</f>
        <v>0</v>
      </c>
      <c r="F101" s="22">
        <f t="shared" si="38"/>
        <v>0</v>
      </c>
      <c r="G101" s="22">
        <f t="shared" si="38"/>
        <v>0</v>
      </c>
      <c r="H101" s="22">
        <f t="shared" si="38"/>
        <v>0</v>
      </c>
      <c r="I101" s="22">
        <f t="shared" si="38"/>
        <v>0</v>
      </c>
      <c r="J101" s="22">
        <f t="shared" si="38"/>
        <v>0</v>
      </c>
      <c r="K101" s="22">
        <f t="shared" si="38"/>
        <v>0</v>
      </c>
      <c r="L101" s="22">
        <f t="shared" si="38"/>
        <v>0</v>
      </c>
      <c r="M101" s="22">
        <f t="shared" si="38"/>
        <v>0</v>
      </c>
      <c r="N101" s="22">
        <f t="shared" si="38"/>
        <v>0</v>
      </c>
      <c r="O101" s="22">
        <f t="shared" si="38"/>
        <v>0</v>
      </c>
      <c r="P101" s="61">
        <f t="shared" ref="P101:P102" si="39">SUM(D101:O101)</f>
        <v>128</v>
      </c>
    </row>
    <row r="102" spans="1:18" s="18" customFormat="1" ht="13" thickBot="1" x14ac:dyDescent="0.2">
      <c r="A102" s="38" t="s">
        <v>65</v>
      </c>
      <c r="B102" s="33"/>
      <c r="C102" s="33"/>
      <c r="D102" s="32">
        <f>D100*$C$100</f>
        <v>0</v>
      </c>
      <c r="E102" s="32">
        <f t="shared" ref="E102:O102" si="40">E100*$C$100</f>
        <v>0</v>
      </c>
      <c r="F102" s="32">
        <f t="shared" si="40"/>
        <v>0</v>
      </c>
      <c r="G102" s="32">
        <f t="shared" si="40"/>
        <v>0</v>
      </c>
      <c r="H102" s="32">
        <f t="shared" si="40"/>
        <v>0</v>
      </c>
      <c r="I102" s="32">
        <f t="shared" si="40"/>
        <v>0</v>
      </c>
      <c r="J102" s="32">
        <f t="shared" si="40"/>
        <v>0</v>
      </c>
      <c r="K102" s="32">
        <f t="shared" si="40"/>
        <v>0</v>
      </c>
      <c r="L102" s="32">
        <f t="shared" si="40"/>
        <v>0</v>
      </c>
      <c r="M102" s="32">
        <f t="shared" si="40"/>
        <v>0</v>
      </c>
      <c r="N102" s="32">
        <f t="shared" si="40"/>
        <v>0</v>
      </c>
      <c r="O102" s="32">
        <f t="shared" si="40"/>
        <v>0</v>
      </c>
      <c r="P102" s="59">
        <f t="shared" si="39"/>
        <v>0</v>
      </c>
    </row>
    <row r="103" spans="1:18" x14ac:dyDescent="0.15">
      <c r="A103" s="24"/>
      <c r="B103" s="25"/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57"/>
    </row>
    <row r="108" spans="1:18" ht="13" thickBot="1" x14ac:dyDescent="0.2">
      <c r="A108" s="93" t="s">
        <v>106</v>
      </c>
    </row>
    <row r="109" spans="1:18" s="118" customFormat="1" ht="26" x14ac:dyDescent="0.2">
      <c r="A109" s="116" t="s">
        <v>71</v>
      </c>
      <c r="B109" s="117" t="s">
        <v>74</v>
      </c>
      <c r="C109" s="119" t="s">
        <v>76</v>
      </c>
      <c r="D109" s="136">
        <f>D4</f>
        <v>44927</v>
      </c>
      <c r="E109" s="136">
        <f t="shared" ref="E109:O109" si="41">E4</f>
        <v>44958</v>
      </c>
      <c r="F109" s="136">
        <f t="shared" si="41"/>
        <v>44986</v>
      </c>
      <c r="G109" s="136">
        <f t="shared" si="41"/>
        <v>45017</v>
      </c>
      <c r="H109" s="136">
        <f t="shared" si="41"/>
        <v>45047</v>
      </c>
      <c r="I109" s="136">
        <f t="shared" si="41"/>
        <v>45078</v>
      </c>
      <c r="J109" s="136">
        <f t="shared" si="41"/>
        <v>45108</v>
      </c>
      <c r="K109" s="136">
        <f t="shared" si="41"/>
        <v>45139</v>
      </c>
      <c r="L109" s="136">
        <f t="shared" si="41"/>
        <v>45170</v>
      </c>
      <c r="M109" s="136">
        <f t="shared" si="41"/>
        <v>45200</v>
      </c>
      <c r="N109" s="136">
        <f t="shared" si="41"/>
        <v>45231</v>
      </c>
      <c r="O109" s="136">
        <f t="shared" si="41"/>
        <v>45261</v>
      </c>
      <c r="P109" s="121" t="s">
        <v>15</v>
      </c>
    </row>
    <row r="110" spans="1:18" x14ac:dyDescent="0.15">
      <c r="A110" s="132" t="s">
        <v>80</v>
      </c>
      <c r="B110" s="107" t="s">
        <v>81</v>
      </c>
      <c r="C110" s="133">
        <v>40000</v>
      </c>
      <c r="D110" s="122">
        <f>$C$110/12</f>
        <v>3333.3333333333335</v>
      </c>
      <c r="E110" s="122">
        <f t="shared" ref="E110:O110" si="42">$C$110/12</f>
        <v>3333.3333333333335</v>
      </c>
      <c r="F110" s="122">
        <f t="shared" si="42"/>
        <v>3333.3333333333335</v>
      </c>
      <c r="G110" s="122">
        <f t="shared" si="42"/>
        <v>3333.3333333333335</v>
      </c>
      <c r="H110" s="122">
        <f t="shared" si="42"/>
        <v>3333.3333333333335</v>
      </c>
      <c r="I110" s="122">
        <f t="shared" si="42"/>
        <v>3333.3333333333335</v>
      </c>
      <c r="J110" s="122">
        <f t="shared" si="42"/>
        <v>3333.3333333333335</v>
      </c>
      <c r="K110" s="122">
        <f t="shared" si="42"/>
        <v>3333.3333333333335</v>
      </c>
      <c r="L110" s="122">
        <f t="shared" si="42"/>
        <v>3333.3333333333335</v>
      </c>
      <c r="M110" s="122">
        <f t="shared" si="42"/>
        <v>3333.3333333333335</v>
      </c>
      <c r="N110" s="122">
        <f t="shared" si="42"/>
        <v>3333.3333333333335</v>
      </c>
      <c r="O110" s="122">
        <f t="shared" si="42"/>
        <v>3333.3333333333335</v>
      </c>
      <c r="P110" s="123">
        <f>SUM(D110:O110)</f>
        <v>40000</v>
      </c>
      <c r="R110" s="9"/>
    </row>
    <row r="111" spans="1:18" x14ac:dyDescent="0.15">
      <c r="A111" s="132" t="s">
        <v>75</v>
      </c>
      <c r="B111" s="107"/>
      <c r="C111" s="133"/>
      <c r="D111" s="122">
        <f>$C$111/12</f>
        <v>0</v>
      </c>
      <c r="E111" s="122">
        <f t="shared" ref="E111:O111" si="43">$C$111/12</f>
        <v>0</v>
      </c>
      <c r="F111" s="122">
        <f t="shared" si="43"/>
        <v>0</v>
      </c>
      <c r="G111" s="122">
        <f t="shared" si="43"/>
        <v>0</v>
      </c>
      <c r="H111" s="122">
        <f t="shared" si="43"/>
        <v>0</v>
      </c>
      <c r="I111" s="122">
        <f t="shared" si="43"/>
        <v>0</v>
      </c>
      <c r="J111" s="122">
        <f t="shared" si="43"/>
        <v>0</v>
      </c>
      <c r="K111" s="122">
        <f t="shared" si="43"/>
        <v>0</v>
      </c>
      <c r="L111" s="122">
        <f t="shared" si="43"/>
        <v>0</v>
      </c>
      <c r="M111" s="122">
        <f t="shared" si="43"/>
        <v>0</v>
      </c>
      <c r="N111" s="122">
        <f t="shared" si="43"/>
        <v>0</v>
      </c>
      <c r="O111" s="122">
        <f t="shared" si="43"/>
        <v>0</v>
      </c>
      <c r="P111" s="123">
        <f t="shared" ref="P111:P140" si="44">SUM(D111:O111)</f>
        <v>0</v>
      </c>
      <c r="R111" s="9"/>
    </row>
    <row r="112" spans="1:18" x14ac:dyDescent="0.15">
      <c r="A112" s="132" t="s">
        <v>75</v>
      </c>
      <c r="B112" s="107"/>
      <c r="C112" s="133"/>
      <c r="D112" s="122">
        <f>$C$112/12</f>
        <v>0</v>
      </c>
      <c r="E112" s="122">
        <f t="shared" ref="E112:O112" si="45">$C$112/12</f>
        <v>0</v>
      </c>
      <c r="F112" s="122">
        <f t="shared" si="45"/>
        <v>0</v>
      </c>
      <c r="G112" s="122">
        <f t="shared" si="45"/>
        <v>0</v>
      </c>
      <c r="H112" s="122">
        <f t="shared" si="45"/>
        <v>0</v>
      </c>
      <c r="I112" s="122">
        <f t="shared" si="45"/>
        <v>0</v>
      </c>
      <c r="J112" s="122">
        <f t="shared" si="45"/>
        <v>0</v>
      </c>
      <c r="K112" s="122">
        <f t="shared" si="45"/>
        <v>0</v>
      </c>
      <c r="L112" s="122">
        <f t="shared" si="45"/>
        <v>0</v>
      </c>
      <c r="M112" s="122">
        <f t="shared" si="45"/>
        <v>0</v>
      </c>
      <c r="N112" s="122">
        <f t="shared" si="45"/>
        <v>0</v>
      </c>
      <c r="O112" s="122">
        <f t="shared" si="45"/>
        <v>0</v>
      </c>
      <c r="P112" s="123">
        <f t="shared" si="44"/>
        <v>0</v>
      </c>
      <c r="R112" s="9"/>
    </row>
    <row r="113" spans="1:18" x14ac:dyDescent="0.15">
      <c r="A113" s="132" t="s">
        <v>75</v>
      </c>
      <c r="B113" s="107"/>
      <c r="C113" s="133"/>
      <c r="D113" s="122">
        <f>$C$113/12</f>
        <v>0</v>
      </c>
      <c r="E113" s="122">
        <f t="shared" ref="E113:O113" si="46">$C$113/12</f>
        <v>0</v>
      </c>
      <c r="F113" s="122">
        <f t="shared" si="46"/>
        <v>0</v>
      </c>
      <c r="G113" s="122">
        <f t="shared" si="46"/>
        <v>0</v>
      </c>
      <c r="H113" s="122">
        <f t="shared" si="46"/>
        <v>0</v>
      </c>
      <c r="I113" s="122">
        <f t="shared" si="46"/>
        <v>0</v>
      </c>
      <c r="J113" s="122">
        <f t="shared" si="46"/>
        <v>0</v>
      </c>
      <c r="K113" s="122">
        <f t="shared" si="46"/>
        <v>0</v>
      </c>
      <c r="L113" s="122">
        <f t="shared" si="46"/>
        <v>0</v>
      </c>
      <c r="M113" s="122">
        <f t="shared" si="46"/>
        <v>0</v>
      </c>
      <c r="N113" s="122">
        <f t="shared" si="46"/>
        <v>0</v>
      </c>
      <c r="O113" s="122">
        <f t="shared" si="46"/>
        <v>0</v>
      </c>
      <c r="P113" s="123">
        <f t="shared" si="44"/>
        <v>0</v>
      </c>
      <c r="R113" s="9"/>
    </row>
    <row r="114" spans="1:18" x14ac:dyDescent="0.15">
      <c r="A114" s="132" t="s">
        <v>75</v>
      </c>
      <c r="B114" s="107"/>
      <c r="C114" s="133"/>
      <c r="D114" s="122">
        <f>$C$114/12</f>
        <v>0</v>
      </c>
      <c r="E114" s="122">
        <f t="shared" ref="E114:O114" si="47">$C$114/12</f>
        <v>0</v>
      </c>
      <c r="F114" s="122">
        <f t="shared" si="47"/>
        <v>0</v>
      </c>
      <c r="G114" s="122">
        <f t="shared" si="47"/>
        <v>0</v>
      </c>
      <c r="H114" s="122">
        <f t="shared" si="47"/>
        <v>0</v>
      </c>
      <c r="I114" s="122">
        <f t="shared" si="47"/>
        <v>0</v>
      </c>
      <c r="J114" s="122">
        <f t="shared" si="47"/>
        <v>0</v>
      </c>
      <c r="K114" s="122">
        <f t="shared" si="47"/>
        <v>0</v>
      </c>
      <c r="L114" s="122">
        <f t="shared" si="47"/>
        <v>0</v>
      </c>
      <c r="M114" s="122">
        <f t="shared" si="47"/>
        <v>0</v>
      </c>
      <c r="N114" s="122">
        <f t="shared" si="47"/>
        <v>0</v>
      </c>
      <c r="O114" s="122">
        <f t="shared" si="47"/>
        <v>0</v>
      </c>
      <c r="P114" s="123">
        <f t="shared" si="44"/>
        <v>0</v>
      </c>
      <c r="R114" s="9"/>
    </row>
    <row r="115" spans="1:18" x14ac:dyDescent="0.15">
      <c r="A115" s="132" t="s">
        <v>75</v>
      </c>
      <c r="B115" s="107"/>
      <c r="C115" s="133"/>
      <c r="D115" s="122">
        <f>$C$115/12</f>
        <v>0</v>
      </c>
      <c r="E115" s="122">
        <f t="shared" ref="E115:O115" si="48">$C$115/12</f>
        <v>0</v>
      </c>
      <c r="F115" s="122">
        <f t="shared" si="48"/>
        <v>0</v>
      </c>
      <c r="G115" s="122">
        <f t="shared" si="48"/>
        <v>0</v>
      </c>
      <c r="H115" s="122">
        <f t="shared" si="48"/>
        <v>0</v>
      </c>
      <c r="I115" s="122">
        <f t="shared" si="48"/>
        <v>0</v>
      </c>
      <c r="J115" s="122">
        <f t="shared" si="48"/>
        <v>0</v>
      </c>
      <c r="K115" s="122">
        <f t="shared" si="48"/>
        <v>0</v>
      </c>
      <c r="L115" s="122">
        <f t="shared" si="48"/>
        <v>0</v>
      </c>
      <c r="M115" s="122">
        <f t="shared" si="48"/>
        <v>0</v>
      </c>
      <c r="N115" s="122">
        <f t="shared" si="48"/>
        <v>0</v>
      </c>
      <c r="O115" s="122">
        <f t="shared" si="48"/>
        <v>0</v>
      </c>
      <c r="P115" s="123">
        <f t="shared" si="44"/>
        <v>0</v>
      </c>
      <c r="R115" s="9"/>
    </row>
    <row r="116" spans="1:18" x14ac:dyDescent="0.15">
      <c r="A116" s="132" t="s">
        <v>75</v>
      </c>
      <c r="B116" s="107"/>
      <c r="C116" s="133"/>
      <c r="D116" s="122">
        <f>$C$116/12</f>
        <v>0</v>
      </c>
      <c r="E116" s="122">
        <f t="shared" ref="E116:O116" si="49">$C$116/12</f>
        <v>0</v>
      </c>
      <c r="F116" s="122">
        <f t="shared" si="49"/>
        <v>0</v>
      </c>
      <c r="G116" s="122">
        <f t="shared" si="49"/>
        <v>0</v>
      </c>
      <c r="H116" s="122">
        <f t="shared" si="49"/>
        <v>0</v>
      </c>
      <c r="I116" s="122">
        <f t="shared" si="49"/>
        <v>0</v>
      </c>
      <c r="J116" s="122">
        <f t="shared" si="49"/>
        <v>0</v>
      </c>
      <c r="K116" s="122">
        <f t="shared" si="49"/>
        <v>0</v>
      </c>
      <c r="L116" s="122">
        <f t="shared" si="49"/>
        <v>0</v>
      </c>
      <c r="M116" s="122">
        <f t="shared" si="49"/>
        <v>0</v>
      </c>
      <c r="N116" s="122">
        <f t="shared" si="49"/>
        <v>0</v>
      </c>
      <c r="O116" s="122">
        <f t="shared" si="49"/>
        <v>0</v>
      </c>
      <c r="P116" s="123">
        <f t="shared" si="44"/>
        <v>0</v>
      </c>
      <c r="R116" s="9"/>
    </row>
    <row r="117" spans="1:18" x14ac:dyDescent="0.15">
      <c r="A117" s="132" t="s">
        <v>75</v>
      </c>
      <c r="B117" s="107"/>
      <c r="C117" s="133"/>
      <c r="D117" s="122">
        <f>$C$117/12</f>
        <v>0</v>
      </c>
      <c r="E117" s="122">
        <f t="shared" ref="E117:O117" si="50">$C$117/12</f>
        <v>0</v>
      </c>
      <c r="F117" s="122">
        <f t="shared" si="50"/>
        <v>0</v>
      </c>
      <c r="G117" s="122">
        <f t="shared" si="50"/>
        <v>0</v>
      </c>
      <c r="H117" s="122">
        <f t="shared" si="50"/>
        <v>0</v>
      </c>
      <c r="I117" s="122">
        <f t="shared" si="50"/>
        <v>0</v>
      </c>
      <c r="J117" s="122">
        <f t="shared" si="50"/>
        <v>0</v>
      </c>
      <c r="K117" s="122">
        <f t="shared" si="50"/>
        <v>0</v>
      </c>
      <c r="L117" s="122">
        <f t="shared" si="50"/>
        <v>0</v>
      </c>
      <c r="M117" s="122">
        <f t="shared" si="50"/>
        <v>0</v>
      </c>
      <c r="N117" s="122">
        <f t="shared" si="50"/>
        <v>0</v>
      </c>
      <c r="O117" s="122">
        <f t="shared" si="50"/>
        <v>0</v>
      </c>
      <c r="P117" s="123">
        <f t="shared" si="44"/>
        <v>0</v>
      </c>
      <c r="R117" s="9"/>
    </row>
    <row r="118" spans="1:18" x14ac:dyDescent="0.15">
      <c r="A118" s="132" t="s">
        <v>75</v>
      </c>
      <c r="B118" s="107"/>
      <c r="C118" s="133"/>
      <c r="D118" s="122">
        <f>$C$118/12</f>
        <v>0</v>
      </c>
      <c r="E118" s="122">
        <f t="shared" ref="E118:O118" si="51">$C$118/12</f>
        <v>0</v>
      </c>
      <c r="F118" s="122">
        <f t="shared" si="51"/>
        <v>0</v>
      </c>
      <c r="G118" s="122">
        <f t="shared" si="51"/>
        <v>0</v>
      </c>
      <c r="H118" s="122">
        <f t="shared" si="51"/>
        <v>0</v>
      </c>
      <c r="I118" s="122">
        <f t="shared" si="51"/>
        <v>0</v>
      </c>
      <c r="J118" s="122">
        <f t="shared" si="51"/>
        <v>0</v>
      </c>
      <c r="K118" s="122">
        <f t="shared" si="51"/>
        <v>0</v>
      </c>
      <c r="L118" s="122">
        <f t="shared" si="51"/>
        <v>0</v>
      </c>
      <c r="M118" s="122">
        <f t="shared" si="51"/>
        <v>0</v>
      </c>
      <c r="N118" s="122">
        <f t="shared" si="51"/>
        <v>0</v>
      </c>
      <c r="O118" s="122">
        <f t="shared" si="51"/>
        <v>0</v>
      </c>
      <c r="P118" s="123">
        <f t="shared" si="44"/>
        <v>0</v>
      </c>
      <c r="R118" s="9"/>
    </row>
    <row r="119" spans="1:18" x14ac:dyDescent="0.15">
      <c r="A119" s="132" t="s">
        <v>75</v>
      </c>
      <c r="B119" s="107"/>
      <c r="C119" s="133"/>
      <c r="D119" s="122">
        <f>$C$119/12</f>
        <v>0</v>
      </c>
      <c r="E119" s="122">
        <f t="shared" ref="E119:O119" si="52">$C$119/12</f>
        <v>0</v>
      </c>
      <c r="F119" s="122">
        <f t="shared" si="52"/>
        <v>0</v>
      </c>
      <c r="G119" s="122">
        <f t="shared" si="52"/>
        <v>0</v>
      </c>
      <c r="H119" s="122">
        <f t="shared" si="52"/>
        <v>0</v>
      </c>
      <c r="I119" s="122">
        <f t="shared" si="52"/>
        <v>0</v>
      </c>
      <c r="J119" s="122">
        <f t="shared" si="52"/>
        <v>0</v>
      </c>
      <c r="K119" s="122">
        <f t="shared" si="52"/>
        <v>0</v>
      </c>
      <c r="L119" s="122">
        <f t="shared" si="52"/>
        <v>0</v>
      </c>
      <c r="M119" s="122">
        <f t="shared" si="52"/>
        <v>0</v>
      </c>
      <c r="N119" s="122">
        <f t="shared" si="52"/>
        <v>0</v>
      </c>
      <c r="O119" s="122">
        <f t="shared" si="52"/>
        <v>0</v>
      </c>
      <c r="P119" s="123">
        <f t="shared" si="44"/>
        <v>0</v>
      </c>
      <c r="R119" s="9"/>
    </row>
    <row r="120" spans="1:18" x14ac:dyDescent="0.15">
      <c r="A120" s="132" t="s">
        <v>75</v>
      </c>
      <c r="B120" s="107"/>
      <c r="C120" s="133"/>
      <c r="D120" s="122">
        <f>$C$120/12</f>
        <v>0</v>
      </c>
      <c r="E120" s="122">
        <f t="shared" ref="E120:O120" si="53">$C$120/12</f>
        <v>0</v>
      </c>
      <c r="F120" s="122">
        <f t="shared" si="53"/>
        <v>0</v>
      </c>
      <c r="G120" s="122">
        <f t="shared" si="53"/>
        <v>0</v>
      </c>
      <c r="H120" s="122">
        <f t="shared" si="53"/>
        <v>0</v>
      </c>
      <c r="I120" s="122">
        <f t="shared" si="53"/>
        <v>0</v>
      </c>
      <c r="J120" s="122">
        <f t="shared" si="53"/>
        <v>0</v>
      </c>
      <c r="K120" s="122">
        <f t="shared" si="53"/>
        <v>0</v>
      </c>
      <c r="L120" s="122">
        <f t="shared" si="53"/>
        <v>0</v>
      </c>
      <c r="M120" s="122">
        <f t="shared" si="53"/>
        <v>0</v>
      </c>
      <c r="N120" s="122">
        <f t="shared" si="53"/>
        <v>0</v>
      </c>
      <c r="O120" s="122">
        <f t="shared" si="53"/>
        <v>0</v>
      </c>
      <c r="P120" s="123">
        <f t="shared" si="44"/>
        <v>0</v>
      </c>
      <c r="R120" s="9"/>
    </row>
    <row r="121" spans="1:18" x14ac:dyDescent="0.15">
      <c r="A121" s="132" t="s">
        <v>75</v>
      </c>
      <c r="B121" s="107"/>
      <c r="C121" s="133"/>
      <c r="D121" s="122">
        <f>$C$121/12</f>
        <v>0</v>
      </c>
      <c r="E121" s="122">
        <f t="shared" ref="E121:O121" si="54">$C$121/12</f>
        <v>0</v>
      </c>
      <c r="F121" s="122">
        <f t="shared" si="54"/>
        <v>0</v>
      </c>
      <c r="G121" s="122">
        <f t="shared" si="54"/>
        <v>0</v>
      </c>
      <c r="H121" s="122">
        <f t="shared" si="54"/>
        <v>0</v>
      </c>
      <c r="I121" s="122">
        <f t="shared" si="54"/>
        <v>0</v>
      </c>
      <c r="J121" s="122">
        <f t="shared" si="54"/>
        <v>0</v>
      </c>
      <c r="K121" s="122">
        <f t="shared" si="54"/>
        <v>0</v>
      </c>
      <c r="L121" s="122">
        <f t="shared" si="54"/>
        <v>0</v>
      </c>
      <c r="M121" s="122">
        <f t="shared" si="54"/>
        <v>0</v>
      </c>
      <c r="N121" s="122">
        <f t="shared" si="54"/>
        <v>0</v>
      </c>
      <c r="O121" s="122">
        <f t="shared" si="54"/>
        <v>0</v>
      </c>
      <c r="P121" s="123">
        <f t="shared" si="44"/>
        <v>0</v>
      </c>
      <c r="R121" s="9"/>
    </row>
    <row r="122" spans="1:18" x14ac:dyDescent="0.15">
      <c r="A122" s="132" t="s">
        <v>75</v>
      </c>
      <c r="B122" s="107"/>
      <c r="C122" s="133"/>
      <c r="D122" s="122">
        <f>$C$122/12</f>
        <v>0</v>
      </c>
      <c r="E122" s="122">
        <f t="shared" ref="E122:O122" si="55">$C$122/12</f>
        <v>0</v>
      </c>
      <c r="F122" s="122">
        <f t="shared" si="55"/>
        <v>0</v>
      </c>
      <c r="G122" s="122">
        <f t="shared" si="55"/>
        <v>0</v>
      </c>
      <c r="H122" s="122">
        <f t="shared" si="55"/>
        <v>0</v>
      </c>
      <c r="I122" s="122">
        <f t="shared" si="55"/>
        <v>0</v>
      </c>
      <c r="J122" s="122">
        <f t="shared" si="55"/>
        <v>0</v>
      </c>
      <c r="K122" s="122">
        <f t="shared" si="55"/>
        <v>0</v>
      </c>
      <c r="L122" s="122">
        <f t="shared" si="55"/>
        <v>0</v>
      </c>
      <c r="M122" s="122">
        <f t="shared" si="55"/>
        <v>0</v>
      </c>
      <c r="N122" s="122">
        <f t="shared" si="55"/>
        <v>0</v>
      </c>
      <c r="O122" s="122">
        <f t="shared" si="55"/>
        <v>0</v>
      </c>
      <c r="P122" s="123">
        <f t="shared" si="44"/>
        <v>0</v>
      </c>
      <c r="R122" s="9"/>
    </row>
    <row r="123" spans="1:18" x14ac:dyDescent="0.15">
      <c r="A123" s="132" t="s">
        <v>75</v>
      </c>
      <c r="B123" s="107"/>
      <c r="C123" s="133"/>
      <c r="D123" s="122">
        <f>$C$123/12</f>
        <v>0</v>
      </c>
      <c r="E123" s="122">
        <f t="shared" ref="E123:O123" si="56">$C$123/12</f>
        <v>0</v>
      </c>
      <c r="F123" s="122">
        <f t="shared" si="56"/>
        <v>0</v>
      </c>
      <c r="G123" s="122">
        <f t="shared" si="56"/>
        <v>0</v>
      </c>
      <c r="H123" s="122">
        <f t="shared" si="56"/>
        <v>0</v>
      </c>
      <c r="I123" s="122">
        <f t="shared" si="56"/>
        <v>0</v>
      </c>
      <c r="J123" s="122">
        <f t="shared" si="56"/>
        <v>0</v>
      </c>
      <c r="K123" s="122">
        <f t="shared" si="56"/>
        <v>0</v>
      </c>
      <c r="L123" s="122">
        <f t="shared" si="56"/>
        <v>0</v>
      </c>
      <c r="M123" s="122">
        <f t="shared" si="56"/>
        <v>0</v>
      </c>
      <c r="N123" s="122">
        <f t="shared" si="56"/>
        <v>0</v>
      </c>
      <c r="O123" s="122">
        <f t="shared" si="56"/>
        <v>0</v>
      </c>
      <c r="P123" s="123">
        <f t="shared" si="44"/>
        <v>0</v>
      </c>
      <c r="R123" s="9"/>
    </row>
    <row r="124" spans="1:18" x14ac:dyDescent="0.15">
      <c r="A124" s="132" t="s">
        <v>75</v>
      </c>
      <c r="B124" s="107"/>
      <c r="C124" s="133"/>
      <c r="D124" s="122">
        <f>$C$124/12</f>
        <v>0</v>
      </c>
      <c r="E124" s="122">
        <f t="shared" ref="E124:O124" si="57">$C$124/12</f>
        <v>0</v>
      </c>
      <c r="F124" s="122">
        <f t="shared" si="57"/>
        <v>0</v>
      </c>
      <c r="G124" s="122">
        <f t="shared" si="57"/>
        <v>0</v>
      </c>
      <c r="H124" s="122">
        <f t="shared" si="57"/>
        <v>0</v>
      </c>
      <c r="I124" s="122">
        <f t="shared" si="57"/>
        <v>0</v>
      </c>
      <c r="J124" s="122">
        <f t="shared" si="57"/>
        <v>0</v>
      </c>
      <c r="K124" s="122">
        <f t="shared" si="57"/>
        <v>0</v>
      </c>
      <c r="L124" s="122">
        <f t="shared" si="57"/>
        <v>0</v>
      </c>
      <c r="M124" s="122">
        <f t="shared" si="57"/>
        <v>0</v>
      </c>
      <c r="N124" s="122">
        <f t="shared" si="57"/>
        <v>0</v>
      </c>
      <c r="O124" s="122">
        <f t="shared" si="57"/>
        <v>0</v>
      </c>
      <c r="P124" s="123">
        <f t="shared" si="44"/>
        <v>0</v>
      </c>
      <c r="R124" s="9"/>
    </row>
    <row r="125" spans="1:18" x14ac:dyDescent="0.15">
      <c r="A125" s="132" t="s">
        <v>75</v>
      </c>
      <c r="B125" s="107"/>
      <c r="C125" s="133"/>
      <c r="D125" s="122">
        <f>$C$125/12</f>
        <v>0</v>
      </c>
      <c r="E125" s="122">
        <f t="shared" ref="E125:O125" si="58">$C$125/12</f>
        <v>0</v>
      </c>
      <c r="F125" s="122">
        <f t="shared" si="58"/>
        <v>0</v>
      </c>
      <c r="G125" s="122">
        <f t="shared" si="58"/>
        <v>0</v>
      </c>
      <c r="H125" s="122">
        <f t="shared" si="58"/>
        <v>0</v>
      </c>
      <c r="I125" s="122">
        <f t="shared" si="58"/>
        <v>0</v>
      </c>
      <c r="J125" s="122">
        <f t="shared" si="58"/>
        <v>0</v>
      </c>
      <c r="K125" s="122">
        <f t="shared" si="58"/>
        <v>0</v>
      </c>
      <c r="L125" s="122">
        <f t="shared" si="58"/>
        <v>0</v>
      </c>
      <c r="M125" s="122">
        <f t="shared" si="58"/>
        <v>0</v>
      </c>
      <c r="N125" s="122">
        <f t="shared" si="58"/>
        <v>0</v>
      </c>
      <c r="O125" s="122">
        <f t="shared" si="58"/>
        <v>0</v>
      </c>
      <c r="P125" s="123">
        <f t="shared" si="44"/>
        <v>0</v>
      </c>
      <c r="R125" s="9"/>
    </row>
    <row r="126" spans="1:18" x14ac:dyDescent="0.15">
      <c r="A126" s="132" t="s">
        <v>75</v>
      </c>
      <c r="B126" s="107"/>
      <c r="C126" s="133"/>
      <c r="D126" s="122">
        <f>$C$126/12</f>
        <v>0</v>
      </c>
      <c r="E126" s="122">
        <f t="shared" ref="E126:O126" si="59">$C$126/12</f>
        <v>0</v>
      </c>
      <c r="F126" s="122">
        <f t="shared" si="59"/>
        <v>0</v>
      </c>
      <c r="G126" s="122">
        <f t="shared" si="59"/>
        <v>0</v>
      </c>
      <c r="H126" s="122">
        <f t="shared" si="59"/>
        <v>0</v>
      </c>
      <c r="I126" s="122">
        <f t="shared" si="59"/>
        <v>0</v>
      </c>
      <c r="J126" s="122">
        <f t="shared" si="59"/>
        <v>0</v>
      </c>
      <c r="K126" s="122">
        <f t="shared" si="59"/>
        <v>0</v>
      </c>
      <c r="L126" s="122">
        <f t="shared" si="59"/>
        <v>0</v>
      </c>
      <c r="M126" s="122">
        <f t="shared" si="59"/>
        <v>0</v>
      </c>
      <c r="N126" s="122">
        <f t="shared" si="59"/>
        <v>0</v>
      </c>
      <c r="O126" s="122">
        <f t="shared" si="59"/>
        <v>0</v>
      </c>
      <c r="P126" s="123">
        <f t="shared" si="44"/>
        <v>0</v>
      </c>
      <c r="R126" s="9"/>
    </row>
    <row r="127" spans="1:18" x14ac:dyDescent="0.15">
      <c r="A127" s="132" t="s">
        <v>75</v>
      </c>
      <c r="B127" s="107"/>
      <c r="C127" s="133"/>
      <c r="D127" s="122">
        <f>$C$127/12</f>
        <v>0</v>
      </c>
      <c r="E127" s="122">
        <f t="shared" ref="E127:O127" si="60">$C$127/12</f>
        <v>0</v>
      </c>
      <c r="F127" s="122">
        <f t="shared" si="60"/>
        <v>0</v>
      </c>
      <c r="G127" s="122">
        <f t="shared" si="60"/>
        <v>0</v>
      </c>
      <c r="H127" s="122">
        <f t="shared" si="60"/>
        <v>0</v>
      </c>
      <c r="I127" s="122">
        <f t="shared" si="60"/>
        <v>0</v>
      </c>
      <c r="J127" s="122">
        <f t="shared" si="60"/>
        <v>0</v>
      </c>
      <c r="K127" s="122">
        <f t="shared" si="60"/>
        <v>0</v>
      </c>
      <c r="L127" s="122">
        <f t="shared" si="60"/>
        <v>0</v>
      </c>
      <c r="M127" s="122">
        <f t="shared" si="60"/>
        <v>0</v>
      </c>
      <c r="N127" s="122">
        <f t="shared" si="60"/>
        <v>0</v>
      </c>
      <c r="O127" s="122">
        <f t="shared" si="60"/>
        <v>0</v>
      </c>
      <c r="P127" s="123">
        <f t="shared" si="44"/>
        <v>0</v>
      </c>
      <c r="R127" s="9"/>
    </row>
    <row r="128" spans="1:18" x14ac:dyDescent="0.15">
      <c r="A128" s="132" t="s">
        <v>75</v>
      </c>
      <c r="B128" s="107"/>
      <c r="C128" s="133"/>
      <c r="D128" s="122">
        <f>$C$128/12</f>
        <v>0</v>
      </c>
      <c r="E128" s="122">
        <f t="shared" ref="E128:O128" si="61">$C$128/12</f>
        <v>0</v>
      </c>
      <c r="F128" s="122">
        <f t="shared" si="61"/>
        <v>0</v>
      </c>
      <c r="G128" s="122">
        <f t="shared" si="61"/>
        <v>0</v>
      </c>
      <c r="H128" s="122">
        <f t="shared" si="61"/>
        <v>0</v>
      </c>
      <c r="I128" s="122">
        <f t="shared" si="61"/>
        <v>0</v>
      </c>
      <c r="J128" s="122">
        <f t="shared" si="61"/>
        <v>0</v>
      </c>
      <c r="K128" s="122">
        <f t="shared" si="61"/>
        <v>0</v>
      </c>
      <c r="L128" s="122">
        <f t="shared" si="61"/>
        <v>0</v>
      </c>
      <c r="M128" s="122">
        <f t="shared" si="61"/>
        <v>0</v>
      </c>
      <c r="N128" s="122">
        <f t="shared" si="61"/>
        <v>0</v>
      </c>
      <c r="O128" s="122">
        <f t="shared" si="61"/>
        <v>0</v>
      </c>
      <c r="P128" s="123">
        <f t="shared" si="44"/>
        <v>0</v>
      </c>
      <c r="R128" s="9"/>
    </row>
    <row r="129" spans="1:18" x14ac:dyDescent="0.15">
      <c r="A129" s="132" t="s">
        <v>75</v>
      </c>
      <c r="B129" s="107"/>
      <c r="C129" s="133"/>
      <c r="D129" s="122">
        <f>$C$129/12</f>
        <v>0</v>
      </c>
      <c r="E129" s="122">
        <f t="shared" ref="E129:O129" si="62">$C$129/12</f>
        <v>0</v>
      </c>
      <c r="F129" s="122">
        <f t="shared" si="62"/>
        <v>0</v>
      </c>
      <c r="G129" s="122">
        <f t="shared" si="62"/>
        <v>0</v>
      </c>
      <c r="H129" s="122">
        <f t="shared" si="62"/>
        <v>0</v>
      </c>
      <c r="I129" s="122">
        <f t="shared" si="62"/>
        <v>0</v>
      </c>
      <c r="J129" s="122">
        <f t="shared" si="62"/>
        <v>0</v>
      </c>
      <c r="K129" s="122">
        <f t="shared" si="62"/>
        <v>0</v>
      </c>
      <c r="L129" s="122">
        <f t="shared" si="62"/>
        <v>0</v>
      </c>
      <c r="M129" s="122">
        <f t="shared" si="62"/>
        <v>0</v>
      </c>
      <c r="N129" s="122">
        <f t="shared" si="62"/>
        <v>0</v>
      </c>
      <c r="O129" s="122">
        <f t="shared" si="62"/>
        <v>0</v>
      </c>
      <c r="P129" s="123">
        <f t="shared" si="44"/>
        <v>0</v>
      </c>
      <c r="R129" s="9"/>
    </row>
    <row r="130" spans="1:18" x14ac:dyDescent="0.15">
      <c r="A130" s="132" t="s">
        <v>75</v>
      </c>
      <c r="B130" s="107"/>
      <c r="C130" s="133"/>
      <c r="D130" s="122">
        <f>$C$130/12</f>
        <v>0</v>
      </c>
      <c r="E130" s="122">
        <f t="shared" ref="E130:O130" si="63">$C$130/12</f>
        <v>0</v>
      </c>
      <c r="F130" s="122">
        <f t="shared" si="63"/>
        <v>0</v>
      </c>
      <c r="G130" s="122">
        <f t="shared" si="63"/>
        <v>0</v>
      </c>
      <c r="H130" s="122">
        <f t="shared" si="63"/>
        <v>0</v>
      </c>
      <c r="I130" s="122">
        <f t="shared" si="63"/>
        <v>0</v>
      </c>
      <c r="J130" s="122">
        <f t="shared" si="63"/>
        <v>0</v>
      </c>
      <c r="K130" s="122">
        <f t="shared" si="63"/>
        <v>0</v>
      </c>
      <c r="L130" s="122">
        <f t="shared" si="63"/>
        <v>0</v>
      </c>
      <c r="M130" s="122">
        <f t="shared" si="63"/>
        <v>0</v>
      </c>
      <c r="N130" s="122">
        <f t="shared" si="63"/>
        <v>0</v>
      </c>
      <c r="O130" s="122">
        <f t="shared" si="63"/>
        <v>0</v>
      </c>
      <c r="P130" s="123">
        <f t="shared" si="44"/>
        <v>0</v>
      </c>
      <c r="R130" s="9"/>
    </row>
    <row r="131" spans="1:18" x14ac:dyDescent="0.15">
      <c r="A131" s="132" t="s">
        <v>75</v>
      </c>
      <c r="B131" s="107"/>
      <c r="C131" s="133"/>
      <c r="D131" s="122">
        <f>$C$131/12</f>
        <v>0</v>
      </c>
      <c r="E131" s="122">
        <f t="shared" ref="E131:O131" si="64">$C$131/12</f>
        <v>0</v>
      </c>
      <c r="F131" s="122">
        <f t="shared" si="64"/>
        <v>0</v>
      </c>
      <c r="G131" s="122">
        <f t="shared" si="64"/>
        <v>0</v>
      </c>
      <c r="H131" s="122">
        <f t="shared" si="64"/>
        <v>0</v>
      </c>
      <c r="I131" s="122">
        <f t="shared" si="64"/>
        <v>0</v>
      </c>
      <c r="J131" s="122">
        <f t="shared" si="64"/>
        <v>0</v>
      </c>
      <c r="K131" s="122">
        <f t="shared" si="64"/>
        <v>0</v>
      </c>
      <c r="L131" s="122">
        <f t="shared" si="64"/>
        <v>0</v>
      </c>
      <c r="M131" s="122">
        <f t="shared" si="64"/>
        <v>0</v>
      </c>
      <c r="N131" s="122">
        <f t="shared" si="64"/>
        <v>0</v>
      </c>
      <c r="O131" s="122">
        <f t="shared" si="64"/>
        <v>0</v>
      </c>
      <c r="P131" s="123">
        <f t="shared" si="44"/>
        <v>0</v>
      </c>
      <c r="R131" s="9"/>
    </row>
    <row r="132" spans="1:18" x14ac:dyDescent="0.15">
      <c r="A132" s="132" t="s">
        <v>75</v>
      </c>
      <c r="B132" s="107"/>
      <c r="C132" s="133"/>
      <c r="D132" s="122">
        <f>$C$132/12</f>
        <v>0</v>
      </c>
      <c r="E132" s="122">
        <f t="shared" ref="E132:O132" si="65">$C$132/12</f>
        <v>0</v>
      </c>
      <c r="F132" s="122">
        <f t="shared" si="65"/>
        <v>0</v>
      </c>
      <c r="G132" s="122">
        <f t="shared" si="65"/>
        <v>0</v>
      </c>
      <c r="H132" s="122">
        <f t="shared" si="65"/>
        <v>0</v>
      </c>
      <c r="I132" s="122">
        <f t="shared" si="65"/>
        <v>0</v>
      </c>
      <c r="J132" s="122">
        <f t="shared" si="65"/>
        <v>0</v>
      </c>
      <c r="K132" s="122">
        <f t="shared" si="65"/>
        <v>0</v>
      </c>
      <c r="L132" s="122">
        <f t="shared" si="65"/>
        <v>0</v>
      </c>
      <c r="M132" s="122">
        <f t="shared" si="65"/>
        <v>0</v>
      </c>
      <c r="N132" s="122">
        <f t="shared" si="65"/>
        <v>0</v>
      </c>
      <c r="O132" s="122">
        <f t="shared" si="65"/>
        <v>0</v>
      </c>
      <c r="P132" s="123">
        <f t="shared" si="44"/>
        <v>0</v>
      </c>
      <c r="R132" s="9"/>
    </row>
    <row r="133" spans="1:18" x14ac:dyDescent="0.15">
      <c r="A133" s="132" t="s">
        <v>75</v>
      </c>
      <c r="B133" s="107"/>
      <c r="C133" s="133"/>
      <c r="D133" s="122">
        <f>$C$133/12</f>
        <v>0</v>
      </c>
      <c r="E133" s="122">
        <f t="shared" ref="E133:O133" si="66">$C$133/12</f>
        <v>0</v>
      </c>
      <c r="F133" s="122">
        <f t="shared" si="66"/>
        <v>0</v>
      </c>
      <c r="G133" s="122">
        <f t="shared" si="66"/>
        <v>0</v>
      </c>
      <c r="H133" s="122">
        <f t="shared" si="66"/>
        <v>0</v>
      </c>
      <c r="I133" s="122">
        <f t="shared" si="66"/>
        <v>0</v>
      </c>
      <c r="J133" s="122">
        <f t="shared" si="66"/>
        <v>0</v>
      </c>
      <c r="K133" s="122">
        <f t="shared" si="66"/>
        <v>0</v>
      </c>
      <c r="L133" s="122">
        <f t="shared" si="66"/>
        <v>0</v>
      </c>
      <c r="M133" s="122">
        <f t="shared" si="66"/>
        <v>0</v>
      </c>
      <c r="N133" s="122">
        <f t="shared" si="66"/>
        <v>0</v>
      </c>
      <c r="O133" s="122">
        <f t="shared" si="66"/>
        <v>0</v>
      </c>
      <c r="P133" s="123">
        <f t="shared" si="44"/>
        <v>0</v>
      </c>
      <c r="R133" s="9"/>
    </row>
    <row r="134" spans="1:18" x14ac:dyDescent="0.15">
      <c r="A134" s="132" t="s">
        <v>75</v>
      </c>
      <c r="B134" s="107"/>
      <c r="C134" s="133"/>
      <c r="D134" s="122">
        <f>$C$134/12</f>
        <v>0</v>
      </c>
      <c r="E134" s="122">
        <f t="shared" ref="E134:O134" si="67">$C$134/12</f>
        <v>0</v>
      </c>
      <c r="F134" s="122">
        <f t="shared" si="67"/>
        <v>0</v>
      </c>
      <c r="G134" s="122">
        <f t="shared" si="67"/>
        <v>0</v>
      </c>
      <c r="H134" s="122">
        <f t="shared" si="67"/>
        <v>0</v>
      </c>
      <c r="I134" s="122">
        <f t="shared" si="67"/>
        <v>0</v>
      </c>
      <c r="J134" s="122">
        <f t="shared" si="67"/>
        <v>0</v>
      </c>
      <c r="K134" s="122">
        <f t="shared" si="67"/>
        <v>0</v>
      </c>
      <c r="L134" s="122">
        <f t="shared" si="67"/>
        <v>0</v>
      </c>
      <c r="M134" s="122">
        <f t="shared" si="67"/>
        <v>0</v>
      </c>
      <c r="N134" s="122">
        <f t="shared" si="67"/>
        <v>0</v>
      </c>
      <c r="O134" s="122">
        <f t="shared" si="67"/>
        <v>0</v>
      </c>
      <c r="P134" s="123">
        <f t="shared" si="44"/>
        <v>0</v>
      </c>
      <c r="R134" s="9"/>
    </row>
    <row r="135" spans="1:18" x14ac:dyDescent="0.15">
      <c r="A135" s="132" t="s">
        <v>75</v>
      </c>
      <c r="B135" s="107"/>
      <c r="C135" s="133"/>
      <c r="D135" s="122">
        <f>$C$135/12</f>
        <v>0</v>
      </c>
      <c r="E135" s="122">
        <f t="shared" ref="E135:O135" si="68">$C$135/12</f>
        <v>0</v>
      </c>
      <c r="F135" s="122">
        <f t="shared" si="68"/>
        <v>0</v>
      </c>
      <c r="G135" s="122">
        <f t="shared" si="68"/>
        <v>0</v>
      </c>
      <c r="H135" s="122">
        <f t="shared" si="68"/>
        <v>0</v>
      </c>
      <c r="I135" s="122">
        <f t="shared" si="68"/>
        <v>0</v>
      </c>
      <c r="J135" s="122">
        <f t="shared" si="68"/>
        <v>0</v>
      </c>
      <c r="K135" s="122">
        <f t="shared" si="68"/>
        <v>0</v>
      </c>
      <c r="L135" s="122">
        <f t="shared" si="68"/>
        <v>0</v>
      </c>
      <c r="M135" s="122">
        <f t="shared" si="68"/>
        <v>0</v>
      </c>
      <c r="N135" s="122">
        <f t="shared" si="68"/>
        <v>0</v>
      </c>
      <c r="O135" s="122">
        <f t="shared" si="68"/>
        <v>0</v>
      </c>
      <c r="P135" s="123">
        <f t="shared" si="44"/>
        <v>0</v>
      </c>
      <c r="R135" s="9"/>
    </row>
    <row r="136" spans="1:18" x14ac:dyDescent="0.15">
      <c r="A136" s="132" t="s">
        <v>75</v>
      </c>
      <c r="B136" s="107"/>
      <c r="C136" s="133"/>
      <c r="D136" s="122">
        <f>$C$136/12</f>
        <v>0</v>
      </c>
      <c r="E136" s="122">
        <f t="shared" ref="E136:O136" si="69">$C$136/12</f>
        <v>0</v>
      </c>
      <c r="F136" s="122">
        <f t="shared" si="69"/>
        <v>0</v>
      </c>
      <c r="G136" s="122">
        <f t="shared" si="69"/>
        <v>0</v>
      </c>
      <c r="H136" s="122">
        <f t="shared" si="69"/>
        <v>0</v>
      </c>
      <c r="I136" s="122">
        <f t="shared" si="69"/>
        <v>0</v>
      </c>
      <c r="J136" s="122">
        <f t="shared" si="69"/>
        <v>0</v>
      </c>
      <c r="K136" s="122">
        <f t="shared" si="69"/>
        <v>0</v>
      </c>
      <c r="L136" s="122">
        <f t="shared" si="69"/>
        <v>0</v>
      </c>
      <c r="M136" s="122">
        <f t="shared" si="69"/>
        <v>0</v>
      </c>
      <c r="N136" s="122">
        <f t="shared" si="69"/>
        <v>0</v>
      </c>
      <c r="O136" s="122">
        <f t="shared" si="69"/>
        <v>0</v>
      </c>
      <c r="P136" s="123">
        <f t="shared" si="44"/>
        <v>0</v>
      </c>
      <c r="R136" s="9"/>
    </row>
    <row r="137" spans="1:18" x14ac:dyDescent="0.15">
      <c r="A137" s="132" t="s">
        <v>75</v>
      </c>
      <c r="B137" s="107"/>
      <c r="C137" s="133"/>
      <c r="D137" s="122">
        <f>$C$137/12</f>
        <v>0</v>
      </c>
      <c r="E137" s="122">
        <f t="shared" ref="E137:O137" si="70">$C$137/12</f>
        <v>0</v>
      </c>
      <c r="F137" s="122">
        <f t="shared" si="70"/>
        <v>0</v>
      </c>
      <c r="G137" s="122">
        <f t="shared" si="70"/>
        <v>0</v>
      </c>
      <c r="H137" s="122">
        <f t="shared" si="70"/>
        <v>0</v>
      </c>
      <c r="I137" s="122">
        <f t="shared" si="70"/>
        <v>0</v>
      </c>
      <c r="J137" s="122">
        <f t="shared" si="70"/>
        <v>0</v>
      </c>
      <c r="K137" s="122">
        <f t="shared" si="70"/>
        <v>0</v>
      </c>
      <c r="L137" s="122">
        <f t="shared" si="70"/>
        <v>0</v>
      </c>
      <c r="M137" s="122">
        <f t="shared" si="70"/>
        <v>0</v>
      </c>
      <c r="N137" s="122">
        <f t="shared" si="70"/>
        <v>0</v>
      </c>
      <c r="O137" s="122">
        <f t="shared" si="70"/>
        <v>0</v>
      </c>
      <c r="P137" s="123">
        <f t="shared" si="44"/>
        <v>0</v>
      </c>
      <c r="R137" s="9"/>
    </row>
    <row r="138" spans="1:18" x14ac:dyDescent="0.15">
      <c r="A138" s="132" t="s">
        <v>75</v>
      </c>
      <c r="B138" s="107"/>
      <c r="C138" s="133"/>
      <c r="D138" s="122">
        <f>$C$138/12</f>
        <v>0</v>
      </c>
      <c r="E138" s="122">
        <f t="shared" ref="E138:O138" si="71">$C$138/12</f>
        <v>0</v>
      </c>
      <c r="F138" s="122">
        <f t="shared" si="71"/>
        <v>0</v>
      </c>
      <c r="G138" s="122">
        <f t="shared" si="71"/>
        <v>0</v>
      </c>
      <c r="H138" s="122">
        <f t="shared" si="71"/>
        <v>0</v>
      </c>
      <c r="I138" s="122">
        <f t="shared" si="71"/>
        <v>0</v>
      </c>
      <c r="J138" s="122">
        <f t="shared" si="71"/>
        <v>0</v>
      </c>
      <c r="K138" s="122">
        <f t="shared" si="71"/>
        <v>0</v>
      </c>
      <c r="L138" s="122">
        <f t="shared" si="71"/>
        <v>0</v>
      </c>
      <c r="M138" s="122">
        <f t="shared" si="71"/>
        <v>0</v>
      </c>
      <c r="N138" s="122">
        <f t="shared" si="71"/>
        <v>0</v>
      </c>
      <c r="O138" s="122">
        <f t="shared" si="71"/>
        <v>0</v>
      </c>
      <c r="P138" s="123">
        <f t="shared" si="44"/>
        <v>0</v>
      </c>
      <c r="R138" s="9"/>
    </row>
    <row r="139" spans="1:18" x14ac:dyDescent="0.15">
      <c r="A139" s="132" t="s">
        <v>75</v>
      </c>
      <c r="B139" s="107"/>
      <c r="C139" s="133"/>
      <c r="D139" s="122">
        <f>$C$139/12</f>
        <v>0</v>
      </c>
      <c r="E139" s="122">
        <f t="shared" ref="E139:O139" si="72">$C$139/12</f>
        <v>0</v>
      </c>
      <c r="F139" s="122">
        <f t="shared" si="72"/>
        <v>0</v>
      </c>
      <c r="G139" s="122">
        <f t="shared" si="72"/>
        <v>0</v>
      </c>
      <c r="H139" s="122">
        <f t="shared" si="72"/>
        <v>0</v>
      </c>
      <c r="I139" s="122">
        <f t="shared" si="72"/>
        <v>0</v>
      </c>
      <c r="J139" s="122">
        <f t="shared" si="72"/>
        <v>0</v>
      </c>
      <c r="K139" s="122">
        <f t="shared" si="72"/>
        <v>0</v>
      </c>
      <c r="L139" s="122">
        <f t="shared" si="72"/>
        <v>0</v>
      </c>
      <c r="M139" s="122">
        <f t="shared" si="72"/>
        <v>0</v>
      </c>
      <c r="N139" s="122">
        <f t="shared" si="72"/>
        <v>0</v>
      </c>
      <c r="O139" s="122">
        <f t="shared" si="72"/>
        <v>0</v>
      </c>
      <c r="P139" s="123">
        <f t="shared" si="44"/>
        <v>0</v>
      </c>
      <c r="R139" s="9"/>
    </row>
    <row r="140" spans="1:18" ht="13" thickBot="1" x14ac:dyDescent="0.2">
      <c r="A140" s="132" t="s">
        <v>75</v>
      </c>
      <c r="B140" s="134"/>
      <c r="C140" s="135"/>
      <c r="D140" s="128">
        <f>$C$140/12</f>
        <v>0</v>
      </c>
      <c r="E140" s="128">
        <f t="shared" ref="E140:O140" si="73">$C$140/12</f>
        <v>0</v>
      </c>
      <c r="F140" s="128">
        <f t="shared" si="73"/>
        <v>0</v>
      </c>
      <c r="G140" s="128">
        <f t="shared" si="73"/>
        <v>0</v>
      </c>
      <c r="H140" s="128">
        <f t="shared" si="73"/>
        <v>0</v>
      </c>
      <c r="I140" s="128">
        <f t="shared" si="73"/>
        <v>0</v>
      </c>
      <c r="J140" s="128">
        <f t="shared" si="73"/>
        <v>0</v>
      </c>
      <c r="K140" s="128">
        <f t="shared" si="73"/>
        <v>0</v>
      </c>
      <c r="L140" s="128">
        <f t="shared" si="73"/>
        <v>0</v>
      </c>
      <c r="M140" s="128">
        <f t="shared" si="73"/>
        <v>0</v>
      </c>
      <c r="N140" s="128">
        <f t="shared" si="73"/>
        <v>0</v>
      </c>
      <c r="O140" s="128">
        <f t="shared" si="73"/>
        <v>0</v>
      </c>
      <c r="P140" s="129">
        <f t="shared" si="44"/>
        <v>0</v>
      </c>
      <c r="R140" s="9"/>
    </row>
    <row r="141" spans="1:18" x14ac:dyDescent="0.15">
      <c r="A141" s="109" t="s">
        <v>77</v>
      </c>
      <c r="B141" s="126"/>
      <c r="C141" s="127"/>
      <c r="D141" s="130">
        <f>SUM(D110:D140)</f>
        <v>3333.3333333333335</v>
      </c>
      <c r="E141" s="130">
        <f t="shared" ref="E141:O141" si="74">SUM(E110:E140)</f>
        <v>3333.3333333333335</v>
      </c>
      <c r="F141" s="130">
        <f t="shared" si="74"/>
        <v>3333.3333333333335</v>
      </c>
      <c r="G141" s="130">
        <f t="shared" si="74"/>
        <v>3333.3333333333335</v>
      </c>
      <c r="H141" s="130">
        <f t="shared" si="74"/>
        <v>3333.3333333333335</v>
      </c>
      <c r="I141" s="130">
        <f t="shared" si="74"/>
        <v>3333.3333333333335</v>
      </c>
      <c r="J141" s="130">
        <f t="shared" si="74"/>
        <v>3333.3333333333335</v>
      </c>
      <c r="K141" s="130">
        <f t="shared" si="74"/>
        <v>3333.3333333333335</v>
      </c>
      <c r="L141" s="130">
        <f t="shared" si="74"/>
        <v>3333.3333333333335</v>
      </c>
      <c r="M141" s="130">
        <f t="shared" si="74"/>
        <v>3333.3333333333335</v>
      </c>
      <c r="N141" s="130">
        <f t="shared" si="74"/>
        <v>3333.3333333333335</v>
      </c>
      <c r="O141" s="130">
        <f t="shared" si="74"/>
        <v>3333.3333333333335</v>
      </c>
      <c r="P141" s="130">
        <f>SUM(D141:O141)</f>
        <v>40000</v>
      </c>
      <c r="R141" s="9"/>
    </row>
    <row r="142" spans="1:18" x14ac:dyDescent="0.15">
      <c r="A142" s="109" t="s">
        <v>78</v>
      </c>
      <c r="B142" s="131">
        <v>0.1</v>
      </c>
      <c r="C142" s="120"/>
      <c r="D142" s="124">
        <f>D141*$B$142</f>
        <v>333.33333333333337</v>
      </c>
      <c r="E142" s="124">
        <f t="shared" ref="E142:O142" si="75">E141*$B$142</f>
        <v>333.33333333333337</v>
      </c>
      <c r="F142" s="124">
        <f t="shared" si="75"/>
        <v>333.33333333333337</v>
      </c>
      <c r="G142" s="124">
        <f t="shared" si="75"/>
        <v>333.33333333333337</v>
      </c>
      <c r="H142" s="124">
        <f t="shared" si="75"/>
        <v>333.33333333333337</v>
      </c>
      <c r="I142" s="124">
        <f t="shared" si="75"/>
        <v>333.33333333333337</v>
      </c>
      <c r="J142" s="124">
        <f t="shared" si="75"/>
        <v>333.33333333333337</v>
      </c>
      <c r="K142" s="124">
        <f t="shared" si="75"/>
        <v>333.33333333333337</v>
      </c>
      <c r="L142" s="124">
        <f t="shared" si="75"/>
        <v>333.33333333333337</v>
      </c>
      <c r="M142" s="124">
        <f t="shared" si="75"/>
        <v>333.33333333333337</v>
      </c>
      <c r="N142" s="124">
        <f t="shared" si="75"/>
        <v>333.33333333333337</v>
      </c>
      <c r="O142" s="124">
        <f t="shared" si="75"/>
        <v>333.33333333333337</v>
      </c>
      <c r="P142" s="124">
        <f>SUM(D142:O142)</f>
        <v>4000.0000000000014</v>
      </c>
      <c r="R142" s="9"/>
    </row>
    <row r="143" spans="1:18" x14ac:dyDescent="0.15">
      <c r="A143" s="109" t="s">
        <v>79</v>
      </c>
      <c r="B143" s="131">
        <v>0.03</v>
      </c>
      <c r="C143" s="120"/>
      <c r="D143" s="124">
        <f>D141*$B$143</f>
        <v>100</v>
      </c>
      <c r="E143" s="124">
        <f t="shared" ref="E143:O143" si="76">E141*$B$143</f>
        <v>100</v>
      </c>
      <c r="F143" s="124">
        <f t="shared" si="76"/>
        <v>100</v>
      </c>
      <c r="G143" s="124">
        <f t="shared" si="76"/>
        <v>100</v>
      </c>
      <c r="H143" s="124">
        <f t="shared" si="76"/>
        <v>100</v>
      </c>
      <c r="I143" s="124">
        <f t="shared" si="76"/>
        <v>100</v>
      </c>
      <c r="J143" s="124">
        <f t="shared" si="76"/>
        <v>100</v>
      </c>
      <c r="K143" s="124">
        <f t="shared" si="76"/>
        <v>100</v>
      </c>
      <c r="L143" s="124">
        <f t="shared" si="76"/>
        <v>100</v>
      </c>
      <c r="M143" s="124">
        <f t="shared" si="76"/>
        <v>100</v>
      </c>
      <c r="N143" s="124">
        <f t="shared" si="76"/>
        <v>100</v>
      </c>
      <c r="O143" s="124">
        <f t="shared" si="76"/>
        <v>100</v>
      </c>
      <c r="P143" s="124">
        <f>SUM(D143:O143)</f>
        <v>1200</v>
      </c>
      <c r="R143" s="9"/>
    </row>
    <row r="144" spans="1:18" x14ac:dyDescent="0.15">
      <c r="A144" s="110"/>
      <c r="B144" s="108"/>
      <c r="C144" s="108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R144" s="9"/>
    </row>
    <row r="145" spans="1:18" s="9" customFormat="1" x14ac:dyDescent="0.15">
      <c r="A145" s="111" t="s">
        <v>72</v>
      </c>
      <c r="B145" s="112"/>
      <c r="C145" s="112"/>
      <c r="D145" s="125">
        <f>SUM(D141:D144)</f>
        <v>3766.666666666667</v>
      </c>
      <c r="E145" s="125">
        <f t="shared" ref="E145:O145" si="77">SUM(E141:E144)</f>
        <v>3766.666666666667</v>
      </c>
      <c r="F145" s="125">
        <f t="shared" si="77"/>
        <v>3766.666666666667</v>
      </c>
      <c r="G145" s="125">
        <f t="shared" si="77"/>
        <v>3766.666666666667</v>
      </c>
      <c r="H145" s="125">
        <f t="shared" si="77"/>
        <v>3766.666666666667</v>
      </c>
      <c r="I145" s="125">
        <f t="shared" si="77"/>
        <v>3766.666666666667</v>
      </c>
      <c r="J145" s="125">
        <f t="shared" si="77"/>
        <v>3766.666666666667</v>
      </c>
      <c r="K145" s="125">
        <f t="shared" si="77"/>
        <v>3766.666666666667</v>
      </c>
      <c r="L145" s="125">
        <f t="shared" si="77"/>
        <v>3766.666666666667</v>
      </c>
      <c r="M145" s="125">
        <f t="shared" si="77"/>
        <v>3766.666666666667</v>
      </c>
      <c r="N145" s="125">
        <f t="shared" si="77"/>
        <v>3766.666666666667</v>
      </c>
      <c r="O145" s="125">
        <f t="shared" si="77"/>
        <v>3766.666666666667</v>
      </c>
      <c r="P145" s="125">
        <f>SUM(D145:O145)</f>
        <v>45200</v>
      </c>
    </row>
    <row r="146" spans="1:18" ht="13" thickBot="1" x14ac:dyDescent="0.2">
      <c r="A146" s="113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5" t="s">
        <v>73</v>
      </c>
      <c r="P146" s="139">
        <f>P145-P142-P143-SUM(P110:P140)</f>
        <v>0</v>
      </c>
      <c r="R146" s="9"/>
    </row>
    <row r="162" spans="1:16" ht="13" thickBot="1" x14ac:dyDescent="0.2">
      <c r="A162" s="93" t="s">
        <v>107</v>
      </c>
    </row>
    <row r="163" spans="1:16" ht="26" x14ac:dyDescent="0.15">
      <c r="A163" s="116" t="s">
        <v>82</v>
      </c>
      <c r="B163" s="140"/>
      <c r="C163" s="119" t="s">
        <v>83</v>
      </c>
      <c r="D163" s="136">
        <f>D4</f>
        <v>44927</v>
      </c>
      <c r="E163" s="136">
        <f t="shared" ref="E163:O163" si="78">E4</f>
        <v>44958</v>
      </c>
      <c r="F163" s="136">
        <f t="shared" si="78"/>
        <v>44986</v>
      </c>
      <c r="G163" s="136">
        <f t="shared" si="78"/>
        <v>45017</v>
      </c>
      <c r="H163" s="136">
        <f t="shared" si="78"/>
        <v>45047</v>
      </c>
      <c r="I163" s="136">
        <f t="shared" si="78"/>
        <v>45078</v>
      </c>
      <c r="J163" s="136">
        <f t="shared" si="78"/>
        <v>45108</v>
      </c>
      <c r="K163" s="136">
        <f t="shared" si="78"/>
        <v>45139</v>
      </c>
      <c r="L163" s="136">
        <f t="shared" si="78"/>
        <v>45170</v>
      </c>
      <c r="M163" s="136">
        <f t="shared" si="78"/>
        <v>45200</v>
      </c>
      <c r="N163" s="136">
        <f t="shared" si="78"/>
        <v>45231</v>
      </c>
      <c r="O163" s="136">
        <f t="shared" si="78"/>
        <v>45261</v>
      </c>
      <c r="P163" s="121" t="s">
        <v>15</v>
      </c>
    </row>
    <row r="164" spans="1:16" x14ac:dyDescent="0.15">
      <c r="A164" s="132" t="s">
        <v>85</v>
      </c>
      <c r="B164" s="141"/>
      <c r="C164" s="133">
        <v>8000</v>
      </c>
      <c r="D164" s="122">
        <f>$C164/12</f>
        <v>666.66666666666663</v>
      </c>
      <c r="E164" s="122">
        <f>C164/12</f>
        <v>666.66666666666663</v>
      </c>
      <c r="F164" s="122">
        <f>C164/12</f>
        <v>666.66666666666663</v>
      </c>
      <c r="G164" s="122">
        <f>C164/12</f>
        <v>666.66666666666663</v>
      </c>
      <c r="H164" s="122">
        <f>$C164/12</f>
        <v>666.66666666666663</v>
      </c>
      <c r="I164" s="122">
        <f t="shared" ref="I164:O179" si="79">$C164/12</f>
        <v>666.66666666666663</v>
      </c>
      <c r="J164" s="122">
        <f t="shared" si="79"/>
        <v>666.66666666666663</v>
      </c>
      <c r="K164" s="122">
        <f t="shared" si="79"/>
        <v>666.66666666666663</v>
      </c>
      <c r="L164" s="122">
        <f t="shared" si="79"/>
        <v>666.66666666666663</v>
      </c>
      <c r="M164" s="122">
        <f t="shared" si="79"/>
        <v>666.66666666666663</v>
      </c>
      <c r="N164" s="122">
        <f t="shared" si="79"/>
        <v>666.66666666666663</v>
      </c>
      <c r="O164" s="122">
        <f t="shared" si="79"/>
        <v>666.66666666666663</v>
      </c>
      <c r="P164" s="123">
        <f>SUM(D164:O164)</f>
        <v>8000.0000000000009</v>
      </c>
    </row>
    <row r="165" spans="1:16" x14ac:dyDescent="0.15">
      <c r="A165" s="132" t="s">
        <v>86</v>
      </c>
      <c r="B165" s="141"/>
      <c r="C165" s="133">
        <v>15000</v>
      </c>
      <c r="D165" s="122">
        <f t="shared" ref="D165:D186" si="80">$C165/12</f>
        <v>1250</v>
      </c>
      <c r="E165" s="122">
        <f t="shared" ref="E165:E186" si="81">C165/12</f>
        <v>1250</v>
      </c>
      <c r="F165" s="122">
        <f t="shared" ref="F165:F186" si="82">C165/12</f>
        <v>1250</v>
      </c>
      <c r="G165" s="122">
        <f t="shared" ref="G165:G186" si="83">C165/12</f>
        <v>1250</v>
      </c>
      <c r="H165" s="122">
        <f t="shared" ref="H165:O186" si="84">$C165/12</f>
        <v>1250</v>
      </c>
      <c r="I165" s="122">
        <f t="shared" si="79"/>
        <v>1250</v>
      </c>
      <c r="J165" s="122">
        <f t="shared" si="79"/>
        <v>1250</v>
      </c>
      <c r="K165" s="122">
        <f t="shared" si="79"/>
        <v>1250</v>
      </c>
      <c r="L165" s="122">
        <f t="shared" si="79"/>
        <v>1250</v>
      </c>
      <c r="M165" s="122">
        <f t="shared" si="79"/>
        <v>1250</v>
      </c>
      <c r="N165" s="122">
        <f t="shared" si="79"/>
        <v>1250</v>
      </c>
      <c r="O165" s="122">
        <f t="shared" si="79"/>
        <v>1250</v>
      </c>
      <c r="P165" s="123">
        <f t="shared" ref="P165:P193" si="85">SUM(D165:O165)</f>
        <v>15000</v>
      </c>
    </row>
    <row r="166" spans="1:16" x14ac:dyDescent="0.15">
      <c r="A166" s="132" t="s">
        <v>87</v>
      </c>
      <c r="B166" s="141"/>
      <c r="C166" s="133">
        <v>1000</v>
      </c>
      <c r="D166" s="122">
        <f t="shared" si="80"/>
        <v>83.333333333333329</v>
      </c>
      <c r="E166" s="122">
        <f t="shared" si="81"/>
        <v>83.333333333333329</v>
      </c>
      <c r="F166" s="122">
        <f t="shared" si="82"/>
        <v>83.333333333333329</v>
      </c>
      <c r="G166" s="122">
        <f t="shared" si="83"/>
        <v>83.333333333333329</v>
      </c>
      <c r="H166" s="122">
        <f t="shared" si="84"/>
        <v>83.333333333333329</v>
      </c>
      <c r="I166" s="122">
        <f t="shared" si="79"/>
        <v>83.333333333333329</v>
      </c>
      <c r="J166" s="122">
        <f t="shared" si="79"/>
        <v>83.333333333333329</v>
      </c>
      <c r="K166" s="122">
        <f t="shared" si="79"/>
        <v>83.333333333333329</v>
      </c>
      <c r="L166" s="122">
        <f t="shared" si="79"/>
        <v>83.333333333333329</v>
      </c>
      <c r="M166" s="122">
        <f t="shared" si="79"/>
        <v>83.333333333333329</v>
      </c>
      <c r="N166" s="122">
        <f t="shared" si="79"/>
        <v>83.333333333333329</v>
      </c>
      <c r="O166" s="122">
        <f t="shared" si="79"/>
        <v>83.333333333333329</v>
      </c>
      <c r="P166" s="123">
        <f t="shared" si="85"/>
        <v>1000.0000000000001</v>
      </c>
    </row>
    <row r="167" spans="1:16" x14ac:dyDescent="0.15">
      <c r="A167" s="132" t="s">
        <v>88</v>
      </c>
      <c r="B167" s="141"/>
      <c r="C167" s="133">
        <v>800</v>
      </c>
      <c r="D167" s="122">
        <f t="shared" si="80"/>
        <v>66.666666666666671</v>
      </c>
      <c r="E167" s="122">
        <f t="shared" si="81"/>
        <v>66.666666666666671</v>
      </c>
      <c r="F167" s="122">
        <f t="shared" si="82"/>
        <v>66.666666666666671</v>
      </c>
      <c r="G167" s="122">
        <f t="shared" si="83"/>
        <v>66.666666666666671</v>
      </c>
      <c r="H167" s="122">
        <f t="shared" si="84"/>
        <v>66.666666666666671</v>
      </c>
      <c r="I167" s="122">
        <f t="shared" si="79"/>
        <v>66.666666666666671</v>
      </c>
      <c r="J167" s="122">
        <f t="shared" si="79"/>
        <v>66.666666666666671</v>
      </c>
      <c r="K167" s="122">
        <f t="shared" si="79"/>
        <v>66.666666666666671</v>
      </c>
      <c r="L167" s="122">
        <f t="shared" si="79"/>
        <v>66.666666666666671</v>
      </c>
      <c r="M167" s="122">
        <f t="shared" si="79"/>
        <v>66.666666666666671</v>
      </c>
      <c r="N167" s="122">
        <f t="shared" si="79"/>
        <v>66.666666666666671</v>
      </c>
      <c r="O167" s="122">
        <f t="shared" si="79"/>
        <v>66.666666666666671</v>
      </c>
      <c r="P167" s="123">
        <f t="shared" si="85"/>
        <v>799.99999999999989</v>
      </c>
    </row>
    <row r="168" spans="1:16" x14ac:dyDescent="0.15">
      <c r="A168" s="132" t="s">
        <v>89</v>
      </c>
      <c r="B168" s="141"/>
      <c r="C168" s="133"/>
      <c r="D168" s="122">
        <f t="shared" si="80"/>
        <v>0</v>
      </c>
      <c r="E168" s="122">
        <f t="shared" si="81"/>
        <v>0</v>
      </c>
      <c r="F168" s="122">
        <f t="shared" si="82"/>
        <v>0</v>
      </c>
      <c r="G168" s="122">
        <f t="shared" si="83"/>
        <v>0</v>
      </c>
      <c r="H168" s="122">
        <f t="shared" si="84"/>
        <v>0</v>
      </c>
      <c r="I168" s="122">
        <f t="shared" si="79"/>
        <v>0</v>
      </c>
      <c r="J168" s="122">
        <f t="shared" si="79"/>
        <v>0</v>
      </c>
      <c r="K168" s="122">
        <f t="shared" si="79"/>
        <v>0</v>
      </c>
      <c r="L168" s="122">
        <f t="shared" si="79"/>
        <v>0</v>
      </c>
      <c r="M168" s="122">
        <f t="shared" si="79"/>
        <v>0</v>
      </c>
      <c r="N168" s="122">
        <f t="shared" si="79"/>
        <v>0</v>
      </c>
      <c r="O168" s="122">
        <f t="shared" si="79"/>
        <v>0</v>
      </c>
      <c r="P168" s="123">
        <f t="shared" si="85"/>
        <v>0</v>
      </c>
    </row>
    <row r="169" spans="1:16" x14ac:dyDescent="0.15">
      <c r="A169" s="132" t="s">
        <v>90</v>
      </c>
      <c r="B169" s="141"/>
      <c r="C169" s="133"/>
      <c r="D169" s="122">
        <f t="shared" si="80"/>
        <v>0</v>
      </c>
      <c r="E169" s="122">
        <f t="shared" si="81"/>
        <v>0</v>
      </c>
      <c r="F169" s="122">
        <f t="shared" si="82"/>
        <v>0</v>
      </c>
      <c r="G169" s="122">
        <f t="shared" si="83"/>
        <v>0</v>
      </c>
      <c r="H169" s="122">
        <f t="shared" si="84"/>
        <v>0</v>
      </c>
      <c r="I169" s="122">
        <f t="shared" si="79"/>
        <v>0</v>
      </c>
      <c r="J169" s="122">
        <f t="shared" si="79"/>
        <v>0</v>
      </c>
      <c r="K169" s="122">
        <f t="shared" si="79"/>
        <v>0</v>
      </c>
      <c r="L169" s="122">
        <f t="shared" si="79"/>
        <v>0</v>
      </c>
      <c r="M169" s="122">
        <f t="shared" si="79"/>
        <v>0</v>
      </c>
      <c r="N169" s="122">
        <f t="shared" si="79"/>
        <v>0</v>
      </c>
      <c r="O169" s="122">
        <f t="shared" si="79"/>
        <v>0</v>
      </c>
      <c r="P169" s="123">
        <f t="shared" si="85"/>
        <v>0</v>
      </c>
    </row>
    <row r="170" spans="1:16" x14ac:dyDescent="0.15">
      <c r="A170" s="132" t="s">
        <v>91</v>
      </c>
      <c r="B170" s="141"/>
      <c r="C170" s="133"/>
      <c r="D170" s="122">
        <f t="shared" si="80"/>
        <v>0</v>
      </c>
      <c r="E170" s="122">
        <f t="shared" si="81"/>
        <v>0</v>
      </c>
      <c r="F170" s="122">
        <f t="shared" si="82"/>
        <v>0</v>
      </c>
      <c r="G170" s="122">
        <f t="shared" si="83"/>
        <v>0</v>
      </c>
      <c r="H170" s="122">
        <f t="shared" si="84"/>
        <v>0</v>
      </c>
      <c r="I170" s="122">
        <f t="shared" si="79"/>
        <v>0</v>
      </c>
      <c r="J170" s="122">
        <f t="shared" si="79"/>
        <v>0</v>
      </c>
      <c r="K170" s="122">
        <f t="shared" si="79"/>
        <v>0</v>
      </c>
      <c r="L170" s="122">
        <f t="shared" si="79"/>
        <v>0</v>
      </c>
      <c r="M170" s="122">
        <f t="shared" si="79"/>
        <v>0</v>
      </c>
      <c r="N170" s="122">
        <f t="shared" si="79"/>
        <v>0</v>
      </c>
      <c r="O170" s="122">
        <f t="shared" si="79"/>
        <v>0</v>
      </c>
      <c r="P170" s="123">
        <f t="shared" si="85"/>
        <v>0</v>
      </c>
    </row>
    <row r="171" spans="1:16" x14ac:dyDescent="0.15">
      <c r="A171" s="132" t="s">
        <v>92</v>
      </c>
      <c r="B171" s="141"/>
      <c r="C171" s="133"/>
      <c r="D171" s="122">
        <f t="shared" si="80"/>
        <v>0</v>
      </c>
      <c r="E171" s="122">
        <f t="shared" si="81"/>
        <v>0</v>
      </c>
      <c r="F171" s="122">
        <f t="shared" si="82"/>
        <v>0</v>
      </c>
      <c r="G171" s="122">
        <f t="shared" si="83"/>
        <v>0</v>
      </c>
      <c r="H171" s="122">
        <f t="shared" si="84"/>
        <v>0</v>
      </c>
      <c r="I171" s="122">
        <f t="shared" si="79"/>
        <v>0</v>
      </c>
      <c r="J171" s="122">
        <f t="shared" si="79"/>
        <v>0</v>
      </c>
      <c r="K171" s="122">
        <f t="shared" si="79"/>
        <v>0</v>
      </c>
      <c r="L171" s="122">
        <f t="shared" si="79"/>
        <v>0</v>
      </c>
      <c r="M171" s="122">
        <f t="shared" si="79"/>
        <v>0</v>
      </c>
      <c r="N171" s="122">
        <f t="shared" si="79"/>
        <v>0</v>
      </c>
      <c r="O171" s="122">
        <f t="shared" si="79"/>
        <v>0</v>
      </c>
      <c r="P171" s="123">
        <f t="shared" si="85"/>
        <v>0</v>
      </c>
    </row>
    <row r="172" spans="1:16" x14ac:dyDescent="0.15">
      <c r="A172" s="132" t="s">
        <v>93</v>
      </c>
      <c r="B172" s="141"/>
      <c r="C172" s="133"/>
      <c r="D172" s="122">
        <f t="shared" si="80"/>
        <v>0</v>
      </c>
      <c r="E172" s="122">
        <f t="shared" si="81"/>
        <v>0</v>
      </c>
      <c r="F172" s="122">
        <f t="shared" si="82"/>
        <v>0</v>
      </c>
      <c r="G172" s="122">
        <f t="shared" si="83"/>
        <v>0</v>
      </c>
      <c r="H172" s="122">
        <f t="shared" si="84"/>
        <v>0</v>
      </c>
      <c r="I172" s="122">
        <f t="shared" si="79"/>
        <v>0</v>
      </c>
      <c r="J172" s="122">
        <f t="shared" si="79"/>
        <v>0</v>
      </c>
      <c r="K172" s="122">
        <f t="shared" si="79"/>
        <v>0</v>
      </c>
      <c r="L172" s="122">
        <f t="shared" si="79"/>
        <v>0</v>
      </c>
      <c r="M172" s="122">
        <f t="shared" si="79"/>
        <v>0</v>
      </c>
      <c r="N172" s="122">
        <f t="shared" si="79"/>
        <v>0</v>
      </c>
      <c r="O172" s="122">
        <f t="shared" si="79"/>
        <v>0</v>
      </c>
      <c r="P172" s="123">
        <f t="shared" si="85"/>
        <v>0</v>
      </c>
    </row>
    <row r="173" spans="1:16" x14ac:dyDescent="0.15">
      <c r="A173" s="132" t="s">
        <v>94</v>
      </c>
      <c r="B173" s="141"/>
      <c r="C173" s="133"/>
      <c r="D173" s="122">
        <f t="shared" si="80"/>
        <v>0</v>
      </c>
      <c r="E173" s="122">
        <f t="shared" si="81"/>
        <v>0</v>
      </c>
      <c r="F173" s="122">
        <f t="shared" si="82"/>
        <v>0</v>
      </c>
      <c r="G173" s="122">
        <f t="shared" si="83"/>
        <v>0</v>
      </c>
      <c r="H173" s="122">
        <f t="shared" si="84"/>
        <v>0</v>
      </c>
      <c r="I173" s="122">
        <f t="shared" si="79"/>
        <v>0</v>
      </c>
      <c r="J173" s="122">
        <f t="shared" si="79"/>
        <v>0</v>
      </c>
      <c r="K173" s="122">
        <f t="shared" si="79"/>
        <v>0</v>
      </c>
      <c r="L173" s="122">
        <f t="shared" si="79"/>
        <v>0</v>
      </c>
      <c r="M173" s="122">
        <f t="shared" si="79"/>
        <v>0</v>
      </c>
      <c r="N173" s="122">
        <f t="shared" si="79"/>
        <v>0</v>
      </c>
      <c r="O173" s="122">
        <f t="shared" si="79"/>
        <v>0</v>
      </c>
      <c r="P173" s="123">
        <f t="shared" si="85"/>
        <v>0</v>
      </c>
    </row>
    <row r="174" spans="1:16" x14ac:dyDescent="0.15">
      <c r="A174" s="132" t="s">
        <v>95</v>
      </c>
      <c r="B174" s="141"/>
      <c r="C174" s="133"/>
      <c r="D174" s="122">
        <f t="shared" si="80"/>
        <v>0</v>
      </c>
      <c r="E174" s="122">
        <f t="shared" si="81"/>
        <v>0</v>
      </c>
      <c r="F174" s="122">
        <f t="shared" si="82"/>
        <v>0</v>
      </c>
      <c r="G174" s="122">
        <f t="shared" si="83"/>
        <v>0</v>
      </c>
      <c r="H174" s="122">
        <f t="shared" si="84"/>
        <v>0</v>
      </c>
      <c r="I174" s="122">
        <f t="shared" si="79"/>
        <v>0</v>
      </c>
      <c r="J174" s="122">
        <f t="shared" si="79"/>
        <v>0</v>
      </c>
      <c r="K174" s="122">
        <f t="shared" si="79"/>
        <v>0</v>
      </c>
      <c r="L174" s="122">
        <f t="shared" si="79"/>
        <v>0</v>
      </c>
      <c r="M174" s="122">
        <f t="shared" si="79"/>
        <v>0</v>
      </c>
      <c r="N174" s="122">
        <f t="shared" si="79"/>
        <v>0</v>
      </c>
      <c r="O174" s="122">
        <f t="shared" si="79"/>
        <v>0</v>
      </c>
      <c r="P174" s="123">
        <f t="shared" si="85"/>
        <v>0</v>
      </c>
    </row>
    <row r="175" spans="1:16" x14ac:dyDescent="0.15">
      <c r="A175" s="132" t="s">
        <v>96</v>
      </c>
      <c r="B175" s="141"/>
      <c r="C175" s="133"/>
      <c r="D175" s="122">
        <f t="shared" si="80"/>
        <v>0</v>
      </c>
      <c r="E175" s="122">
        <f t="shared" si="81"/>
        <v>0</v>
      </c>
      <c r="F175" s="122">
        <f t="shared" si="82"/>
        <v>0</v>
      </c>
      <c r="G175" s="122">
        <f t="shared" si="83"/>
        <v>0</v>
      </c>
      <c r="H175" s="122">
        <f t="shared" si="84"/>
        <v>0</v>
      </c>
      <c r="I175" s="122">
        <f t="shared" si="79"/>
        <v>0</v>
      </c>
      <c r="J175" s="122">
        <f t="shared" si="79"/>
        <v>0</v>
      </c>
      <c r="K175" s="122">
        <f t="shared" si="79"/>
        <v>0</v>
      </c>
      <c r="L175" s="122">
        <f t="shared" si="79"/>
        <v>0</v>
      </c>
      <c r="M175" s="122">
        <f t="shared" si="79"/>
        <v>0</v>
      </c>
      <c r="N175" s="122">
        <f t="shared" si="79"/>
        <v>0</v>
      </c>
      <c r="O175" s="122">
        <f t="shared" si="79"/>
        <v>0</v>
      </c>
      <c r="P175" s="123">
        <f t="shared" si="85"/>
        <v>0</v>
      </c>
    </row>
    <row r="176" spans="1:16" x14ac:dyDescent="0.15">
      <c r="A176" s="132" t="s">
        <v>97</v>
      </c>
      <c r="B176" s="141"/>
      <c r="C176" s="133"/>
      <c r="D176" s="122">
        <f t="shared" si="80"/>
        <v>0</v>
      </c>
      <c r="E176" s="122">
        <f t="shared" si="81"/>
        <v>0</v>
      </c>
      <c r="F176" s="122">
        <f t="shared" si="82"/>
        <v>0</v>
      </c>
      <c r="G176" s="122">
        <f t="shared" si="83"/>
        <v>0</v>
      </c>
      <c r="H176" s="122">
        <f t="shared" si="84"/>
        <v>0</v>
      </c>
      <c r="I176" s="122">
        <f t="shared" si="79"/>
        <v>0</v>
      </c>
      <c r="J176" s="122">
        <f t="shared" si="79"/>
        <v>0</v>
      </c>
      <c r="K176" s="122">
        <f t="shared" si="79"/>
        <v>0</v>
      </c>
      <c r="L176" s="122">
        <f t="shared" si="79"/>
        <v>0</v>
      </c>
      <c r="M176" s="122">
        <f t="shared" si="79"/>
        <v>0</v>
      </c>
      <c r="N176" s="122">
        <f t="shared" si="79"/>
        <v>0</v>
      </c>
      <c r="O176" s="122">
        <f t="shared" si="79"/>
        <v>0</v>
      </c>
      <c r="P176" s="123">
        <f t="shared" si="85"/>
        <v>0</v>
      </c>
    </row>
    <row r="177" spans="1:16" x14ac:dyDescent="0.15">
      <c r="A177" s="132" t="s">
        <v>98</v>
      </c>
      <c r="B177" s="141"/>
      <c r="C177" s="133"/>
      <c r="D177" s="122">
        <f t="shared" si="80"/>
        <v>0</v>
      </c>
      <c r="E177" s="122">
        <f t="shared" si="81"/>
        <v>0</v>
      </c>
      <c r="F177" s="122">
        <f t="shared" si="82"/>
        <v>0</v>
      </c>
      <c r="G177" s="122">
        <f t="shared" si="83"/>
        <v>0</v>
      </c>
      <c r="H177" s="122">
        <f t="shared" si="84"/>
        <v>0</v>
      </c>
      <c r="I177" s="122">
        <f t="shared" si="79"/>
        <v>0</v>
      </c>
      <c r="J177" s="122">
        <f t="shared" si="79"/>
        <v>0</v>
      </c>
      <c r="K177" s="122">
        <f t="shared" si="79"/>
        <v>0</v>
      </c>
      <c r="L177" s="122">
        <f t="shared" si="79"/>
        <v>0</v>
      </c>
      <c r="M177" s="122">
        <f t="shared" si="79"/>
        <v>0</v>
      </c>
      <c r="N177" s="122">
        <f t="shared" si="79"/>
        <v>0</v>
      </c>
      <c r="O177" s="122">
        <f t="shared" si="79"/>
        <v>0</v>
      </c>
      <c r="P177" s="123">
        <f t="shared" si="85"/>
        <v>0</v>
      </c>
    </row>
    <row r="178" spans="1:16" x14ac:dyDescent="0.15">
      <c r="A178" s="132" t="s">
        <v>99</v>
      </c>
      <c r="B178" s="141"/>
      <c r="C178" s="133"/>
      <c r="D178" s="122">
        <f t="shared" si="80"/>
        <v>0</v>
      </c>
      <c r="E178" s="122">
        <f t="shared" si="81"/>
        <v>0</v>
      </c>
      <c r="F178" s="122">
        <f t="shared" si="82"/>
        <v>0</v>
      </c>
      <c r="G178" s="122">
        <f t="shared" si="83"/>
        <v>0</v>
      </c>
      <c r="H178" s="122">
        <f t="shared" si="84"/>
        <v>0</v>
      </c>
      <c r="I178" s="122">
        <f t="shared" si="79"/>
        <v>0</v>
      </c>
      <c r="J178" s="122">
        <f t="shared" si="79"/>
        <v>0</v>
      </c>
      <c r="K178" s="122">
        <f t="shared" si="79"/>
        <v>0</v>
      </c>
      <c r="L178" s="122">
        <f t="shared" si="79"/>
        <v>0</v>
      </c>
      <c r="M178" s="122">
        <f t="shared" si="79"/>
        <v>0</v>
      </c>
      <c r="N178" s="122">
        <f t="shared" si="79"/>
        <v>0</v>
      </c>
      <c r="O178" s="122">
        <f t="shared" si="79"/>
        <v>0</v>
      </c>
      <c r="P178" s="123">
        <f t="shared" si="85"/>
        <v>0</v>
      </c>
    </row>
    <row r="179" spans="1:16" x14ac:dyDescent="0.15">
      <c r="A179" s="132" t="s">
        <v>100</v>
      </c>
      <c r="B179" s="141"/>
      <c r="C179" s="133"/>
      <c r="D179" s="122">
        <f t="shared" si="80"/>
        <v>0</v>
      </c>
      <c r="E179" s="122">
        <f t="shared" si="81"/>
        <v>0</v>
      </c>
      <c r="F179" s="122">
        <f t="shared" si="82"/>
        <v>0</v>
      </c>
      <c r="G179" s="122">
        <f t="shared" si="83"/>
        <v>0</v>
      </c>
      <c r="H179" s="122">
        <f t="shared" si="84"/>
        <v>0</v>
      </c>
      <c r="I179" s="122">
        <f t="shared" si="79"/>
        <v>0</v>
      </c>
      <c r="J179" s="122">
        <f t="shared" si="79"/>
        <v>0</v>
      </c>
      <c r="K179" s="122">
        <f t="shared" si="79"/>
        <v>0</v>
      </c>
      <c r="L179" s="122">
        <f t="shared" si="79"/>
        <v>0</v>
      </c>
      <c r="M179" s="122">
        <f t="shared" si="79"/>
        <v>0</v>
      </c>
      <c r="N179" s="122">
        <f t="shared" si="79"/>
        <v>0</v>
      </c>
      <c r="O179" s="122">
        <f t="shared" si="79"/>
        <v>0</v>
      </c>
      <c r="P179" s="123">
        <f t="shared" si="85"/>
        <v>0</v>
      </c>
    </row>
    <row r="180" spans="1:16" x14ac:dyDescent="0.15">
      <c r="A180" s="132" t="s">
        <v>105</v>
      </c>
      <c r="B180" s="141"/>
      <c r="C180" s="133"/>
      <c r="D180" s="122">
        <f t="shared" si="80"/>
        <v>0</v>
      </c>
      <c r="E180" s="122">
        <f t="shared" si="81"/>
        <v>0</v>
      </c>
      <c r="F180" s="122">
        <f t="shared" si="82"/>
        <v>0</v>
      </c>
      <c r="G180" s="122">
        <f t="shared" si="83"/>
        <v>0</v>
      </c>
      <c r="H180" s="122">
        <f t="shared" si="84"/>
        <v>0</v>
      </c>
      <c r="I180" s="122">
        <f t="shared" si="84"/>
        <v>0</v>
      </c>
      <c r="J180" s="122">
        <f t="shared" si="84"/>
        <v>0</v>
      </c>
      <c r="K180" s="122">
        <f t="shared" si="84"/>
        <v>0</v>
      </c>
      <c r="L180" s="122">
        <f t="shared" si="84"/>
        <v>0</v>
      </c>
      <c r="M180" s="122">
        <f t="shared" si="84"/>
        <v>0</v>
      </c>
      <c r="N180" s="122">
        <f t="shared" si="84"/>
        <v>0</v>
      </c>
      <c r="O180" s="122">
        <f t="shared" si="84"/>
        <v>0</v>
      </c>
      <c r="P180" s="123">
        <f t="shared" si="85"/>
        <v>0</v>
      </c>
    </row>
    <row r="181" spans="1:16" x14ac:dyDescent="0.15">
      <c r="A181" s="132" t="s">
        <v>101</v>
      </c>
      <c r="B181" s="141"/>
      <c r="C181" s="133"/>
      <c r="D181" s="122">
        <f t="shared" si="80"/>
        <v>0</v>
      </c>
      <c r="E181" s="122">
        <f t="shared" si="81"/>
        <v>0</v>
      </c>
      <c r="F181" s="122">
        <f t="shared" si="82"/>
        <v>0</v>
      </c>
      <c r="G181" s="122">
        <f t="shared" si="83"/>
        <v>0</v>
      </c>
      <c r="H181" s="122">
        <f t="shared" si="84"/>
        <v>0</v>
      </c>
      <c r="I181" s="122">
        <f t="shared" si="84"/>
        <v>0</v>
      </c>
      <c r="J181" s="122">
        <f t="shared" si="84"/>
        <v>0</v>
      </c>
      <c r="K181" s="122">
        <f t="shared" si="84"/>
        <v>0</v>
      </c>
      <c r="L181" s="122">
        <f t="shared" si="84"/>
        <v>0</v>
      </c>
      <c r="M181" s="122">
        <f t="shared" si="84"/>
        <v>0</v>
      </c>
      <c r="N181" s="122">
        <f t="shared" si="84"/>
        <v>0</v>
      </c>
      <c r="O181" s="122">
        <f t="shared" si="84"/>
        <v>0</v>
      </c>
      <c r="P181" s="123">
        <f t="shared" si="85"/>
        <v>0</v>
      </c>
    </row>
    <row r="182" spans="1:16" x14ac:dyDescent="0.15">
      <c r="A182" s="132" t="s">
        <v>102</v>
      </c>
      <c r="B182" s="141"/>
      <c r="C182" s="133"/>
      <c r="D182" s="122">
        <f t="shared" si="80"/>
        <v>0</v>
      </c>
      <c r="E182" s="122">
        <f t="shared" si="81"/>
        <v>0</v>
      </c>
      <c r="F182" s="122">
        <f t="shared" si="82"/>
        <v>0</v>
      </c>
      <c r="G182" s="122">
        <f t="shared" si="83"/>
        <v>0</v>
      </c>
      <c r="H182" s="122">
        <f t="shared" si="84"/>
        <v>0</v>
      </c>
      <c r="I182" s="122">
        <f t="shared" si="84"/>
        <v>0</v>
      </c>
      <c r="J182" s="122">
        <f t="shared" si="84"/>
        <v>0</v>
      </c>
      <c r="K182" s="122">
        <f t="shared" si="84"/>
        <v>0</v>
      </c>
      <c r="L182" s="122">
        <f t="shared" si="84"/>
        <v>0</v>
      </c>
      <c r="M182" s="122">
        <f t="shared" si="84"/>
        <v>0</v>
      </c>
      <c r="N182" s="122">
        <f t="shared" si="84"/>
        <v>0</v>
      </c>
      <c r="O182" s="122">
        <f t="shared" si="84"/>
        <v>0</v>
      </c>
      <c r="P182" s="123">
        <f t="shared" si="85"/>
        <v>0</v>
      </c>
    </row>
    <row r="183" spans="1:16" x14ac:dyDescent="0.15">
      <c r="A183" s="132" t="s">
        <v>103</v>
      </c>
      <c r="B183" s="141"/>
      <c r="C183" s="133"/>
      <c r="D183" s="122">
        <f t="shared" si="80"/>
        <v>0</v>
      </c>
      <c r="E183" s="122">
        <f t="shared" si="81"/>
        <v>0</v>
      </c>
      <c r="F183" s="122">
        <f t="shared" si="82"/>
        <v>0</v>
      </c>
      <c r="G183" s="122">
        <f t="shared" si="83"/>
        <v>0</v>
      </c>
      <c r="H183" s="122">
        <f t="shared" si="84"/>
        <v>0</v>
      </c>
      <c r="I183" s="122">
        <f t="shared" si="84"/>
        <v>0</v>
      </c>
      <c r="J183" s="122">
        <f t="shared" si="84"/>
        <v>0</v>
      </c>
      <c r="K183" s="122">
        <f t="shared" si="84"/>
        <v>0</v>
      </c>
      <c r="L183" s="122">
        <f t="shared" si="84"/>
        <v>0</v>
      </c>
      <c r="M183" s="122">
        <f t="shared" si="84"/>
        <v>0</v>
      </c>
      <c r="N183" s="122">
        <f t="shared" si="84"/>
        <v>0</v>
      </c>
      <c r="O183" s="122">
        <f t="shared" si="84"/>
        <v>0</v>
      </c>
      <c r="P183" s="123">
        <f t="shared" si="85"/>
        <v>0</v>
      </c>
    </row>
    <row r="184" spans="1:16" x14ac:dyDescent="0.15">
      <c r="A184" s="132" t="s">
        <v>104</v>
      </c>
      <c r="B184" s="141"/>
      <c r="C184" s="133"/>
      <c r="D184" s="122">
        <f t="shared" si="80"/>
        <v>0</v>
      </c>
      <c r="E184" s="122">
        <f t="shared" si="81"/>
        <v>0</v>
      </c>
      <c r="F184" s="122">
        <f t="shared" si="82"/>
        <v>0</v>
      </c>
      <c r="G184" s="122">
        <f t="shared" si="83"/>
        <v>0</v>
      </c>
      <c r="H184" s="122">
        <f t="shared" si="84"/>
        <v>0</v>
      </c>
      <c r="I184" s="122">
        <f t="shared" si="84"/>
        <v>0</v>
      </c>
      <c r="J184" s="122">
        <f t="shared" si="84"/>
        <v>0</v>
      </c>
      <c r="K184" s="122">
        <f t="shared" si="84"/>
        <v>0</v>
      </c>
      <c r="L184" s="122">
        <f t="shared" si="84"/>
        <v>0</v>
      </c>
      <c r="M184" s="122">
        <f t="shared" si="84"/>
        <v>0</v>
      </c>
      <c r="N184" s="122">
        <f t="shared" si="84"/>
        <v>0</v>
      </c>
      <c r="O184" s="122">
        <f t="shared" si="84"/>
        <v>0</v>
      </c>
      <c r="P184" s="123">
        <f t="shared" si="85"/>
        <v>0</v>
      </c>
    </row>
    <row r="185" spans="1:16" x14ac:dyDescent="0.15">
      <c r="A185" s="132" t="s">
        <v>84</v>
      </c>
      <c r="B185" s="141"/>
      <c r="C185" s="133"/>
      <c r="D185" s="122">
        <f t="shared" si="80"/>
        <v>0</v>
      </c>
      <c r="E185" s="122">
        <f t="shared" si="81"/>
        <v>0</v>
      </c>
      <c r="F185" s="122">
        <f t="shared" si="82"/>
        <v>0</v>
      </c>
      <c r="G185" s="122">
        <f t="shared" si="83"/>
        <v>0</v>
      </c>
      <c r="H185" s="122">
        <f t="shared" si="84"/>
        <v>0</v>
      </c>
      <c r="I185" s="122">
        <f t="shared" si="84"/>
        <v>0</v>
      </c>
      <c r="J185" s="122">
        <f t="shared" si="84"/>
        <v>0</v>
      </c>
      <c r="K185" s="122">
        <f t="shared" si="84"/>
        <v>0</v>
      </c>
      <c r="L185" s="122">
        <f t="shared" si="84"/>
        <v>0</v>
      </c>
      <c r="M185" s="122">
        <f t="shared" si="84"/>
        <v>0</v>
      </c>
      <c r="N185" s="122">
        <f t="shared" si="84"/>
        <v>0</v>
      </c>
      <c r="O185" s="122">
        <f t="shared" si="84"/>
        <v>0</v>
      </c>
      <c r="P185" s="123">
        <f t="shared" si="85"/>
        <v>0</v>
      </c>
    </row>
    <row r="186" spans="1:16" x14ac:dyDescent="0.15">
      <c r="A186" s="132" t="s">
        <v>84</v>
      </c>
      <c r="B186" s="141"/>
      <c r="C186" s="133"/>
      <c r="D186" s="122">
        <f t="shared" si="80"/>
        <v>0</v>
      </c>
      <c r="E186" s="122">
        <f t="shared" si="81"/>
        <v>0</v>
      </c>
      <c r="F186" s="122">
        <f t="shared" si="82"/>
        <v>0</v>
      </c>
      <c r="G186" s="122">
        <f t="shared" si="83"/>
        <v>0</v>
      </c>
      <c r="H186" s="122">
        <f t="shared" si="84"/>
        <v>0</v>
      </c>
      <c r="I186" s="122">
        <f t="shared" si="84"/>
        <v>0</v>
      </c>
      <c r="J186" s="122">
        <f t="shared" si="84"/>
        <v>0</v>
      </c>
      <c r="K186" s="122">
        <f t="shared" si="84"/>
        <v>0</v>
      </c>
      <c r="L186" s="122">
        <f t="shared" si="84"/>
        <v>0</v>
      </c>
      <c r="M186" s="122">
        <f t="shared" si="84"/>
        <v>0</v>
      </c>
      <c r="N186" s="122">
        <f t="shared" si="84"/>
        <v>0</v>
      </c>
      <c r="O186" s="122">
        <f t="shared" si="84"/>
        <v>0</v>
      </c>
      <c r="P186" s="123">
        <f t="shared" si="85"/>
        <v>0</v>
      </c>
    </row>
    <row r="187" spans="1:16" x14ac:dyDescent="0.15">
      <c r="A187" s="132" t="s">
        <v>108</v>
      </c>
      <c r="B187" s="141"/>
      <c r="C187" s="133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23">
        <f t="shared" si="85"/>
        <v>0</v>
      </c>
    </row>
    <row r="188" spans="1:16" x14ac:dyDescent="0.15">
      <c r="A188" s="132" t="s">
        <v>108</v>
      </c>
      <c r="B188" s="141"/>
      <c r="C188" s="133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23">
        <f t="shared" si="85"/>
        <v>0</v>
      </c>
    </row>
    <row r="189" spans="1:16" x14ac:dyDescent="0.15">
      <c r="A189" s="132" t="s">
        <v>108</v>
      </c>
      <c r="B189" s="141"/>
      <c r="C189" s="133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23">
        <f t="shared" si="85"/>
        <v>0</v>
      </c>
    </row>
    <row r="190" spans="1:16" x14ac:dyDescent="0.15">
      <c r="A190" s="132" t="s">
        <v>108</v>
      </c>
      <c r="B190" s="141"/>
      <c r="C190" s="133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23">
        <f t="shared" si="85"/>
        <v>0</v>
      </c>
    </row>
    <row r="191" spans="1:16" x14ac:dyDescent="0.15">
      <c r="A191" s="132" t="s">
        <v>108</v>
      </c>
      <c r="B191" s="141"/>
      <c r="C191" s="133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23">
        <f t="shared" si="85"/>
        <v>0</v>
      </c>
    </row>
    <row r="192" spans="1:16" x14ac:dyDescent="0.15">
      <c r="A192" s="132" t="s">
        <v>108</v>
      </c>
      <c r="B192" s="141"/>
      <c r="C192" s="133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23">
        <f t="shared" si="85"/>
        <v>0</v>
      </c>
    </row>
    <row r="193" spans="1:16" ht="13" thickBot="1" x14ac:dyDescent="0.2">
      <c r="A193" s="132" t="s">
        <v>108</v>
      </c>
      <c r="B193" s="141"/>
      <c r="C193" s="135"/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29">
        <f t="shared" si="85"/>
        <v>0</v>
      </c>
    </row>
    <row r="194" spans="1:16" ht="13" thickBot="1" x14ac:dyDescent="0.2">
      <c r="A194" s="142"/>
      <c r="B194" s="143"/>
      <c r="C194" s="144">
        <f>SUM(C164:C193)</f>
        <v>24800</v>
      </c>
      <c r="D194" s="144">
        <f>SUM(D164:D193)</f>
        <v>2066.6666666666665</v>
      </c>
      <c r="E194" s="144">
        <f t="shared" ref="E194" si="86">SUM(E164:E193)</f>
        <v>2066.6666666666665</v>
      </c>
      <c r="F194" s="144">
        <f t="shared" ref="F194" si="87">SUM(F164:F193)</f>
        <v>2066.6666666666665</v>
      </c>
      <c r="G194" s="144">
        <f t="shared" ref="G194" si="88">SUM(G164:G193)</f>
        <v>2066.6666666666665</v>
      </c>
      <c r="H194" s="144">
        <f t="shared" ref="H194" si="89">SUM(H164:H193)</f>
        <v>2066.6666666666665</v>
      </c>
      <c r="I194" s="144">
        <f t="shared" ref="I194" si="90">SUM(I164:I193)</f>
        <v>2066.6666666666665</v>
      </c>
      <c r="J194" s="144">
        <f t="shared" ref="J194" si="91">SUM(J164:J193)</f>
        <v>2066.6666666666665</v>
      </c>
      <c r="K194" s="144">
        <f t="shared" ref="K194" si="92">SUM(K164:K193)</f>
        <v>2066.6666666666665</v>
      </c>
      <c r="L194" s="144">
        <f t="shared" ref="L194" si="93">SUM(L164:L193)</f>
        <v>2066.6666666666665</v>
      </c>
      <c r="M194" s="144">
        <f t="shared" ref="M194" si="94">SUM(M164:M193)</f>
        <v>2066.6666666666665</v>
      </c>
      <c r="N194" s="144">
        <f t="shared" ref="N194" si="95">SUM(N164:N193)</f>
        <v>2066.6666666666665</v>
      </c>
      <c r="O194" s="144">
        <f t="shared" ref="O194" si="96">SUM(O164:O193)</f>
        <v>2066.6666666666665</v>
      </c>
      <c r="P194" s="145">
        <f>SUM(D194:O194)</f>
        <v>24800.000000000004</v>
      </c>
    </row>
  </sheetData>
  <mergeCells count="2">
    <mergeCell ref="D1:F1"/>
    <mergeCell ref="D52:P52"/>
  </mergeCells>
  <dataValidations count="1">
    <dataValidation type="list" allowBlank="1" showInputMessage="1" showErrorMessage="1" sqref="B110:B140" xr:uid="{00000000-0002-0000-0000-000000000000}">
      <formula1>"Full, Part"</formula1>
    </dataValidation>
  </dataValidations>
  <pageMargins left="0.19685039370078741" right="0.19685039370078741" top="0.19685039370078741" bottom="0.19685039370078741" header="0.31496062992125984" footer="0.31496062992125984"/>
  <pageSetup paperSize="9" scale="88" fitToHeight="0" orientation="landscape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Yr1 Budget</vt:lpstr>
      <vt:lpstr>Sheet2</vt:lpstr>
      <vt:lpstr>Sheet3</vt:lpstr>
    </vt:vector>
  </TitlesOfParts>
  <Company>Computer Planet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Dufty</dc:creator>
  <cp:lastModifiedBy>Microsoft Office User</cp:lastModifiedBy>
  <cp:lastPrinted>2016-12-02T16:09:15Z</cp:lastPrinted>
  <dcterms:created xsi:type="dcterms:W3CDTF">2016-12-01T15:08:18Z</dcterms:created>
  <dcterms:modified xsi:type="dcterms:W3CDTF">2022-08-22T07:19:21Z</dcterms:modified>
</cp:coreProperties>
</file>