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2025-26/"/>
    </mc:Choice>
  </mc:AlternateContent>
  <xr:revisionPtr revIDLastSave="0" documentId="8_{1B2F8208-4BA6-4F21-BAA5-07C23573C862}" xr6:coauthVersionLast="47" xr6:coauthVersionMax="47" xr10:uidLastSave="{00000000-0000-0000-0000-000000000000}"/>
  <bookViews>
    <workbookView xWindow="-108" yWindow="-108" windowWidth="23256" windowHeight="12456" xr2:uid="{30B0B55A-B3F1-4B97-B662-81F7A7C98B6B}"/>
  </bookViews>
  <sheets>
    <sheet name="January 2026" sheetId="1" r:id="rId1"/>
  </sheets>
  <definedNames>
    <definedName name="_xlnm._FilterDatabase" localSheetId="0" hidden="1">'January 2026'!$A$5:$AG$3907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284" i="1" l="1"/>
  <c r="AD1284" i="1"/>
  <c r="AC1284" i="1"/>
  <c r="AB1284" i="1"/>
  <c r="AA1284" i="1"/>
  <c r="Y1284" i="1"/>
  <c r="X1284" i="1"/>
  <c r="W1284" i="1"/>
  <c r="AE1284" i="1" s="1" a="1"/>
  <c r="AE1284" i="1" s="1"/>
  <c r="AF1283" i="1"/>
  <c r="AE1283" i="1" a="1"/>
  <c r="AE1283" i="1" s="1"/>
  <c r="AD1283" i="1"/>
  <c r="AC1283" i="1"/>
  <c r="AB1283" i="1"/>
  <c r="AA1283" i="1"/>
  <c r="Y1283" i="1"/>
  <c r="X1283" i="1"/>
  <c r="W1283" i="1"/>
  <c r="AF1282" i="1"/>
  <c r="AD1282" i="1"/>
  <c r="AC1282" i="1"/>
  <c r="AB1282" i="1"/>
  <c r="AA1282" i="1"/>
  <c r="Y1282" i="1"/>
  <c r="X1282" i="1"/>
  <c r="W1282" i="1"/>
  <c r="AF1281" i="1"/>
  <c r="AD1281" i="1"/>
  <c r="AC1281" i="1"/>
  <c r="AB1281" i="1"/>
  <c r="AA1281" i="1"/>
  <c r="Y1281" i="1"/>
  <c r="X1281" i="1"/>
  <c r="W1281" i="1"/>
  <c r="AE1281" i="1" s="1" a="1"/>
  <c r="AE1281" i="1" s="1"/>
  <c r="AF1280" i="1"/>
  <c r="AD1280" i="1"/>
  <c r="AC1280" i="1"/>
  <c r="AB1280" i="1"/>
  <c r="AA1280" i="1"/>
  <c r="Y1280" i="1"/>
  <c r="X1280" i="1"/>
  <c r="W1280" i="1"/>
  <c r="AE1280" i="1" s="1" a="1"/>
  <c r="AE1280" i="1" s="1"/>
  <c r="AF1279" i="1"/>
  <c r="AD1279" i="1"/>
  <c r="AC1279" i="1"/>
  <c r="AE1279" i="1" s="1" a="1"/>
  <c r="AE1279" i="1" s="1"/>
  <c r="AB1279" i="1"/>
  <c r="AA1279" i="1"/>
  <c r="Y1279" i="1"/>
  <c r="X1279" i="1"/>
  <c r="W1279" i="1"/>
  <c r="AF1278" i="1"/>
  <c r="AD1278" i="1"/>
  <c r="AC1278" i="1"/>
  <c r="AB1278" i="1"/>
  <c r="AA1278" i="1"/>
  <c r="Y1278" i="1"/>
  <c r="X1278" i="1"/>
  <c r="W1278" i="1"/>
  <c r="AF1277" i="1"/>
  <c r="AD1277" i="1"/>
  <c r="AC1277" i="1"/>
  <c r="AB1277" i="1"/>
  <c r="AA1277" i="1"/>
  <c r="Y1277" i="1"/>
  <c r="X1277" i="1"/>
  <c r="W1277" i="1"/>
  <c r="AE1277" i="1" s="1" a="1"/>
  <c r="AE1277" i="1" s="1"/>
  <c r="AF1276" i="1"/>
  <c r="AE1276" i="1" a="1"/>
  <c r="AE1276" i="1" s="1"/>
  <c r="AD1276" i="1"/>
  <c r="AC1276" i="1"/>
  <c r="AB1276" i="1"/>
  <c r="AA1276" i="1"/>
  <c r="Y1276" i="1"/>
  <c r="X1276" i="1"/>
  <c r="W1276" i="1"/>
  <c r="AF1275" i="1"/>
  <c r="AD1275" i="1"/>
  <c r="AC1275" i="1"/>
  <c r="AB1275" i="1"/>
  <c r="AA1275" i="1"/>
  <c r="Y1275" i="1"/>
  <c r="AE1275" i="1" s="1" a="1"/>
  <c r="AE1275" i="1" s="1"/>
  <c r="X1275" i="1"/>
  <c r="W1275" i="1"/>
  <c r="AF1274" i="1"/>
  <c r="AD1274" i="1"/>
  <c r="AC1274" i="1"/>
  <c r="AB1274" i="1"/>
  <c r="AA1274" i="1"/>
  <c r="Y1274" i="1"/>
  <c r="X1274" i="1"/>
  <c r="W1274" i="1"/>
  <c r="AE1274" i="1" s="1" a="1"/>
  <c r="AE1274" i="1" s="1"/>
  <c r="AF1273" i="1"/>
  <c r="AD1273" i="1"/>
  <c r="AC1273" i="1"/>
  <c r="AB1273" i="1"/>
  <c r="AA1273" i="1"/>
  <c r="Y1273" i="1"/>
  <c r="X1273" i="1"/>
  <c r="W1273" i="1"/>
  <c r="AE1273" i="1" s="1" a="1"/>
  <c r="AE1273" i="1" s="1"/>
  <c r="AF1272" i="1"/>
  <c r="AD1272" i="1"/>
  <c r="AC1272" i="1"/>
  <c r="AE1272" i="1" s="1" a="1"/>
  <c r="AE1272" i="1" s="1"/>
  <c r="AB1272" i="1"/>
  <c r="AA1272" i="1"/>
  <c r="Y1272" i="1"/>
  <c r="X1272" i="1"/>
  <c r="W1272" i="1"/>
  <c r="AF1271" i="1"/>
  <c r="AD1271" i="1"/>
  <c r="AC1271" i="1"/>
  <c r="AB1271" i="1"/>
  <c r="AA1271" i="1"/>
  <c r="Y1271" i="1"/>
  <c r="X1271" i="1"/>
  <c r="W1271" i="1"/>
  <c r="AF1270" i="1"/>
  <c r="AD1270" i="1"/>
  <c r="AC1270" i="1"/>
  <c r="AB1270" i="1"/>
  <c r="AA1270" i="1"/>
  <c r="Y1270" i="1"/>
  <c r="X1270" i="1"/>
  <c r="W1270" i="1"/>
  <c r="AE1270" i="1" s="1" a="1"/>
  <c r="AE1270" i="1" s="1"/>
  <c r="AF1269" i="1"/>
  <c r="AE1269" i="1"/>
  <c r="AE1269" i="1" a="1"/>
  <c r="AD1269" i="1"/>
  <c r="AC1269" i="1"/>
  <c r="AB1269" i="1"/>
  <c r="AA1269" i="1"/>
  <c r="Y1269" i="1"/>
  <c r="X1269" i="1"/>
  <c r="W1269" i="1"/>
  <c r="AF1268" i="1"/>
  <c r="AD1268" i="1"/>
  <c r="AC1268" i="1"/>
  <c r="AB1268" i="1"/>
  <c r="AA1268" i="1"/>
  <c r="AE1268" i="1" s="1" a="1"/>
  <c r="AE1268" i="1" s="1"/>
  <c r="Y1268" i="1"/>
  <c r="X1268" i="1"/>
  <c r="W1268" i="1"/>
  <c r="AF1267" i="1"/>
  <c r="AD1267" i="1"/>
  <c r="AC1267" i="1"/>
  <c r="AB1267" i="1"/>
  <c r="AA1267" i="1"/>
  <c r="Y1267" i="1"/>
  <c r="X1267" i="1"/>
  <c r="W1267" i="1"/>
  <c r="AE1267" i="1" s="1" a="1"/>
  <c r="AE1267" i="1" s="1"/>
  <c r="AF1266" i="1"/>
  <c r="AD1266" i="1"/>
  <c r="AC1266" i="1"/>
  <c r="AB1266" i="1"/>
  <c r="AA1266" i="1"/>
  <c r="Y1266" i="1"/>
  <c r="X1266" i="1"/>
  <c r="W1266" i="1"/>
  <c r="AE1266" i="1" s="1" a="1"/>
  <c r="AE1266" i="1" s="1"/>
  <c r="AF1265" i="1"/>
  <c r="AD1265" i="1"/>
  <c r="AC1265" i="1"/>
  <c r="AB1265" i="1"/>
  <c r="AA1265" i="1"/>
  <c r="Y1265" i="1"/>
  <c r="X1265" i="1"/>
  <c r="W1265" i="1"/>
  <c r="AF1264" i="1"/>
  <c r="AD1264" i="1"/>
  <c r="AC1264" i="1"/>
  <c r="AB1264" i="1"/>
  <c r="AA1264" i="1"/>
  <c r="Y1264" i="1"/>
  <c r="X1264" i="1"/>
  <c r="AE1264" i="1" s="1" a="1"/>
  <c r="AE1264" i="1" s="1"/>
  <c r="W1264" i="1"/>
  <c r="AF1263" i="1"/>
  <c r="AD1263" i="1"/>
  <c r="AC1263" i="1"/>
  <c r="AB1263" i="1"/>
  <c r="AA1263" i="1"/>
  <c r="Y1263" i="1"/>
  <c r="X1263" i="1"/>
  <c r="W1263" i="1"/>
  <c r="AE1263" i="1" s="1" a="1"/>
  <c r="AE1263" i="1" s="1"/>
  <c r="AF1262" i="1"/>
  <c r="AE1262" i="1" a="1"/>
  <c r="AE1262" i="1" s="1"/>
  <c r="AD1262" i="1"/>
  <c r="AC1262" i="1"/>
  <c r="AB1262" i="1"/>
  <c r="AA1262" i="1"/>
  <c r="Y1262" i="1"/>
  <c r="X1262" i="1"/>
  <c r="W1262" i="1"/>
  <c r="AF1261" i="1"/>
  <c r="AD1261" i="1"/>
  <c r="AC1261" i="1"/>
  <c r="AB1261" i="1"/>
  <c r="AA1261" i="1"/>
  <c r="Y1261" i="1"/>
  <c r="X1261" i="1"/>
  <c r="W1261" i="1"/>
  <c r="AF1260" i="1"/>
  <c r="AD1260" i="1"/>
  <c r="AC1260" i="1"/>
  <c r="AB1260" i="1"/>
  <c r="AA1260" i="1"/>
  <c r="Y1260" i="1"/>
  <c r="X1260" i="1"/>
  <c r="W1260" i="1"/>
  <c r="AF1259" i="1"/>
  <c r="AD1259" i="1"/>
  <c r="AC1259" i="1"/>
  <c r="AB1259" i="1"/>
  <c r="AA1259" i="1"/>
  <c r="Y1259" i="1"/>
  <c r="X1259" i="1"/>
  <c r="W1259" i="1"/>
  <c r="AE1259" i="1" s="1" a="1"/>
  <c r="AE1259" i="1" s="1"/>
  <c r="AF1258" i="1"/>
  <c r="AE1258" i="1" a="1"/>
  <c r="AE1258" i="1" s="1"/>
  <c r="AD1258" i="1"/>
  <c r="AC1258" i="1"/>
  <c r="AB1258" i="1"/>
  <c r="AA1258" i="1"/>
  <c r="Y1258" i="1"/>
  <c r="X1258" i="1"/>
  <c r="W1258" i="1"/>
  <c r="AF1257" i="1"/>
  <c r="AD1257" i="1"/>
  <c r="AC1257" i="1"/>
  <c r="AB1257" i="1"/>
  <c r="AA1257" i="1"/>
  <c r="Y1257" i="1"/>
  <c r="X1257" i="1"/>
  <c r="W1257" i="1"/>
  <c r="AF1256" i="1"/>
  <c r="AD1256" i="1"/>
  <c r="AC1256" i="1"/>
  <c r="AB1256" i="1"/>
  <c r="AA1256" i="1"/>
  <c r="Y1256" i="1"/>
  <c r="X1256" i="1"/>
  <c r="W1256" i="1"/>
  <c r="AE1256" i="1" s="1" a="1"/>
  <c r="AE1256" i="1" s="1"/>
  <c r="AF1255" i="1"/>
  <c r="AE1255" i="1"/>
  <c r="AE1255" i="1" a="1"/>
  <c r="AD1255" i="1"/>
  <c r="AC1255" i="1"/>
  <c r="AB1255" i="1"/>
  <c r="AA1255" i="1"/>
  <c r="Y1255" i="1"/>
  <c r="X1255" i="1"/>
  <c r="W1255" i="1"/>
  <c r="AF1254" i="1"/>
  <c r="AD1254" i="1"/>
  <c r="AC1254" i="1"/>
  <c r="AB1254" i="1"/>
  <c r="AA1254" i="1"/>
  <c r="AE1254" i="1" s="1" a="1"/>
  <c r="AE1254" i="1" s="1"/>
  <c r="Y1254" i="1"/>
  <c r="X1254" i="1"/>
  <c r="W1254" i="1"/>
  <c r="AF1253" i="1"/>
  <c r="AD1253" i="1"/>
  <c r="AC1253" i="1"/>
  <c r="AB1253" i="1"/>
  <c r="AA1253" i="1"/>
  <c r="Y1253" i="1"/>
  <c r="X1253" i="1"/>
  <c r="W1253" i="1"/>
  <c r="AF1252" i="1"/>
  <c r="AD1252" i="1"/>
  <c r="AC1252" i="1"/>
  <c r="AB1252" i="1"/>
  <c r="AA1252" i="1"/>
  <c r="Y1252" i="1"/>
  <c r="X1252" i="1"/>
  <c r="W1252" i="1"/>
  <c r="AE1252" i="1" s="1" a="1"/>
  <c r="AE1252" i="1" s="1"/>
  <c r="AF1251" i="1"/>
  <c r="AD1251" i="1"/>
  <c r="AC1251" i="1"/>
  <c r="AE1251" i="1" s="1" a="1"/>
  <c r="AE1251" i="1" s="1"/>
  <c r="AB1251" i="1"/>
  <c r="AA1251" i="1"/>
  <c r="Y1251" i="1"/>
  <c r="X1251" i="1"/>
  <c r="W1251" i="1"/>
  <c r="AF1250" i="1"/>
  <c r="AD1250" i="1"/>
  <c r="AC1250" i="1"/>
  <c r="AB1250" i="1"/>
  <c r="AA1250" i="1"/>
  <c r="Y1250" i="1"/>
  <c r="X1250" i="1"/>
  <c r="AE1250" i="1" s="1" a="1"/>
  <c r="AE1250" i="1" s="1"/>
  <c r="W1250" i="1"/>
  <c r="AF1249" i="1"/>
  <c r="AD1249" i="1"/>
  <c r="AC1249" i="1"/>
  <c r="AB1249" i="1"/>
  <c r="AA1249" i="1"/>
  <c r="Y1249" i="1"/>
  <c r="X1249" i="1"/>
  <c r="W1249" i="1"/>
  <c r="AE1249" i="1" s="1" a="1"/>
  <c r="AE1249" i="1" s="1"/>
  <c r="AF1248" i="1"/>
  <c r="AE1248" i="1" a="1"/>
  <c r="AE1248" i="1" s="1"/>
  <c r="AD1248" i="1"/>
  <c r="AC1248" i="1"/>
  <c r="AB1248" i="1"/>
  <c r="AA1248" i="1"/>
  <c r="Y1248" i="1"/>
  <c r="X1248" i="1"/>
  <c r="W1248" i="1"/>
  <c r="AF1247" i="1"/>
  <c r="AD1247" i="1"/>
  <c r="AC1247" i="1"/>
  <c r="AB1247" i="1"/>
  <c r="AA1247" i="1"/>
  <c r="Y1247" i="1"/>
  <c r="X1247" i="1"/>
  <c r="W1247" i="1"/>
  <c r="AF1246" i="1"/>
  <c r="AD1246" i="1"/>
  <c r="AC1246" i="1"/>
  <c r="AB1246" i="1"/>
  <c r="AA1246" i="1"/>
  <c r="Y1246" i="1"/>
  <c r="X1246" i="1"/>
  <c r="W1246" i="1"/>
  <c r="AE1246" i="1" s="1" a="1"/>
  <c r="AE1246" i="1" s="1"/>
  <c r="AF1245" i="1"/>
  <c r="AD1245" i="1"/>
  <c r="AC1245" i="1"/>
  <c r="AB1245" i="1"/>
  <c r="AA1245" i="1"/>
  <c r="Y1245" i="1"/>
  <c r="X1245" i="1"/>
  <c r="AE1245" i="1" s="1" a="1"/>
  <c r="AE1245" i="1" s="1"/>
  <c r="W1245" i="1"/>
  <c r="AF1244" i="1"/>
  <c r="AD1244" i="1"/>
  <c r="AC1244" i="1"/>
  <c r="AE1244" i="1" s="1" a="1"/>
  <c r="AE1244" i="1" s="1"/>
  <c r="AB1244" i="1"/>
  <c r="AA1244" i="1"/>
  <c r="Y1244" i="1"/>
  <c r="X1244" i="1"/>
  <c r="W1244" i="1"/>
  <c r="AF1243" i="1"/>
  <c r="AD1243" i="1"/>
  <c r="AC1243" i="1"/>
  <c r="AB1243" i="1"/>
  <c r="AA1243" i="1"/>
  <c r="Y1243" i="1"/>
  <c r="X1243" i="1"/>
  <c r="W1243" i="1"/>
  <c r="AF1242" i="1"/>
  <c r="AD1242" i="1"/>
  <c r="AC1242" i="1"/>
  <c r="AB1242" i="1"/>
  <c r="AA1242" i="1"/>
  <c r="Y1242" i="1"/>
  <c r="X1242" i="1"/>
  <c r="W1242" i="1"/>
  <c r="AE1242" i="1" s="1" a="1"/>
  <c r="AE1242" i="1" s="1"/>
  <c r="AF1241" i="1"/>
  <c r="AE1241" i="1" a="1"/>
  <c r="AE1241" i="1" s="1"/>
  <c r="AD1241" i="1"/>
  <c r="AC1241" i="1"/>
  <c r="AB1241" i="1"/>
  <c r="AA1241" i="1"/>
  <c r="Y1241" i="1"/>
  <c r="X1241" i="1"/>
  <c r="W1241" i="1"/>
  <c r="AF1240" i="1"/>
  <c r="AD1240" i="1"/>
  <c r="AC1240" i="1"/>
  <c r="AB1240" i="1"/>
  <c r="AA1240" i="1"/>
  <c r="Y1240" i="1"/>
  <c r="X1240" i="1"/>
  <c r="W1240" i="1"/>
  <c r="AF1239" i="1"/>
  <c r="AD1239" i="1"/>
  <c r="AC1239" i="1"/>
  <c r="AB1239" i="1"/>
  <c r="AA1239" i="1"/>
  <c r="Y1239" i="1"/>
  <c r="X1239" i="1"/>
  <c r="W1239" i="1"/>
  <c r="AF1238" i="1"/>
  <c r="AD1238" i="1"/>
  <c r="AC1238" i="1"/>
  <c r="AB1238" i="1"/>
  <c r="AA1238" i="1"/>
  <c r="Y1238" i="1"/>
  <c r="X1238" i="1"/>
  <c r="AE1238" i="1" s="1" a="1"/>
  <c r="AE1238" i="1" s="1"/>
  <c r="W1238" i="1"/>
  <c r="AF1237" i="1"/>
  <c r="AD1237" i="1"/>
  <c r="AC1237" i="1"/>
  <c r="AE1237" i="1" s="1" a="1"/>
  <c r="AE1237" i="1" s="1"/>
  <c r="AB1237" i="1"/>
  <c r="AA1237" i="1"/>
  <c r="Y1237" i="1"/>
  <c r="X1237" i="1"/>
  <c r="W1237" i="1"/>
  <c r="AF1236" i="1"/>
  <c r="AD1236" i="1"/>
  <c r="AC1236" i="1"/>
  <c r="AB1236" i="1"/>
  <c r="AA1236" i="1"/>
  <c r="Y1236" i="1"/>
  <c r="X1236" i="1"/>
  <c r="AE1236" i="1" s="1" a="1"/>
  <c r="AE1236" i="1" s="1"/>
  <c r="W1236" i="1"/>
  <c r="AF1235" i="1"/>
  <c r="AD1235" i="1"/>
  <c r="AC1235" i="1"/>
  <c r="AB1235" i="1"/>
  <c r="AA1235" i="1"/>
  <c r="Y1235" i="1"/>
  <c r="X1235" i="1"/>
  <c r="W1235" i="1"/>
  <c r="AE1235" i="1" s="1" a="1"/>
  <c r="AE1235" i="1" s="1"/>
  <c r="AF1234" i="1"/>
  <c r="AE1234" i="1"/>
  <c r="AE1234" i="1" a="1"/>
  <c r="AD1234" i="1"/>
  <c r="AC1234" i="1"/>
  <c r="AB1234" i="1"/>
  <c r="AA1234" i="1"/>
  <c r="Y1234" i="1"/>
  <c r="X1234" i="1"/>
  <c r="W1234" i="1"/>
  <c r="AF1233" i="1"/>
  <c r="AD1233" i="1"/>
  <c r="AC1233" i="1"/>
  <c r="AB1233" i="1"/>
  <c r="AA1233" i="1"/>
  <c r="AE1233" i="1" s="1" a="1"/>
  <c r="AE1233" i="1" s="1"/>
  <c r="Y1233" i="1"/>
  <c r="X1233" i="1"/>
  <c r="W1233" i="1"/>
  <c r="AF1232" i="1"/>
  <c r="AD1232" i="1"/>
  <c r="AC1232" i="1"/>
  <c r="AB1232" i="1"/>
  <c r="AA1232" i="1"/>
  <c r="Y1232" i="1"/>
  <c r="X1232" i="1"/>
  <c r="W1232" i="1"/>
  <c r="AF1231" i="1"/>
  <c r="AD1231" i="1"/>
  <c r="AC1231" i="1"/>
  <c r="AB1231" i="1"/>
  <c r="AA1231" i="1"/>
  <c r="Y1231" i="1"/>
  <c r="X1231" i="1"/>
  <c r="AE1231" i="1" s="1" a="1"/>
  <c r="AE1231" i="1" s="1"/>
  <c r="W1231" i="1"/>
  <c r="AF1230" i="1"/>
  <c r="AE1230" i="1" a="1"/>
  <c r="AE1230" i="1" s="1"/>
  <c r="AD1230" i="1"/>
  <c r="AC1230" i="1"/>
  <c r="AB1230" i="1"/>
  <c r="AA1230" i="1"/>
  <c r="Y1230" i="1"/>
  <c r="X1230" i="1"/>
  <c r="W1230" i="1"/>
  <c r="AF1229" i="1"/>
  <c r="AD1229" i="1"/>
  <c r="AC1229" i="1"/>
  <c r="AB1229" i="1"/>
  <c r="AA1229" i="1"/>
  <c r="Y1229" i="1"/>
  <c r="X1229" i="1"/>
  <c r="AE1229" i="1" s="1" a="1"/>
  <c r="AE1229" i="1" s="1"/>
  <c r="W1229" i="1"/>
  <c r="AF1228" i="1"/>
  <c r="AD1228" i="1"/>
  <c r="AC1228" i="1"/>
  <c r="AB1228" i="1"/>
  <c r="AA1228" i="1"/>
  <c r="Y1228" i="1"/>
  <c r="X1228" i="1"/>
  <c r="W1228" i="1"/>
  <c r="AE1228" i="1" s="1" a="1"/>
  <c r="AE1228" i="1" s="1"/>
  <c r="AF1227" i="1"/>
  <c r="AE1227" i="1"/>
  <c r="AE1227" i="1" a="1"/>
  <c r="AD1227" i="1"/>
  <c r="AC1227" i="1"/>
  <c r="AB1227" i="1"/>
  <c r="AA1227" i="1"/>
  <c r="Y1227" i="1"/>
  <c r="X1227" i="1"/>
  <c r="W1227" i="1"/>
  <c r="AF1226" i="1"/>
  <c r="AD1226" i="1"/>
  <c r="AC1226" i="1"/>
  <c r="AB1226" i="1"/>
  <c r="AA1226" i="1"/>
  <c r="Y1226" i="1"/>
  <c r="X1226" i="1"/>
  <c r="W1226" i="1"/>
  <c r="AF1225" i="1"/>
  <c r="AD1225" i="1"/>
  <c r="AC1225" i="1"/>
  <c r="AB1225" i="1"/>
  <c r="AA1225" i="1"/>
  <c r="Y1225" i="1"/>
  <c r="X1225" i="1"/>
  <c r="W1225" i="1"/>
  <c r="AE1225" i="1" s="1" a="1"/>
  <c r="AE1225" i="1" s="1"/>
  <c r="AF1224" i="1"/>
  <c r="AD1224" i="1"/>
  <c r="AC1224" i="1"/>
  <c r="AB1224" i="1"/>
  <c r="AA1224" i="1"/>
  <c r="Y1224" i="1"/>
  <c r="X1224" i="1"/>
  <c r="AE1224" i="1" s="1" a="1"/>
  <c r="AE1224" i="1" s="1"/>
  <c r="W1224" i="1"/>
  <c r="AF1223" i="1"/>
  <c r="AD1223" i="1"/>
  <c r="AC1223" i="1"/>
  <c r="AE1223" i="1" s="1" a="1"/>
  <c r="AE1223" i="1" s="1"/>
  <c r="AB1223" i="1"/>
  <c r="AA1223" i="1"/>
  <c r="Y1223" i="1"/>
  <c r="X1223" i="1"/>
  <c r="W1223" i="1"/>
  <c r="AF1222" i="1"/>
  <c r="AD1222" i="1"/>
  <c r="AC1222" i="1"/>
  <c r="AB1222" i="1"/>
  <c r="AA1222" i="1"/>
  <c r="Y1222" i="1"/>
  <c r="X1222" i="1"/>
  <c r="AE1222" i="1" s="1" a="1"/>
  <c r="AE1222" i="1" s="1"/>
  <c r="W1222" i="1"/>
  <c r="AF1221" i="1"/>
  <c r="AD1221" i="1"/>
  <c r="AC1221" i="1"/>
  <c r="AB1221" i="1"/>
  <c r="AA1221" i="1"/>
  <c r="Y1221" i="1"/>
  <c r="X1221" i="1"/>
  <c r="W1221" i="1"/>
  <c r="AE1221" i="1" s="1" a="1"/>
  <c r="AE1221" i="1" s="1"/>
  <c r="AF1220" i="1"/>
  <c r="AE1220" i="1"/>
  <c r="AE1220" i="1" a="1"/>
  <c r="AD1220" i="1"/>
  <c r="AC1220" i="1"/>
  <c r="AB1220" i="1"/>
  <c r="AA1220" i="1"/>
  <c r="Y1220" i="1"/>
  <c r="X1220" i="1"/>
  <c r="W1220" i="1"/>
  <c r="AF1219" i="1"/>
  <c r="AD1219" i="1"/>
  <c r="AC1219" i="1"/>
  <c r="AB1219" i="1"/>
  <c r="AA1219" i="1"/>
  <c r="Y1219" i="1"/>
  <c r="X1219" i="1"/>
  <c r="W1219" i="1"/>
  <c r="AF1218" i="1"/>
  <c r="AD1218" i="1"/>
  <c r="AC1218" i="1"/>
  <c r="AB1218" i="1"/>
  <c r="AA1218" i="1"/>
  <c r="Y1218" i="1"/>
  <c r="X1218" i="1"/>
  <c r="W1218" i="1"/>
  <c r="AE1218" i="1" s="1" a="1"/>
  <c r="AE1218" i="1" s="1"/>
  <c r="AF1217" i="1"/>
  <c r="AD1217" i="1"/>
  <c r="AC1217" i="1"/>
  <c r="AB1217" i="1"/>
  <c r="AA1217" i="1"/>
  <c r="Y1217" i="1"/>
  <c r="X1217" i="1"/>
  <c r="AE1217" i="1" s="1" a="1"/>
  <c r="AE1217" i="1" s="1"/>
  <c r="W1217" i="1"/>
  <c r="AF1216" i="1"/>
  <c r="AE1216" i="1" a="1"/>
  <c r="AE1216" i="1" s="1"/>
  <c r="AD1216" i="1"/>
  <c r="AC1216" i="1"/>
  <c r="AB1216" i="1"/>
  <c r="AA1216" i="1"/>
  <c r="Y1216" i="1"/>
  <c r="X1216" i="1"/>
  <c r="W1216" i="1"/>
  <c r="AF1215" i="1"/>
  <c r="AD1215" i="1"/>
  <c r="AC1215" i="1"/>
  <c r="AB1215" i="1"/>
  <c r="AA1215" i="1"/>
  <c r="Y1215" i="1"/>
  <c r="X1215" i="1"/>
  <c r="AE1215" i="1" s="1" a="1"/>
  <c r="AE1215" i="1" s="1"/>
  <c r="W1215" i="1"/>
  <c r="AF1214" i="1"/>
  <c r="AD1214" i="1"/>
  <c r="AC1214" i="1"/>
  <c r="AB1214" i="1"/>
  <c r="AA1214" i="1"/>
  <c r="Y1214" i="1"/>
  <c r="X1214" i="1"/>
  <c r="W1214" i="1"/>
  <c r="AE1214" i="1" s="1" a="1"/>
  <c r="AE1214" i="1" s="1"/>
  <c r="AF1213" i="1"/>
  <c r="AE1213" i="1"/>
  <c r="AE1213" i="1" a="1"/>
  <c r="AD1213" i="1"/>
  <c r="AC1213" i="1"/>
  <c r="AB1213" i="1"/>
  <c r="AA1213" i="1"/>
  <c r="Y1213" i="1"/>
  <c r="X1213" i="1"/>
  <c r="W1213" i="1"/>
  <c r="AF1212" i="1"/>
  <c r="AD1212" i="1"/>
  <c r="AC1212" i="1"/>
  <c r="AB1212" i="1"/>
  <c r="AA1212" i="1"/>
  <c r="Y1212" i="1"/>
  <c r="X1212" i="1"/>
  <c r="W1212" i="1"/>
  <c r="AF1211" i="1"/>
  <c r="AD1211" i="1"/>
  <c r="AC1211" i="1"/>
  <c r="AB1211" i="1"/>
  <c r="AA1211" i="1"/>
  <c r="Y1211" i="1"/>
  <c r="X1211" i="1"/>
  <c r="W1211" i="1"/>
  <c r="AF1210" i="1"/>
  <c r="AD1210" i="1"/>
  <c r="AC1210" i="1"/>
  <c r="AB1210" i="1"/>
  <c r="AA1210" i="1"/>
  <c r="Y1210" i="1"/>
  <c r="X1210" i="1"/>
  <c r="AE1210" i="1" s="1" a="1"/>
  <c r="AE1210" i="1" s="1"/>
  <c r="W1210" i="1"/>
  <c r="AF1209" i="1"/>
  <c r="AD1209" i="1"/>
  <c r="AC1209" i="1"/>
  <c r="AE1209" i="1" s="1" a="1"/>
  <c r="AE1209" i="1" s="1"/>
  <c r="AB1209" i="1"/>
  <c r="AA1209" i="1"/>
  <c r="Y1209" i="1"/>
  <c r="X1209" i="1"/>
  <c r="W1209" i="1"/>
  <c r="AF1208" i="1"/>
  <c r="AD1208" i="1"/>
  <c r="AC1208" i="1"/>
  <c r="AB1208" i="1"/>
  <c r="AA1208" i="1"/>
  <c r="Y1208" i="1"/>
  <c r="X1208" i="1"/>
  <c r="W1208" i="1"/>
  <c r="AF1207" i="1"/>
  <c r="AD1207" i="1"/>
  <c r="AC1207" i="1"/>
  <c r="AB1207" i="1"/>
  <c r="AA1207" i="1"/>
  <c r="Y1207" i="1"/>
  <c r="X1207" i="1"/>
  <c r="AE1207" i="1" s="1" a="1"/>
  <c r="AE1207" i="1" s="1"/>
  <c r="W1207" i="1"/>
  <c r="AF1206" i="1"/>
  <c r="AE1206" i="1" a="1"/>
  <c r="AE1206" i="1" s="1"/>
  <c r="AD1206" i="1"/>
  <c r="AC1206" i="1"/>
  <c r="AB1206" i="1"/>
  <c r="AA1206" i="1"/>
  <c r="Y1206" i="1"/>
  <c r="X1206" i="1"/>
  <c r="W1206" i="1"/>
  <c r="AF1205" i="1"/>
  <c r="AD1205" i="1"/>
  <c r="AC1205" i="1"/>
  <c r="AB1205" i="1"/>
  <c r="AA1205" i="1"/>
  <c r="AE1205" i="1" s="1" a="1"/>
  <c r="AE1205" i="1" s="1"/>
  <c r="Y1205" i="1"/>
  <c r="X1205" i="1"/>
  <c r="W1205" i="1"/>
  <c r="AF1204" i="1"/>
  <c r="AD1204" i="1"/>
  <c r="AC1204" i="1"/>
  <c r="AB1204" i="1"/>
  <c r="AA1204" i="1"/>
  <c r="Y1204" i="1"/>
  <c r="X1204" i="1"/>
  <c r="W1204" i="1"/>
  <c r="AE1204" i="1" s="1" a="1"/>
  <c r="AE1204" i="1" s="1"/>
  <c r="AF1203" i="1"/>
  <c r="AD1203" i="1"/>
  <c r="AC1203" i="1"/>
  <c r="AB1203" i="1"/>
  <c r="AA1203" i="1"/>
  <c r="Y1203" i="1"/>
  <c r="X1203" i="1"/>
  <c r="AE1203" i="1" s="1" a="1"/>
  <c r="AE1203" i="1" s="1"/>
  <c r="W1203" i="1"/>
  <c r="AF1202" i="1"/>
  <c r="AD1202" i="1"/>
  <c r="AC1202" i="1"/>
  <c r="AE1202" i="1" s="1" a="1"/>
  <c r="AE1202" i="1" s="1"/>
  <c r="AB1202" i="1"/>
  <c r="AA1202" i="1"/>
  <c r="Y1202" i="1"/>
  <c r="X1202" i="1"/>
  <c r="W1202" i="1"/>
  <c r="AF1201" i="1"/>
  <c r="AD1201" i="1"/>
  <c r="AC1201" i="1"/>
  <c r="AB1201" i="1"/>
  <c r="AA1201" i="1"/>
  <c r="Y1201" i="1"/>
  <c r="X1201" i="1"/>
  <c r="AE1201" i="1" s="1" a="1"/>
  <c r="AE1201" i="1" s="1"/>
  <c r="W1201" i="1"/>
  <c r="AF1200" i="1"/>
  <c r="AD1200" i="1"/>
  <c r="AC1200" i="1"/>
  <c r="AB1200" i="1"/>
  <c r="AA1200" i="1"/>
  <c r="Y1200" i="1"/>
  <c r="X1200" i="1"/>
  <c r="AE1200" i="1" s="1" a="1"/>
  <c r="AE1200" i="1" s="1"/>
  <c r="W1200" i="1"/>
  <c r="AF1199" i="1"/>
  <c r="AE1199" i="1" a="1"/>
  <c r="AE1199" i="1" s="1"/>
  <c r="AD1199" i="1"/>
  <c r="AC1199" i="1"/>
  <c r="AB1199" i="1"/>
  <c r="AA1199" i="1"/>
  <c r="Y1199" i="1"/>
  <c r="X1199" i="1"/>
  <c r="W1199" i="1"/>
  <c r="AF1198" i="1"/>
  <c r="AD1198" i="1"/>
  <c r="AC1198" i="1"/>
  <c r="AB1198" i="1"/>
  <c r="AA1198" i="1"/>
  <c r="Y1198" i="1"/>
  <c r="X1198" i="1"/>
  <c r="W1198" i="1"/>
  <c r="AF1197" i="1"/>
  <c r="AD1197" i="1"/>
  <c r="AC1197" i="1"/>
  <c r="AB1197" i="1"/>
  <c r="AA1197" i="1"/>
  <c r="Y1197" i="1"/>
  <c r="X1197" i="1"/>
  <c r="W1197" i="1"/>
  <c r="AE1197" i="1" s="1" a="1"/>
  <c r="AE1197" i="1" s="1"/>
  <c r="AF1196" i="1"/>
  <c r="AD1196" i="1"/>
  <c r="AC1196" i="1"/>
  <c r="AB1196" i="1"/>
  <c r="AA1196" i="1"/>
  <c r="Y1196" i="1"/>
  <c r="X1196" i="1"/>
  <c r="AE1196" i="1" s="1" a="1"/>
  <c r="AE1196" i="1" s="1"/>
  <c r="W1196" i="1"/>
  <c r="AF1195" i="1"/>
  <c r="AD1195" i="1"/>
  <c r="AC1195" i="1"/>
  <c r="AE1195" i="1" s="1" a="1"/>
  <c r="AE1195" i="1" s="1"/>
  <c r="AB1195" i="1"/>
  <c r="AA1195" i="1"/>
  <c r="Y1195" i="1"/>
  <c r="X1195" i="1"/>
  <c r="W1195" i="1"/>
  <c r="AF1194" i="1"/>
  <c r="AD1194" i="1"/>
  <c r="AC1194" i="1"/>
  <c r="AB1194" i="1"/>
  <c r="AA1194" i="1"/>
  <c r="Y1194" i="1"/>
  <c r="X1194" i="1"/>
  <c r="AE1194" i="1" s="1" a="1"/>
  <c r="AE1194" i="1" s="1"/>
  <c r="W1194" i="1"/>
  <c r="AF1193" i="1"/>
  <c r="AD1193" i="1"/>
  <c r="AC1193" i="1"/>
  <c r="AB1193" i="1"/>
  <c r="Y1193" i="1"/>
  <c r="X1193" i="1"/>
  <c r="W1193" i="1"/>
  <c r="AE1193" i="1" s="1" a="1"/>
  <c r="AE1193" i="1" s="1"/>
  <c r="AF1192" i="1"/>
  <c r="AD1192" i="1"/>
  <c r="AE1192" i="1" s="1" a="1"/>
  <c r="AE1192" i="1" s="1"/>
  <c r="AC1192" i="1"/>
  <c r="AB1192" i="1"/>
  <c r="AA1192" i="1"/>
  <c r="Y1192" i="1"/>
  <c r="X1192" i="1"/>
  <c r="W1192" i="1"/>
  <c r="AF1191" i="1"/>
  <c r="AD1191" i="1"/>
  <c r="AC1191" i="1"/>
  <c r="AB1191" i="1"/>
  <c r="AA1191" i="1"/>
  <c r="Y1191" i="1"/>
  <c r="X1191" i="1"/>
  <c r="W1191" i="1"/>
  <c r="AF1190" i="1"/>
  <c r="AD1190" i="1"/>
  <c r="AC1190" i="1"/>
  <c r="AB1190" i="1"/>
  <c r="AA1190" i="1"/>
  <c r="Y1190" i="1"/>
  <c r="X1190" i="1"/>
  <c r="W1190" i="1"/>
  <c r="AF1189" i="1"/>
  <c r="AE1189" i="1"/>
  <c r="AD1189" i="1"/>
  <c r="AC1189" i="1"/>
  <c r="AB1189" i="1"/>
  <c r="AA1189" i="1"/>
  <c r="Y1189" i="1"/>
  <c r="X1189" i="1"/>
  <c r="W1189" i="1"/>
  <c r="AE1189" i="1" s="1" a="1"/>
  <c r="AF1188" i="1"/>
  <c r="AD1188" i="1"/>
  <c r="AC1188" i="1"/>
  <c r="AB1188" i="1"/>
  <c r="AA1188" i="1"/>
  <c r="Y1188" i="1"/>
  <c r="X1188" i="1"/>
  <c r="W1188" i="1"/>
  <c r="AF1187" i="1"/>
  <c r="AD1187" i="1"/>
  <c r="AC1187" i="1"/>
  <c r="AB1187" i="1"/>
  <c r="AA1187" i="1"/>
  <c r="Y1187" i="1"/>
  <c r="X1187" i="1"/>
  <c r="W1187" i="1"/>
  <c r="AE1187" i="1" s="1" a="1"/>
  <c r="AE1187" i="1" s="1"/>
  <c r="AF1186" i="1"/>
  <c r="AD1186" i="1"/>
  <c r="AC1186" i="1"/>
  <c r="AB1186" i="1"/>
  <c r="AA1186" i="1"/>
  <c r="Y1186" i="1"/>
  <c r="X1186" i="1"/>
  <c r="W1186" i="1"/>
  <c r="AF1185" i="1"/>
  <c r="AD1185" i="1"/>
  <c r="AE1185" i="1" s="1" a="1"/>
  <c r="AE1185" i="1" s="1"/>
  <c r="AC1185" i="1"/>
  <c r="AB1185" i="1"/>
  <c r="AA1185" i="1"/>
  <c r="Y1185" i="1"/>
  <c r="X1185" i="1"/>
  <c r="W1185" i="1"/>
  <c r="AF1184" i="1"/>
  <c r="AD1184" i="1"/>
  <c r="AC1184" i="1"/>
  <c r="AB1184" i="1"/>
  <c r="AA1184" i="1"/>
  <c r="Y1184" i="1"/>
  <c r="X1184" i="1"/>
  <c r="W1184" i="1"/>
  <c r="AE1184" i="1" s="1" a="1"/>
  <c r="AE1184" i="1" s="1"/>
  <c r="AF1183" i="1"/>
  <c r="AD1183" i="1"/>
  <c r="AC1183" i="1"/>
  <c r="AB1183" i="1"/>
  <c r="AA1183" i="1"/>
  <c r="Y1183" i="1"/>
  <c r="X1183" i="1"/>
  <c r="W1183" i="1"/>
  <c r="AF1182" i="1"/>
  <c r="AE1182" i="1"/>
  <c r="AD1182" i="1"/>
  <c r="AC1182" i="1"/>
  <c r="AB1182" i="1"/>
  <c r="AA1182" i="1"/>
  <c r="Y1182" i="1"/>
  <c r="X1182" i="1"/>
  <c r="W1182" i="1"/>
  <c r="AE1182" i="1" s="1" a="1"/>
  <c r="AF1181" i="1"/>
  <c r="AD1181" i="1"/>
  <c r="AC1181" i="1"/>
  <c r="AB1181" i="1"/>
  <c r="AA1181" i="1"/>
  <c r="Y1181" i="1"/>
  <c r="X1181" i="1"/>
  <c r="W1181" i="1"/>
  <c r="AF1180" i="1"/>
  <c r="AD1180" i="1"/>
  <c r="AC1180" i="1"/>
  <c r="AB1180" i="1"/>
  <c r="AA1180" i="1"/>
  <c r="Y1180" i="1"/>
  <c r="X1180" i="1"/>
  <c r="W1180" i="1"/>
  <c r="AF1179" i="1"/>
  <c r="AD1179" i="1"/>
  <c r="AC1179" i="1"/>
  <c r="AB1179" i="1"/>
  <c r="AA1179" i="1"/>
  <c r="Y1179" i="1"/>
  <c r="X1179" i="1"/>
  <c r="W1179" i="1"/>
  <c r="AE1179" i="1" s="1" a="1"/>
  <c r="AE1179" i="1" s="1"/>
  <c r="AF1178" i="1"/>
  <c r="AD1178" i="1"/>
  <c r="AE1178" i="1" s="1" a="1"/>
  <c r="AE1178" i="1" s="1"/>
  <c r="AC1178" i="1"/>
  <c r="AB1178" i="1"/>
  <c r="AA1178" i="1"/>
  <c r="Y1178" i="1"/>
  <c r="X1178" i="1"/>
  <c r="W1178" i="1"/>
  <c r="AF1177" i="1"/>
  <c r="AD1177" i="1"/>
  <c r="AC1177" i="1"/>
  <c r="AB1177" i="1"/>
  <c r="AA1177" i="1"/>
  <c r="Y1177" i="1"/>
  <c r="X1177" i="1"/>
  <c r="W1177" i="1"/>
  <c r="AF1176" i="1"/>
  <c r="AD1176" i="1"/>
  <c r="AC1176" i="1"/>
  <c r="AB1176" i="1"/>
  <c r="AA1176" i="1"/>
  <c r="Y1176" i="1"/>
  <c r="X1176" i="1"/>
  <c r="W1176" i="1"/>
  <c r="AE1176" i="1" s="1" a="1"/>
  <c r="AE1176" i="1" s="1"/>
  <c r="AF1175" i="1"/>
  <c r="AE1175" i="1"/>
  <c r="AD1175" i="1"/>
  <c r="AC1175" i="1"/>
  <c r="AB1175" i="1"/>
  <c r="AA1175" i="1"/>
  <c r="Y1175" i="1"/>
  <c r="X1175" i="1"/>
  <c r="W1175" i="1"/>
  <c r="AE1175" i="1" s="1" a="1"/>
  <c r="AF1174" i="1"/>
  <c r="AD1174" i="1"/>
  <c r="AC1174" i="1"/>
  <c r="AB1174" i="1"/>
  <c r="AA1174" i="1"/>
  <c r="Y1174" i="1"/>
  <c r="X1174" i="1"/>
  <c r="W1174" i="1"/>
  <c r="AF1173" i="1"/>
  <c r="AD1173" i="1"/>
  <c r="AC1173" i="1"/>
  <c r="AB1173" i="1"/>
  <c r="AA1173" i="1"/>
  <c r="Y1173" i="1"/>
  <c r="X1173" i="1"/>
  <c r="W1173" i="1"/>
  <c r="AE1173" i="1" s="1" a="1"/>
  <c r="AE1173" i="1" s="1"/>
  <c r="AF1172" i="1"/>
  <c r="AD1172" i="1"/>
  <c r="AC1172" i="1"/>
  <c r="AB1172" i="1"/>
  <c r="AA1172" i="1"/>
  <c r="Y1172" i="1"/>
  <c r="X1172" i="1"/>
  <c r="W1172" i="1"/>
  <c r="AE1172" i="1" s="1" a="1"/>
  <c r="AE1172" i="1" s="1"/>
  <c r="AF1171" i="1"/>
  <c r="AE1171" i="1" a="1"/>
  <c r="AE1171" i="1" s="1"/>
  <c r="AD1171" i="1"/>
  <c r="AC1171" i="1"/>
  <c r="AB1171" i="1"/>
  <c r="AA1171" i="1"/>
  <c r="Y1171" i="1"/>
  <c r="X1171" i="1"/>
  <c r="W1171" i="1"/>
  <c r="AF1170" i="1"/>
  <c r="AD1170" i="1"/>
  <c r="AC1170" i="1"/>
  <c r="AB1170" i="1"/>
  <c r="AA1170" i="1"/>
  <c r="Y1170" i="1"/>
  <c r="X1170" i="1"/>
  <c r="W1170" i="1"/>
  <c r="AF1169" i="1"/>
  <c r="AD1169" i="1"/>
  <c r="AC1169" i="1"/>
  <c r="AB1169" i="1"/>
  <c r="AA1169" i="1"/>
  <c r="Y1169" i="1"/>
  <c r="X1169" i="1"/>
  <c r="W1169" i="1"/>
  <c r="AF1168" i="1"/>
  <c r="AD1168" i="1"/>
  <c r="AC1168" i="1"/>
  <c r="AB1168" i="1"/>
  <c r="AA1168" i="1"/>
  <c r="Y1168" i="1"/>
  <c r="X1168" i="1"/>
  <c r="W1168" i="1"/>
  <c r="AE1168" i="1" s="1" a="1"/>
  <c r="AE1168" i="1" s="1"/>
  <c r="AF1167" i="1"/>
  <c r="AE1167" i="1"/>
  <c r="AD1167" i="1"/>
  <c r="AC1167" i="1"/>
  <c r="AB1167" i="1"/>
  <c r="AA1167" i="1"/>
  <c r="Y1167" i="1"/>
  <c r="X1167" i="1"/>
  <c r="W1167" i="1"/>
  <c r="AE1167" i="1" s="1" a="1"/>
  <c r="AF1166" i="1"/>
  <c r="AD1166" i="1"/>
  <c r="AC1166" i="1"/>
  <c r="AB1166" i="1"/>
  <c r="AA1166" i="1"/>
  <c r="Y1166" i="1"/>
  <c r="X1166" i="1"/>
  <c r="W1166" i="1"/>
  <c r="AF1165" i="1"/>
  <c r="AD1165" i="1"/>
  <c r="AC1165" i="1"/>
  <c r="AB1165" i="1"/>
  <c r="AA1165" i="1"/>
  <c r="Y1165" i="1"/>
  <c r="X1165" i="1"/>
  <c r="W1165" i="1"/>
  <c r="AF1164" i="1"/>
  <c r="AE1164" i="1" a="1"/>
  <c r="AE1164" i="1" s="1"/>
  <c r="AD1164" i="1"/>
  <c r="AC1164" i="1"/>
  <c r="AB1164" i="1"/>
  <c r="AA1164" i="1"/>
  <c r="Y1164" i="1"/>
  <c r="X1164" i="1"/>
  <c r="W1164" i="1"/>
  <c r="AF1163" i="1"/>
  <c r="AD1163" i="1"/>
  <c r="AC1163" i="1"/>
  <c r="AB1163" i="1"/>
  <c r="AA1163" i="1"/>
  <c r="Y1163" i="1"/>
  <c r="X1163" i="1"/>
  <c r="W1163" i="1"/>
  <c r="AF1162" i="1"/>
  <c r="AD1162" i="1"/>
  <c r="AC1162" i="1"/>
  <c r="AB1162" i="1"/>
  <c r="AA1162" i="1"/>
  <c r="Y1162" i="1"/>
  <c r="X1162" i="1"/>
  <c r="W1162" i="1"/>
  <c r="AF1161" i="1"/>
  <c r="AE1161" i="1"/>
  <c r="AD1161" i="1"/>
  <c r="AC1161" i="1"/>
  <c r="AB1161" i="1"/>
  <c r="AA1161" i="1"/>
  <c r="Y1161" i="1"/>
  <c r="X1161" i="1"/>
  <c r="W1161" i="1"/>
  <c r="AE1161" i="1" s="1" a="1"/>
  <c r="AF1160" i="1"/>
  <c r="AD1160" i="1"/>
  <c r="AC1160" i="1"/>
  <c r="AB1160" i="1"/>
  <c r="AA1160" i="1"/>
  <c r="Y1160" i="1"/>
  <c r="AE1160" i="1" s="1" a="1"/>
  <c r="AE1160" i="1" s="1"/>
  <c r="X1160" i="1"/>
  <c r="W1160" i="1"/>
  <c r="AF1159" i="1"/>
  <c r="AD1159" i="1"/>
  <c r="AC1159" i="1"/>
  <c r="AB1159" i="1"/>
  <c r="AA1159" i="1"/>
  <c r="Y1159" i="1"/>
  <c r="X1159" i="1"/>
  <c r="W1159" i="1"/>
  <c r="AF1158" i="1"/>
  <c r="AD1158" i="1"/>
  <c r="AC1158" i="1"/>
  <c r="AB1158" i="1"/>
  <c r="AA1158" i="1"/>
  <c r="Y1158" i="1"/>
  <c r="X1158" i="1"/>
  <c r="W1158" i="1"/>
  <c r="AE1158" i="1" s="1" a="1"/>
  <c r="AE1158" i="1" s="1"/>
  <c r="AF1157" i="1"/>
  <c r="AE1157" i="1" a="1"/>
  <c r="AE1157" i="1" s="1"/>
  <c r="AD1157" i="1"/>
  <c r="AC1157" i="1"/>
  <c r="AB1157" i="1"/>
  <c r="AA1157" i="1"/>
  <c r="Y1157" i="1"/>
  <c r="X1157" i="1"/>
  <c r="W1157" i="1"/>
  <c r="AF1156" i="1"/>
  <c r="AD1156" i="1"/>
  <c r="AC1156" i="1"/>
  <c r="AB1156" i="1"/>
  <c r="AA1156" i="1"/>
  <c r="Y1156" i="1"/>
  <c r="X1156" i="1"/>
  <c r="W1156" i="1"/>
  <c r="AF1155" i="1"/>
  <c r="AD1155" i="1"/>
  <c r="AC1155" i="1"/>
  <c r="AB1155" i="1"/>
  <c r="AA1155" i="1"/>
  <c r="Y1155" i="1"/>
  <c r="X1155" i="1"/>
  <c r="W1155" i="1"/>
  <c r="AE1155" i="1" s="1" a="1"/>
  <c r="AE1155" i="1" s="1"/>
  <c r="AF1154" i="1"/>
  <c r="AE1154" i="1"/>
  <c r="AD1154" i="1"/>
  <c r="AC1154" i="1"/>
  <c r="AB1154" i="1"/>
  <c r="AA1154" i="1"/>
  <c r="Y1154" i="1"/>
  <c r="X1154" i="1"/>
  <c r="W1154" i="1"/>
  <c r="AE1154" i="1" s="1" a="1"/>
  <c r="AF1153" i="1"/>
  <c r="AD1153" i="1"/>
  <c r="AC1153" i="1"/>
  <c r="AB1153" i="1"/>
  <c r="AA1153" i="1"/>
  <c r="Y1153" i="1"/>
  <c r="X1153" i="1"/>
  <c r="W1153" i="1"/>
  <c r="AF1152" i="1"/>
  <c r="AD1152" i="1"/>
  <c r="AC1152" i="1"/>
  <c r="AB1152" i="1"/>
  <c r="AA1152" i="1"/>
  <c r="Y1152" i="1"/>
  <c r="X1152" i="1"/>
  <c r="W1152" i="1"/>
  <c r="AF1151" i="1"/>
  <c r="AD1151" i="1"/>
  <c r="AC1151" i="1"/>
  <c r="AB1151" i="1"/>
  <c r="AA1151" i="1"/>
  <c r="Y1151" i="1"/>
  <c r="X1151" i="1"/>
  <c r="W1151" i="1"/>
  <c r="AE1151" i="1" s="1" a="1"/>
  <c r="AE1151" i="1" s="1"/>
  <c r="AF1150" i="1"/>
  <c r="AD1150" i="1"/>
  <c r="AE1150" i="1" s="1" a="1"/>
  <c r="AE1150" i="1" s="1"/>
  <c r="AC1150" i="1"/>
  <c r="AB1150" i="1"/>
  <c r="AA1150" i="1"/>
  <c r="Y1150" i="1"/>
  <c r="X1150" i="1"/>
  <c r="W1150" i="1"/>
  <c r="AF1149" i="1"/>
  <c r="AD1149" i="1"/>
  <c r="AC1149" i="1"/>
  <c r="AB1149" i="1"/>
  <c r="AA1149" i="1"/>
  <c r="Y1149" i="1"/>
  <c r="X1149" i="1"/>
  <c r="W1149" i="1"/>
  <c r="AF1148" i="1"/>
  <c r="AD1148" i="1"/>
  <c r="AC1148" i="1"/>
  <c r="AB1148" i="1"/>
  <c r="AA1148" i="1"/>
  <c r="Y1148" i="1"/>
  <c r="X1148" i="1"/>
  <c r="W1148" i="1"/>
  <c r="AF1147" i="1"/>
  <c r="AD1147" i="1"/>
  <c r="AC1147" i="1"/>
  <c r="AB1147" i="1"/>
  <c r="AA1147" i="1"/>
  <c r="Y1147" i="1"/>
  <c r="X1147" i="1"/>
  <c r="W1147" i="1"/>
  <c r="AE1147" i="1" s="1" a="1"/>
  <c r="AE1147" i="1" s="1"/>
  <c r="AF1146" i="1"/>
  <c r="AD1146" i="1"/>
  <c r="AC1146" i="1"/>
  <c r="AB1146" i="1"/>
  <c r="AE1146" i="1" s="1" a="1"/>
  <c r="AE1146" i="1" s="1"/>
  <c r="AA1146" i="1"/>
  <c r="Y1146" i="1"/>
  <c r="X1146" i="1"/>
  <c r="W1146" i="1"/>
  <c r="AF1145" i="1"/>
  <c r="AD1145" i="1"/>
  <c r="AC1145" i="1"/>
  <c r="AB1145" i="1"/>
  <c r="AA1145" i="1"/>
  <c r="Y1145" i="1"/>
  <c r="X1145" i="1"/>
  <c r="W1145" i="1"/>
  <c r="AF1144" i="1"/>
  <c r="AD1144" i="1"/>
  <c r="AC1144" i="1"/>
  <c r="AB1144" i="1"/>
  <c r="AA1144" i="1"/>
  <c r="Y1144" i="1"/>
  <c r="X1144" i="1"/>
  <c r="W1144" i="1"/>
  <c r="AE1144" i="1" s="1" a="1"/>
  <c r="AE1144" i="1" s="1"/>
  <c r="AF1143" i="1"/>
  <c r="AE1143" i="1" a="1"/>
  <c r="AE1143" i="1" s="1"/>
  <c r="AD1143" i="1"/>
  <c r="AC1143" i="1"/>
  <c r="AB1143" i="1"/>
  <c r="AA1143" i="1"/>
  <c r="Y1143" i="1"/>
  <c r="X1143" i="1"/>
  <c r="W1143" i="1"/>
  <c r="AF1142" i="1"/>
  <c r="AD1142" i="1"/>
  <c r="AC1142" i="1"/>
  <c r="AB1142" i="1"/>
  <c r="AA1142" i="1"/>
  <c r="Y1142" i="1"/>
  <c r="X1142" i="1"/>
  <c r="W1142" i="1"/>
  <c r="AF1141" i="1"/>
  <c r="AD1141" i="1"/>
  <c r="AC1141" i="1"/>
  <c r="AB1141" i="1"/>
  <c r="AA1141" i="1"/>
  <c r="Y1141" i="1"/>
  <c r="X1141" i="1"/>
  <c r="W1141" i="1"/>
  <c r="AE1141" i="1" s="1" a="1"/>
  <c r="AE1141" i="1" s="1"/>
  <c r="AF1140" i="1"/>
  <c r="AE1140" i="1" a="1"/>
  <c r="AE1140" i="1" s="1"/>
  <c r="AD1140" i="1"/>
  <c r="AC1140" i="1"/>
  <c r="AB1140" i="1"/>
  <c r="AA1140" i="1"/>
  <c r="Y1140" i="1"/>
  <c r="X1140" i="1"/>
  <c r="W1140" i="1"/>
  <c r="AF1139" i="1"/>
  <c r="AD1139" i="1"/>
  <c r="AC1139" i="1"/>
  <c r="AB1139" i="1"/>
  <c r="AA1139" i="1"/>
  <c r="AE1139" i="1" s="1" a="1"/>
  <c r="AE1139" i="1" s="1"/>
  <c r="Y1139" i="1"/>
  <c r="X1139" i="1"/>
  <c r="W1139" i="1"/>
  <c r="AF1138" i="1"/>
  <c r="AD1138" i="1"/>
  <c r="AC1138" i="1"/>
  <c r="AB1138" i="1"/>
  <c r="AA1138" i="1"/>
  <c r="Y1138" i="1"/>
  <c r="X1138" i="1"/>
  <c r="AE1138" i="1" s="1" a="1"/>
  <c r="AE1138" i="1" s="1"/>
  <c r="W1138" i="1"/>
  <c r="AF1137" i="1"/>
  <c r="AD1137" i="1"/>
  <c r="AC1137" i="1"/>
  <c r="AB1137" i="1"/>
  <c r="AA1137" i="1"/>
  <c r="Y1137" i="1"/>
  <c r="X1137" i="1"/>
  <c r="W1137" i="1"/>
  <c r="AE1137" i="1" s="1" a="1"/>
  <c r="AE1137" i="1" s="1"/>
  <c r="AF1136" i="1"/>
  <c r="AD1136" i="1"/>
  <c r="AC1136" i="1"/>
  <c r="AE1136" i="1" s="1" a="1"/>
  <c r="AE1136" i="1" s="1"/>
  <c r="AB1136" i="1"/>
  <c r="AA1136" i="1"/>
  <c r="Y1136" i="1"/>
  <c r="X1136" i="1"/>
  <c r="W1136" i="1"/>
  <c r="AF1135" i="1"/>
  <c r="AD1135" i="1"/>
  <c r="AC1135" i="1"/>
  <c r="AB1135" i="1"/>
  <c r="AA1135" i="1"/>
  <c r="Y1135" i="1"/>
  <c r="X1135" i="1"/>
  <c r="AE1135" i="1" s="1" a="1"/>
  <c r="AE1135" i="1" s="1"/>
  <c r="W1135" i="1"/>
  <c r="AF1134" i="1"/>
  <c r="AD1134" i="1"/>
  <c r="AC1134" i="1"/>
  <c r="AB1134" i="1"/>
  <c r="AA1134" i="1"/>
  <c r="Y1134" i="1"/>
  <c r="X1134" i="1"/>
  <c r="W1134" i="1"/>
  <c r="AF1133" i="1"/>
  <c r="AD1133" i="1"/>
  <c r="AC1133" i="1"/>
  <c r="AB1133" i="1"/>
  <c r="AA1133" i="1"/>
  <c r="Y1133" i="1"/>
  <c r="X1133" i="1"/>
  <c r="AE1133" i="1" s="1" a="1"/>
  <c r="AE1133" i="1" s="1"/>
  <c r="W1133" i="1"/>
  <c r="AF1132" i="1"/>
  <c r="AD1132" i="1"/>
  <c r="AC1132" i="1"/>
  <c r="AB1132" i="1"/>
  <c r="AA1132" i="1"/>
  <c r="Y1132" i="1"/>
  <c r="X1132" i="1"/>
  <c r="AE1132" i="1" s="1" a="1"/>
  <c r="AE1132" i="1" s="1"/>
  <c r="W1132" i="1"/>
  <c r="AF1131" i="1"/>
  <c r="AE1131" i="1" a="1"/>
  <c r="AE1131" i="1" s="1"/>
  <c r="AD1131" i="1"/>
  <c r="AC1131" i="1"/>
  <c r="AB1131" i="1"/>
  <c r="AA1131" i="1"/>
  <c r="Y1131" i="1"/>
  <c r="X1131" i="1"/>
  <c r="W1131" i="1"/>
  <c r="AF1130" i="1"/>
  <c r="AD1130" i="1"/>
  <c r="AC1130" i="1"/>
  <c r="AB1130" i="1"/>
  <c r="AA1130" i="1"/>
  <c r="Y1130" i="1"/>
  <c r="X1130" i="1"/>
  <c r="AE1130" i="1" s="1" a="1"/>
  <c r="AE1130" i="1" s="1"/>
  <c r="W1130" i="1"/>
  <c r="AF1129" i="1"/>
  <c r="AD1129" i="1"/>
  <c r="AE1129" i="1" s="1" a="1"/>
  <c r="AE1129" i="1" s="1"/>
  <c r="AC1129" i="1"/>
  <c r="AB1129" i="1"/>
  <c r="AA1129" i="1"/>
  <c r="Y1129" i="1"/>
  <c r="X1129" i="1"/>
  <c r="W1129" i="1"/>
  <c r="AF1128" i="1"/>
  <c r="AE1128" i="1"/>
  <c r="AE1128" i="1" a="1"/>
  <c r="AD1128" i="1"/>
  <c r="AC1128" i="1"/>
  <c r="AB1128" i="1"/>
  <c r="AA1128" i="1"/>
  <c r="Y1128" i="1"/>
  <c r="X1128" i="1"/>
  <c r="W1128" i="1"/>
  <c r="AF1127" i="1"/>
  <c r="AD1127" i="1"/>
  <c r="AC1127" i="1"/>
  <c r="AB1127" i="1"/>
  <c r="AA1127" i="1"/>
  <c r="Y1127" i="1"/>
  <c r="X1127" i="1"/>
  <c r="W1127" i="1"/>
  <c r="AF1126" i="1"/>
  <c r="AE1126" i="1" a="1"/>
  <c r="AE1126" i="1" s="1"/>
  <c r="AD1126" i="1"/>
  <c r="AC1126" i="1"/>
  <c r="AB1126" i="1"/>
  <c r="AA1126" i="1"/>
  <c r="Y1126" i="1"/>
  <c r="X1126" i="1"/>
  <c r="W1126" i="1"/>
  <c r="AF1125" i="1"/>
  <c r="AE1125" i="1" a="1"/>
  <c r="AE1125" i="1" s="1"/>
  <c r="AD1125" i="1"/>
  <c r="AC1125" i="1"/>
  <c r="AB1125" i="1"/>
  <c r="AA1125" i="1"/>
  <c r="Y1125" i="1"/>
  <c r="X1125" i="1"/>
  <c r="W1125" i="1"/>
  <c r="AF1124" i="1"/>
  <c r="AD1124" i="1"/>
  <c r="AC1124" i="1"/>
  <c r="AB1124" i="1"/>
  <c r="AA1124" i="1"/>
  <c r="Y1124" i="1"/>
  <c r="X1124" i="1"/>
  <c r="W1124" i="1"/>
  <c r="AF1123" i="1"/>
  <c r="AE1123" i="1" a="1"/>
  <c r="AE1123" i="1" s="1"/>
  <c r="AD1123" i="1"/>
  <c r="AC1123" i="1"/>
  <c r="AB1123" i="1"/>
  <c r="AA1123" i="1"/>
  <c r="Y1123" i="1"/>
  <c r="X1123" i="1"/>
  <c r="W1123" i="1"/>
  <c r="AF1122" i="1"/>
  <c r="AE1122" i="1" a="1"/>
  <c r="AE1122" i="1" s="1"/>
  <c r="AD1122" i="1"/>
  <c r="AC1122" i="1"/>
  <c r="AB1122" i="1"/>
  <c r="AA1122" i="1"/>
  <c r="Y1122" i="1"/>
  <c r="X1122" i="1"/>
  <c r="W1122" i="1"/>
  <c r="AF1121" i="1"/>
  <c r="AD1121" i="1"/>
  <c r="AC1121" i="1"/>
  <c r="AB1121" i="1"/>
  <c r="AA1121" i="1"/>
  <c r="Y1121" i="1"/>
  <c r="X1121" i="1"/>
  <c r="W1121" i="1"/>
  <c r="AF1120" i="1"/>
  <c r="AD1120" i="1"/>
  <c r="AC1120" i="1"/>
  <c r="AB1120" i="1"/>
  <c r="AA1120" i="1"/>
  <c r="Y1120" i="1"/>
  <c r="X1120" i="1"/>
  <c r="W1120" i="1"/>
  <c r="AF1119" i="1"/>
  <c r="AE1119" i="1"/>
  <c r="AE1119" i="1" a="1"/>
  <c r="AD1119" i="1"/>
  <c r="AC1119" i="1"/>
  <c r="AB1119" i="1"/>
  <c r="AA1119" i="1"/>
  <c r="Y1119" i="1"/>
  <c r="X1119" i="1"/>
  <c r="W1119" i="1"/>
  <c r="AF1118" i="1"/>
  <c r="AD1118" i="1"/>
  <c r="AC1118" i="1"/>
  <c r="AB1118" i="1"/>
  <c r="AA1118" i="1"/>
  <c r="AE1118" i="1" s="1" a="1"/>
  <c r="AE1118" i="1" s="1"/>
  <c r="Y1118" i="1"/>
  <c r="X1118" i="1"/>
  <c r="W1118" i="1"/>
  <c r="AF1117" i="1"/>
  <c r="AD1117" i="1"/>
  <c r="AC1117" i="1"/>
  <c r="AB1117" i="1"/>
  <c r="AA1117" i="1"/>
  <c r="Y1117" i="1"/>
  <c r="X1117" i="1"/>
  <c r="W1117" i="1"/>
  <c r="AE1117" i="1" s="1" a="1"/>
  <c r="AE1117" i="1" s="1"/>
  <c r="AF1116" i="1"/>
  <c r="AE1116" i="1" a="1"/>
  <c r="AE1116" i="1" s="1"/>
  <c r="AD1116" i="1"/>
  <c r="AC1116" i="1"/>
  <c r="AB1116" i="1"/>
  <c r="AA1116" i="1"/>
  <c r="Y1116" i="1"/>
  <c r="X1116" i="1"/>
  <c r="W1116" i="1"/>
  <c r="AF1115" i="1"/>
  <c r="AD1115" i="1"/>
  <c r="AC1115" i="1"/>
  <c r="AB1115" i="1"/>
  <c r="AA1115" i="1"/>
  <c r="AE1115" i="1" s="1" a="1"/>
  <c r="AE1115" i="1" s="1"/>
  <c r="Y1115" i="1"/>
  <c r="X1115" i="1"/>
  <c r="W1115" i="1"/>
  <c r="AF1114" i="1"/>
  <c r="AD1114" i="1"/>
  <c r="AC1114" i="1"/>
  <c r="AB1114" i="1"/>
  <c r="AA1114" i="1"/>
  <c r="Y1114" i="1"/>
  <c r="X1114" i="1"/>
  <c r="AE1114" i="1" s="1" a="1"/>
  <c r="AE1114" i="1" s="1"/>
  <c r="W1114" i="1"/>
  <c r="AF1113" i="1"/>
  <c r="AD1113" i="1"/>
  <c r="AC1113" i="1"/>
  <c r="AB1113" i="1"/>
  <c r="AA1113" i="1"/>
  <c r="Y1113" i="1"/>
  <c r="X1113" i="1"/>
  <c r="W1113" i="1"/>
  <c r="AE1113" i="1" s="1" a="1"/>
  <c r="AE1113" i="1" s="1"/>
  <c r="AF1112" i="1"/>
  <c r="AD1112" i="1"/>
  <c r="AC1112" i="1"/>
  <c r="AB1112" i="1"/>
  <c r="AA1112" i="1"/>
  <c r="Y1112" i="1"/>
  <c r="X1112" i="1"/>
  <c r="W1112" i="1"/>
  <c r="AF1111" i="1"/>
  <c r="AD1111" i="1"/>
  <c r="AC1111" i="1"/>
  <c r="AB1111" i="1"/>
  <c r="AA1111" i="1"/>
  <c r="Y1111" i="1"/>
  <c r="X1111" i="1"/>
  <c r="AE1111" i="1" s="1" a="1"/>
  <c r="AE1111" i="1" s="1"/>
  <c r="W1111" i="1"/>
  <c r="AF1110" i="1"/>
  <c r="AD1110" i="1"/>
  <c r="AC1110" i="1"/>
  <c r="AB1110" i="1"/>
  <c r="AA1110" i="1"/>
  <c r="Y1110" i="1"/>
  <c r="X1110" i="1"/>
  <c r="W1110" i="1"/>
  <c r="AF1109" i="1"/>
  <c r="AD1109" i="1"/>
  <c r="AC1109" i="1"/>
  <c r="AB1109" i="1"/>
  <c r="AA1109" i="1"/>
  <c r="Y1109" i="1"/>
  <c r="X1109" i="1"/>
  <c r="W1109" i="1"/>
  <c r="AF1108" i="1"/>
  <c r="AD1108" i="1"/>
  <c r="AC1108" i="1"/>
  <c r="AB1108" i="1"/>
  <c r="AA1108" i="1"/>
  <c r="Y1108" i="1"/>
  <c r="X1108" i="1"/>
  <c r="AE1108" i="1" s="1" a="1"/>
  <c r="AE1108" i="1" s="1"/>
  <c r="W1108" i="1"/>
  <c r="AF1107" i="1"/>
  <c r="AD1107" i="1"/>
  <c r="AC1107" i="1"/>
  <c r="AB1107" i="1"/>
  <c r="AA1107" i="1"/>
  <c r="AE1107" i="1" s="1" a="1"/>
  <c r="AE1107" i="1" s="1"/>
  <c r="Y1107" i="1"/>
  <c r="X1107" i="1"/>
  <c r="W1107" i="1"/>
  <c r="AF1106" i="1"/>
  <c r="AE1106" i="1" a="1"/>
  <c r="AE1106" i="1" s="1"/>
  <c r="AD1106" i="1"/>
  <c r="AC1106" i="1"/>
  <c r="AB1106" i="1"/>
  <c r="AA1106" i="1"/>
  <c r="Y1106" i="1"/>
  <c r="X1106" i="1"/>
  <c r="W1106" i="1"/>
  <c r="AF1105" i="1"/>
  <c r="AD1105" i="1"/>
  <c r="AC1105" i="1"/>
  <c r="AB1105" i="1"/>
  <c r="AA1105" i="1"/>
  <c r="Y1105" i="1"/>
  <c r="X1105" i="1"/>
  <c r="W1105" i="1"/>
  <c r="AE1105" i="1" s="1" a="1"/>
  <c r="AE1105" i="1" s="1"/>
  <c r="AF1104" i="1"/>
  <c r="AE1104" i="1" a="1"/>
  <c r="AE1104" i="1" s="1"/>
  <c r="AD1104" i="1"/>
  <c r="AC1104" i="1"/>
  <c r="AB1104" i="1"/>
  <c r="AA1104" i="1"/>
  <c r="Y1104" i="1"/>
  <c r="X1104" i="1"/>
  <c r="W1104" i="1"/>
  <c r="AF1103" i="1"/>
  <c r="AD1103" i="1"/>
  <c r="AC1103" i="1"/>
  <c r="AB1103" i="1"/>
  <c r="AA1103" i="1"/>
  <c r="Y1103" i="1"/>
  <c r="AE1103" i="1" s="1" a="1"/>
  <c r="AE1103" i="1" s="1"/>
  <c r="X1103" i="1"/>
  <c r="W1103" i="1"/>
  <c r="AF1102" i="1"/>
  <c r="AD1102" i="1"/>
  <c r="AC1102" i="1"/>
  <c r="AB1102" i="1"/>
  <c r="AA1102" i="1"/>
  <c r="Y1102" i="1"/>
  <c r="X1102" i="1"/>
  <c r="W1102" i="1"/>
  <c r="AF1101" i="1"/>
  <c r="AE1101" i="1" a="1"/>
  <c r="AE1101" i="1" s="1"/>
  <c r="AD1101" i="1"/>
  <c r="AC1101" i="1"/>
  <c r="AB1101" i="1"/>
  <c r="AA1101" i="1"/>
  <c r="Y1101" i="1"/>
  <c r="X1101" i="1"/>
  <c r="W1101" i="1"/>
  <c r="AF1100" i="1"/>
  <c r="AD1100" i="1"/>
  <c r="AC1100" i="1"/>
  <c r="AB1100" i="1"/>
  <c r="AA1100" i="1"/>
  <c r="AE1100" i="1" s="1" a="1"/>
  <c r="AE1100" i="1" s="1"/>
  <c r="Y1100" i="1"/>
  <c r="X1100" i="1"/>
  <c r="W1100" i="1"/>
  <c r="AF1099" i="1"/>
  <c r="AD1099" i="1"/>
  <c r="AC1099" i="1"/>
  <c r="AB1099" i="1"/>
  <c r="AA1099" i="1"/>
  <c r="Y1099" i="1"/>
  <c r="X1099" i="1"/>
  <c r="W1099" i="1"/>
  <c r="AF1098" i="1"/>
  <c r="AE1098" i="1"/>
  <c r="AD1098" i="1"/>
  <c r="AC1098" i="1"/>
  <c r="AB1098" i="1"/>
  <c r="AA1098" i="1"/>
  <c r="Y1098" i="1"/>
  <c r="X1098" i="1"/>
  <c r="W1098" i="1"/>
  <c r="AE1098" i="1" s="1" a="1"/>
  <c r="AF1097" i="1"/>
  <c r="AD1097" i="1"/>
  <c r="AC1097" i="1"/>
  <c r="AB1097" i="1"/>
  <c r="AA1097" i="1"/>
  <c r="Y1097" i="1"/>
  <c r="X1097" i="1"/>
  <c r="AE1097" i="1" s="1" a="1"/>
  <c r="AE1097" i="1" s="1"/>
  <c r="W1097" i="1"/>
  <c r="AF1096" i="1"/>
  <c r="AD1096" i="1"/>
  <c r="AC1096" i="1"/>
  <c r="AB1096" i="1"/>
  <c r="AA1096" i="1"/>
  <c r="Y1096" i="1"/>
  <c r="X1096" i="1"/>
  <c r="W1096" i="1"/>
  <c r="AF1095" i="1"/>
  <c r="AD1095" i="1"/>
  <c r="AC1095" i="1"/>
  <c r="AB1095" i="1"/>
  <c r="AA1095" i="1"/>
  <c r="Y1095" i="1"/>
  <c r="X1095" i="1"/>
  <c r="W1095" i="1"/>
  <c r="AE1095" i="1" s="1" a="1"/>
  <c r="AE1095" i="1" s="1"/>
  <c r="AF1094" i="1"/>
  <c r="AD1094" i="1"/>
  <c r="AC1094" i="1"/>
  <c r="AB1094" i="1"/>
  <c r="AA1094" i="1"/>
  <c r="Y1094" i="1"/>
  <c r="X1094" i="1"/>
  <c r="AE1094" i="1" s="1" a="1"/>
  <c r="AE1094" i="1" s="1"/>
  <c r="W1094" i="1"/>
  <c r="AF1093" i="1"/>
  <c r="AD1093" i="1"/>
  <c r="AC1093" i="1"/>
  <c r="AB1093" i="1"/>
  <c r="AA1093" i="1"/>
  <c r="Y1093" i="1"/>
  <c r="X1093" i="1"/>
  <c r="W1093" i="1"/>
  <c r="AF1092" i="1"/>
  <c r="AD1092" i="1"/>
  <c r="AC1092" i="1"/>
  <c r="AB1092" i="1"/>
  <c r="AA1092" i="1"/>
  <c r="Y1092" i="1"/>
  <c r="X1092" i="1"/>
  <c r="W1092" i="1"/>
  <c r="AE1092" i="1" s="1" a="1"/>
  <c r="AE1092" i="1" s="1"/>
  <c r="AF1091" i="1"/>
  <c r="AD1091" i="1"/>
  <c r="AC1091" i="1"/>
  <c r="AB1091" i="1"/>
  <c r="AA1091" i="1"/>
  <c r="Y1091" i="1"/>
  <c r="X1091" i="1"/>
  <c r="W1091" i="1"/>
  <c r="AF1090" i="1"/>
  <c r="AD1090" i="1"/>
  <c r="AC1090" i="1"/>
  <c r="AB1090" i="1"/>
  <c r="AA1090" i="1"/>
  <c r="Y1090" i="1"/>
  <c r="X1090" i="1"/>
  <c r="AE1090" i="1" s="1" a="1"/>
  <c r="AE1090" i="1" s="1"/>
  <c r="W1090" i="1"/>
  <c r="AF1089" i="1"/>
  <c r="AD1089" i="1"/>
  <c r="AC1089" i="1"/>
  <c r="AB1089" i="1"/>
  <c r="AA1089" i="1"/>
  <c r="Y1089" i="1"/>
  <c r="X1089" i="1"/>
  <c r="W1089" i="1"/>
  <c r="AE1089" i="1" s="1" a="1"/>
  <c r="AE1089" i="1" s="1"/>
  <c r="AF1088" i="1"/>
  <c r="AD1088" i="1"/>
  <c r="AC1088" i="1"/>
  <c r="AB1088" i="1"/>
  <c r="AA1088" i="1"/>
  <c r="Y1088" i="1"/>
  <c r="X1088" i="1"/>
  <c r="W1088" i="1"/>
  <c r="AE1085" i="1"/>
  <c r="AC1085" i="1"/>
  <c r="AB1085" i="1"/>
  <c r="AA1085" i="1"/>
  <c r="Z1085" i="1"/>
  <c r="X1085" i="1"/>
  <c r="W1085" i="1"/>
  <c r="AD1085" i="1" s="1" a="1"/>
  <c r="AD1085" i="1" s="1"/>
  <c r="V1085" i="1"/>
  <c r="AF1084" i="1"/>
  <c r="AD1084" i="1"/>
  <c r="AC1084" i="1"/>
  <c r="AB1084" i="1"/>
  <c r="AA1084" i="1"/>
  <c r="Y1084" i="1"/>
  <c r="X1084" i="1"/>
  <c r="W1084" i="1"/>
  <c r="AF1081" i="1"/>
  <c r="AD1081" i="1"/>
  <c r="AC1081" i="1"/>
  <c r="AB1081" i="1"/>
  <c r="AA1081" i="1"/>
  <c r="Y1081" i="1"/>
  <c r="X1081" i="1"/>
  <c r="W1081" i="1"/>
  <c r="AE1081" i="1" s="1" a="1"/>
  <c r="AE1081" i="1" s="1"/>
  <c r="AF1080" i="1"/>
  <c r="AE1080" i="1"/>
  <c r="AE1080" i="1" a="1"/>
  <c r="AD1080" i="1"/>
  <c r="AC1080" i="1"/>
  <c r="AB1080" i="1"/>
  <c r="AA1080" i="1"/>
  <c r="Y1080" i="1"/>
  <c r="X1080" i="1"/>
  <c r="W1080" i="1"/>
  <c r="AF1079" i="1"/>
  <c r="AD1079" i="1"/>
  <c r="AC1079" i="1"/>
  <c r="AB1079" i="1"/>
  <c r="AA1079" i="1"/>
  <c r="Y1079" i="1"/>
  <c r="X1079" i="1"/>
  <c r="W1079" i="1"/>
  <c r="AF1078" i="1"/>
  <c r="AE1078" i="1" a="1"/>
  <c r="AE1078" i="1" s="1"/>
  <c r="AD1078" i="1"/>
  <c r="AC1078" i="1"/>
  <c r="AB1078" i="1"/>
  <c r="AA1078" i="1"/>
  <c r="Y1078" i="1"/>
  <c r="X1078" i="1"/>
  <c r="W1078" i="1"/>
  <c r="AF1077" i="1"/>
  <c r="AE1077" i="1" a="1"/>
  <c r="AE1077" i="1" s="1"/>
  <c r="AD1077" i="1"/>
  <c r="AC1077" i="1"/>
  <c r="AB1077" i="1"/>
  <c r="AA1077" i="1"/>
  <c r="Y1077" i="1"/>
  <c r="X1077" i="1"/>
  <c r="W1077" i="1"/>
  <c r="AF1076" i="1"/>
  <c r="AD1076" i="1"/>
  <c r="AC1076" i="1"/>
  <c r="AB1076" i="1"/>
  <c r="AA1076" i="1"/>
  <c r="Y1076" i="1"/>
  <c r="X1076" i="1"/>
  <c r="AE1076" i="1" s="1" a="1"/>
  <c r="AE1076" i="1" s="1"/>
  <c r="W1076" i="1"/>
  <c r="AF1075" i="1"/>
  <c r="AD1075" i="1"/>
  <c r="AC1075" i="1"/>
  <c r="AB1075" i="1"/>
  <c r="AA1075" i="1"/>
  <c r="Y1075" i="1"/>
  <c r="AE1075" i="1" s="1" a="1"/>
  <c r="AE1075" i="1" s="1"/>
  <c r="X1075" i="1"/>
  <c r="W1075" i="1"/>
  <c r="AF1074" i="1"/>
  <c r="AD1074" i="1"/>
  <c r="AC1074" i="1"/>
  <c r="AB1074" i="1"/>
  <c r="AA1074" i="1"/>
  <c r="AE1074" i="1" s="1" a="1"/>
  <c r="AE1074" i="1" s="1"/>
  <c r="Y1074" i="1"/>
  <c r="X1074" i="1"/>
  <c r="W1074" i="1"/>
  <c r="AF1073" i="1"/>
  <c r="AD1073" i="1"/>
  <c r="AC1073" i="1"/>
  <c r="AB1073" i="1"/>
  <c r="AA1073" i="1"/>
  <c r="Y1073" i="1"/>
  <c r="X1073" i="1"/>
  <c r="W1073" i="1"/>
  <c r="AF1072" i="1"/>
  <c r="AD1072" i="1"/>
  <c r="AC1072" i="1"/>
  <c r="AB1072" i="1"/>
  <c r="AA1072" i="1"/>
  <c r="Y1072" i="1"/>
  <c r="X1072" i="1"/>
  <c r="AE1072" i="1" s="1" a="1"/>
  <c r="AE1072" i="1" s="1"/>
  <c r="W1072" i="1"/>
  <c r="AF1071" i="1"/>
  <c r="AD1071" i="1"/>
  <c r="AC1071" i="1"/>
  <c r="AB1071" i="1"/>
  <c r="AA1071" i="1"/>
  <c r="Y1071" i="1"/>
  <c r="X1071" i="1"/>
  <c r="AE1071" i="1" s="1" a="1"/>
  <c r="AE1071" i="1" s="1"/>
  <c r="W1071" i="1"/>
  <c r="AF1070" i="1"/>
  <c r="AD1070" i="1"/>
  <c r="AC1070" i="1"/>
  <c r="AB1070" i="1"/>
  <c r="AA1070" i="1"/>
  <c r="Y1070" i="1"/>
  <c r="X1070" i="1"/>
  <c r="W1070" i="1"/>
  <c r="AF1069" i="1"/>
  <c r="AD1069" i="1"/>
  <c r="AC1069" i="1"/>
  <c r="AB1069" i="1"/>
  <c r="AA1069" i="1"/>
  <c r="Y1069" i="1"/>
  <c r="X1069" i="1"/>
  <c r="AE1069" i="1" s="1" a="1"/>
  <c r="AE1069" i="1" s="1"/>
  <c r="W1069" i="1"/>
  <c r="AF1068" i="1"/>
  <c r="AD1068" i="1"/>
  <c r="AC1068" i="1"/>
  <c r="AB1068" i="1"/>
  <c r="AA1068" i="1"/>
  <c r="Y1068" i="1"/>
  <c r="X1068" i="1"/>
  <c r="AE1068" i="1" s="1" a="1"/>
  <c r="AE1068" i="1" s="1"/>
  <c r="W1068" i="1"/>
  <c r="AF1067" i="1"/>
  <c r="AD1067" i="1"/>
  <c r="AC1067" i="1"/>
  <c r="AB1067" i="1"/>
  <c r="AA1067" i="1"/>
  <c r="Y1067" i="1"/>
  <c r="X1067" i="1"/>
  <c r="W1067" i="1"/>
  <c r="AF1066" i="1"/>
  <c r="AD1066" i="1"/>
  <c r="AC1066" i="1"/>
  <c r="AB1066" i="1"/>
  <c r="AA1066" i="1"/>
  <c r="Y1066" i="1"/>
  <c r="X1066" i="1"/>
  <c r="W1066" i="1"/>
  <c r="AE1066" i="1" s="1" a="1"/>
  <c r="AE1066" i="1" s="1"/>
  <c r="AF1065" i="1"/>
  <c r="AD1065" i="1"/>
  <c r="AC1065" i="1"/>
  <c r="AB1065" i="1"/>
  <c r="AA1065" i="1"/>
  <c r="Y1065" i="1"/>
  <c r="X1065" i="1"/>
  <c r="W1065" i="1"/>
  <c r="AF1064" i="1"/>
  <c r="AD1064" i="1"/>
  <c r="AC1064" i="1"/>
  <c r="AB1064" i="1"/>
  <c r="AA1064" i="1"/>
  <c r="Y1064" i="1"/>
  <c r="X1064" i="1"/>
  <c r="AE1064" i="1" s="1" a="1"/>
  <c r="AE1064" i="1" s="1"/>
  <c r="W1064" i="1"/>
  <c r="AF1063" i="1"/>
  <c r="AD1063" i="1"/>
  <c r="AC1063" i="1"/>
  <c r="AB1063" i="1"/>
  <c r="AA1063" i="1"/>
  <c r="Y1063" i="1"/>
  <c r="X1063" i="1"/>
  <c r="W1063" i="1"/>
  <c r="AF1062" i="1"/>
  <c r="AD1062" i="1"/>
  <c r="AC1062" i="1"/>
  <c r="AB1062" i="1"/>
  <c r="AA1062" i="1"/>
  <c r="AE1062" i="1" s="1" a="1"/>
  <c r="AE1062" i="1" s="1"/>
  <c r="Y1062" i="1"/>
  <c r="X1062" i="1"/>
  <c r="W1062" i="1"/>
  <c r="AF1061" i="1"/>
  <c r="AD1061" i="1"/>
  <c r="AE1061" i="1" s="1" a="1"/>
  <c r="AE1061" i="1" s="1"/>
  <c r="AC1061" i="1"/>
  <c r="AB1061" i="1"/>
  <c r="AA1061" i="1"/>
  <c r="Y1061" i="1"/>
  <c r="X1061" i="1"/>
  <c r="W1061" i="1"/>
  <c r="AF1060" i="1"/>
  <c r="AD1060" i="1"/>
  <c r="AC1060" i="1"/>
  <c r="AB1060" i="1"/>
  <c r="AA1060" i="1"/>
  <c r="Y1060" i="1"/>
  <c r="X1060" i="1"/>
  <c r="W1060" i="1"/>
  <c r="AE1060" i="1" s="1" a="1"/>
  <c r="AE1060" i="1" s="1"/>
  <c r="AF1059" i="1"/>
  <c r="AE1059" i="1" a="1"/>
  <c r="AE1059" i="1" s="1"/>
  <c r="AD1059" i="1"/>
  <c r="AC1059" i="1"/>
  <c r="AB1059" i="1"/>
  <c r="AA1059" i="1"/>
  <c r="Y1059" i="1"/>
  <c r="X1059" i="1"/>
  <c r="W1059" i="1"/>
  <c r="AF1058" i="1"/>
  <c r="AD1058" i="1"/>
  <c r="AC1058" i="1"/>
  <c r="AB1058" i="1"/>
  <c r="AA1058" i="1"/>
  <c r="AE1058" i="1" s="1" a="1"/>
  <c r="AE1058" i="1" s="1"/>
  <c r="Y1058" i="1"/>
  <c r="X1058" i="1"/>
  <c r="W1058" i="1"/>
  <c r="AF1057" i="1"/>
  <c r="AD1057" i="1"/>
  <c r="AC1057" i="1"/>
  <c r="AB1057" i="1"/>
  <c r="AA1057" i="1"/>
  <c r="Y1057" i="1"/>
  <c r="X1057" i="1"/>
  <c r="W1057" i="1"/>
  <c r="AF1056" i="1"/>
  <c r="AE1056" i="1" a="1"/>
  <c r="AE1056" i="1" s="1"/>
  <c r="AD1056" i="1"/>
  <c r="AC1056" i="1"/>
  <c r="AB1056" i="1"/>
  <c r="AA1056" i="1"/>
  <c r="Y1056" i="1"/>
  <c r="X1056" i="1"/>
  <c r="W1056" i="1"/>
  <c r="AF1055" i="1"/>
  <c r="AE1055" i="1" a="1"/>
  <c r="AE1055" i="1" s="1"/>
  <c r="AD1055" i="1"/>
  <c r="AC1055" i="1"/>
  <c r="AB1055" i="1"/>
  <c r="AA1055" i="1"/>
  <c r="Y1055" i="1"/>
  <c r="X1055" i="1"/>
  <c r="W1055" i="1"/>
  <c r="AF1054" i="1"/>
  <c r="AD1054" i="1"/>
  <c r="AC1054" i="1"/>
  <c r="AB1054" i="1"/>
  <c r="AA1054" i="1"/>
  <c r="Y1054" i="1"/>
  <c r="X1054" i="1"/>
  <c r="W1054" i="1"/>
  <c r="AF1053" i="1"/>
  <c r="AD1053" i="1"/>
  <c r="AC1053" i="1"/>
  <c r="AB1053" i="1"/>
  <c r="AA1053" i="1"/>
  <c r="Y1053" i="1"/>
  <c r="X1053" i="1"/>
  <c r="W1053" i="1"/>
  <c r="AE1053" i="1" s="1" a="1"/>
  <c r="AE1053" i="1" s="1"/>
  <c r="AF1052" i="1"/>
  <c r="AD1052" i="1"/>
  <c r="AC1052" i="1"/>
  <c r="AB1052" i="1"/>
  <c r="AA1052" i="1"/>
  <c r="Y1052" i="1"/>
  <c r="X1052" i="1"/>
  <c r="AE1052" i="1" s="1" a="1"/>
  <c r="AE1052" i="1" s="1"/>
  <c r="W1052" i="1"/>
  <c r="AF1051" i="1"/>
  <c r="AD1051" i="1"/>
  <c r="AC1051" i="1"/>
  <c r="AB1051" i="1"/>
  <c r="AA1051" i="1"/>
  <c r="Y1051" i="1"/>
  <c r="X1051" i="1"/>
  <c r="W1051" i="1"/>
  <c r="AF1050" i="1"/>
  <c r="AD1050" i="1"/>
  <c r="AC1050" i="1"/>
  <c r="AB1050" i="1"/>
  <c r="AA1050" i="1"/>
  <c r="Y1050" i="1"/>
  <c r="X1050" i="1"/>
  <c r="W1050" i="1"/>
  <c r="AE1050" i="1" s="1" a="1"/>
  <c r="AE1050" i="1" s="1"/>
  <c r="AF1049" i="1"/>
  <c r="AD1049" i="1"/>
  <c r="AC1049" i="1"/>
  <c r="AB1049" i="1"/>
  <c r="AA1049" i="1"/>
  <c r="Y1049" i="1"/>
  <c r="X1049" i="1"/>
  <c r="AE1049" i="1" s="1" a="1"/>
  <c r="AE1049" i="1" s="1"/>
  <c r="W1049" i="1"/>
  <c r="AF1048" i="1"/>
  <c r="AD1048" i="1"/>
  <c r="AC1048" i="1"/>
  <c r="AB1048" i="1"/>
  <c r="AA1048" i="1"/>
  <c r="Y1048" i="1"/>
  <c r="X1048" i="1"/>
  <c r="W1048" i="1"/>
  <c r="AF1047" i="1"/>
  <c r="AD1047" i="1"/>
  <c r="AC1047" i="1"/>
  <c r="AB1047" i="1"/>
  <c r="AA1047" i="1"/>
  <c r="Y1047" i="1"/>
  <c r="X1047" i="1"/>
  <c r="W1047" i="1"/>
  <c r="AF1046" i="1"/>
  <c r="AD1046" i="1"/>
  <c r="AC1046" i="1"/>
  <c r="AB1046" i="1"/>
  <c r="AA1046" i="1"/>
  <c r="Y1046" i="1"/>
  <c r="X1046" i="1"/>
  <c r="W1046" i="1"/>
  <c r="AE1046" i="1" s="1" a="1"/>
  <c r="AE1046" i="1" s="1"/>
  <c r="AF1045" i="1"/>
  <c r="AD1045" i="1"/>
  <c r="AC1045" i="1"/>
  <c r="AE1045" i="1" s="1" a="1"/>
  <c r="AE1045" i="1" s="1"/>
  <c r="AB1045" i="1"/>
  <c r="AA1045" i="1"/>
  <c r="Y1045" i="1"/>
  <c r="X1045" i="1"/>
  <c r="W1045" i="1"/>
  <c r="AF1044" i="1"/>
  <c r="AD1044" i="1"/>
  <c r="AC1044" i="1"/>
  <c r="AB1044" i="1"/>
  <c r="AA1044" i="1"/>
  <c r="Y1044" i="1"/>
  <c r="X1044" i="1"/>
  <c r="W1044" i="1"/>
  <c r="AF1043" i="1"/>
  <c r="AD1043" i="1"/>
  <c r="AC1043" i="1"/>
  <c r="AB1043" i="1"/>
  <c r="AA1043" i="1"/>
  <c r="Y1043" i="1"/>
  <c r="X1043" i="1"/>
  <c r="W1043" i="1"/>
  <c r="AF1042" i="1"/>
  <c r="AE1042" i="1" a="1"/>
  <c r="AE1042" i="1" s="1"/>
  <c r="AD1042" i="1"/>
  <c r="AC1042" i="1"/>
  <c r="AB1042" i="1"/>
  <c r="AA1042" i="1"/>
  <c r="Y1042" i="1"/>
  <c r="X1042" i="1"/>
  <c r="W1042" i="1"/>
  <c r="AF1041" i="1"/>
  <c r="AD1041" i="1"/>
  <c r="AC1041" i="1"/>
  <c r="AB1041" i="1"/>
  <c r="AA1041" i="1"/>
  <c r="Y1041" i="1"/>
  <c r="X1041" i="1"/>
  <c r="AE1041" i="1" s="1" a="1"/>
  <c r="AE1041" i="1" s="1"/>
  <c r="W1041" i="1"/>
  <c r="AF1040" i="1"/>
  <c r="AE1040" i="1" a="1"/>
  <c r="AE1040" i="1" s="1"/>
  <c r="AD1040" i="1"/>
  <c r="AC1040" i="1"/>
  <c r="AB1040" i="1"/>
  <c r="AA1040" i="1"/>
  <c r="Y1040" i="1"/>
  <c r="X1040" i="1"/>
  <c r="W1040" i="1"/>
  <c r="AF1039" i="1"/>
  <c r="AD1039" i="1"/>
  <c r="AC1039" i="1"/>
  <c r="AB1039" i="1"/>
  <c r="AA1039" i="1"/>
  <c r="Y1039" i="1"/>
  <c r="AE1039" i="1" s="1" a="1"/>
  <c r="AE1039" i="1" s="1"/>
  <c r="X1039" i="1"/>
  <c r="W1039" i="1"/>
  <c r="AF1038" i="1"/>
  <c r="AD1038" i="1"/>
  <c r="AC1038" i="1"/>
  <c r="AB1038" i="1"/>
  <c r="AA1038" i="1"/>
  <c r="Y1038" i="1"/>
  <c r="X1038" i="1"/>
  <c r="W1038" i="1"/>
  <c r="AF1037" i="1"/>
  <c r="AE1037" i="1"/>
  <c r="AE1037" i="1" a="1"/>
  <c r="AD1037" i="1"/>
  <c r="AC1037" i="1"/>
  <c r="AB1037" i="1"/>
  <c r="AA1037" i="1"/>
  <c r="Y1037" i="1"/>
  <c r="X1037" i="1"/>
  <c r="W1037" i="1"/>
  <c r="AF1036" i="1"/>
  <c r="AD1036" i="1"/>
  <c r="AC1036" i="1"/>
  <c r="AB1036" i="1"/>
  <c r="AA1036" i="1"/>
  <c r="AE1036" i="1" s="1" a="1"/>
  <c r="AE1036" i="1" s="1"/>
  <c r="Y1036" i="1"/>
  <c r="X1036" i="1"/>
  <c r="W1036" i="1"/>
  <c r="AF1035" i="1"/>
  <c r="AD1035" i="1"/>
  <c r="AC1035" i="1"/>
  <c r="AB1035" i="1"/>
  <c r="AA1035" i="1"/>
  <c r="Y1035" i="1"/>
  <c r="X1035" i="1"/>
  <c r="AE1035" i="1" s="1" a="1"/>
  <c r="AE1035" i="1" s="1"/>
  <c r="W1035" i="1"/>
  <c r="AF1034" i="1"/>
  <c r="AE1034" i="1"/>
  <c r="AE1034" i="1" a="1"/>
  <c r="AD1034" i="1"/>
  <c r="AC1034" i="1"/>
  <c r="AB1034" i="1"/>
  <c r="AA1034" i="1"/>
  <c r="Y1034" i="1"/>
  <c r="X1034" i="1"/>
  <c r="W1034" i="1"/>
  <c r="AF1033" i="1"/>
  <c r="AD1033" i="1"/>
  <c r="AC1033" i="1"/>
  <c r="AB1033" i="1"/>
  <c r="AA1033" i="1"/>
  <c r="Y1033" i="1"/>
  <c r="X1033" i="1"/>
  <c r="W1033" i="1"/>
  <c r="AF1032" i="1"/>
  <c r="AD1032" i="1"/>
  <c r="AC1032" i="1"/>
  <c r="AB1032" i="1"/>
  <c r="AA1032" i="1"/>
  <c r="AE1032" i="1" s="1" a="1"/>
  <c r="AE1032" i="1" s="1"/>
  <c r="Y1032" i="1"/>
  <c r="X1032" i="1"/>
  <c r="W1032" i="1"/>
  <c r="AF1031" i="1"/>
  <c r="AD1031" i="1"/>
  <c r="AC1031" i="1"/>
  <c r="AB1031" i="1"/>
  <c r="AA1031" i="1"/>
  <c r="Y1031" i="1"/>
  <c r="X1031" i="1"/>
  <c r="W1031" i="1"/>
  <c r="AE1031" i="1" s="1" a="1"/>
  <c r="AE1031" i="1" s="1"/>
  <c r="AF1030" i="1"/>
  <c r="AD1030" i="1"/>
  <c r="AC1030" i="1"/>
  <c r="AB1030" i="1"/>
  <c r="AA1030" i="1"/>
  <c r="Y1030" i="1"/>
  <c r="X1030" i="1"/>
  <c r="W1030" i="1"/>
  <c r="AF1029" i="1"/>
  <c r="AD1029" i="1"/>
  <c r="AC1029" i="1"/>
  <c r="AB1029" i="1"/>
  <c r="AA1029" i="1"/>
  <c r="Y1029" i="1"/>
  <c r="X1029" i="1"/>
  <c r="W1029" i="1"/>
  <c r="AF1028" i="1"/>
  <c r="AD1028" i="1"/>
  <c r="AC1028" i="1"/>
  <c r="AB1028" i="1"/>
  <c r="AA1028" i="1"/>
  <c r="Y1028" i="1"/>
  <c r="X1028" i="1"/>
  <c r="W1028" i="1"/>
  <c r="AE1028" i="1" s="1" a="1"/>
  <c r="AE1028" i="1" s="1"/>
  <c r="AF1027" i="1"/>
  <c r="AD1027" i="1"/>
  <c r="AC1027" i="1"/>
  <c r="AB1027" i="1"/>
  <c r="AA1027" i="1"/>
  <c r="Y1027" i="1"/>
  <c r="X1027" i="1"/>
  <c r="AE1027" i="1" s="1" a="1"/>
  <c r="AE1027" i="1" s="1"/>
  <c r="W1027" i="1"/>
  <c r="AF1026" i="1"/>
  <c r="AD1026" i="1"/>
  <c r="AC1026" i="1"/>
  <c r="AE1026" i="1" s="1" a="1"/>
  <c r="AE1026" i="1" s="1"/>
  <c r="AB1026" i="1"/>
  <c r="AA1026" i="1"/>
  <c r="Y1026" i="1"/>
  <c r="X1026" i="1"/>
  <c r="W1026" i="1"/>
  <c r="AF1025" i="1"/>
  <c r="AD1025" i="1"/>
  <c r="AC1025" i="1"/>
  <c r="AB1025" i="1"/>
  <c r="AA1025" i="1"/>
  <c r="Y1025" i="1"/>
  <c r="X1025" i="1"/>
  <c r="W1025" i="1"/>
  <c r="AF1024" i="1"/>
  <c r="AD1024" i="1"/>
  <c r="AC1024" i="1"/>
  <c r="AB1024" i="1"/>
  <c r="AA1024" i="1"/>
  <c r="Y1024" i="1"/>
  <c r="X1024" i="1"/>
  <c r="W1024" i="1"/>
  <c r="AE1024" i="1" s="1" a="1"/>
  <c r="AE1024" i="1" s="1"/>
  <c r="AF1023" i="1"/>
  <c r="AD1023" i="1"/>
  <c r="AE1023" i="1" s="1" a="1"/>
  <c r="AE1023" i="1" s="1"/>
  <c r="AC1023" i="1"/>
  <c r="AB1023" i="1"/>
  <c r="AA1023" i="1"/>
  <c r="Y1023" i="1"/>
  <c r="X1023" i="1"/>
  <c r="W1023" i="1"/>
  <c r="AF1022" i="1"/>
  <c r="AD1022" i="1"/>
  <c r="AC1022" i="1"/>
  <c r="AB1022" i="1"/>
  <c r="AA1022" i="1"/>
  <c r="Y1022" i="1"/>
  <c r="X1022" i="1"/>
  <c r="W1022" i="1"/>
  <c r="AF1021" i="1"/>
  <c r="AD1021" i="1"/>
  <c r="AC1021" i="1"/>
  <c r="AB1021" i="1"/>
  <c r="AA1021" i="1"/>
  <c r="Y1021" i="1"/>
  <c r="X1021" i="1"/>
  <c r="W1021" i="1"/>
  <c r="AE1021" i="1" s="1" a="1"/>
  <c r="AE1021" i="1" s="1"/>
  <c r="AF1020" i="1"/>
  <c r="AD1020" i="1"/>
  <c r="AE1020" i="1" s="1" a="1"/>
  <c r="AE1020" i="1" s="1"/>
  <c r="AC1020" i="1"/>
  <c r="AB1020" i="1"/>
  <c r="AA1020" i="1"/>
  <c r="Y1020" i="1"/>
  <c r="X1020" i="1"/>
  <c r="W1020" i="1"/>
  <c r="AF1019" i="1"/>
  <c r="AD1019" i="1"/>
  <c r="AC1019" i="1"/>
  <c r="AB1019" i="1"/>
  <c r="AA1019" i="1"/>
  <c r="Y1019" i="1"/>
  <c r="X1019" i="1"/>
  <c r="AE1019" i="1" s="1" a="1"/>
  <c r="AE1019" i="1" s="1"/>
  <c r="W1019" i="1"/>
  <c r="AF1018" i="1"/>
  <c r="AE1018" i="1" a="1"/>
  <c r="AE1018" i="1" s="1"/>
  <c r="AD1018" i="1"/>
  <c r="AC1018" i="1"/>
  <c r="AB1018" i="1"/>
  <c r="AA1018" i="1"/>
  <c r="Y1018" i="1"/>
  <c r="X1018" i="1"/>
  <c r="W1018" i="1"/>
  <c r="AF1017" i="1"/>
  <c r="AD1017" i="1"/>
  <c r="AC1017" i="1"/>
  <c r="AB1017" i="1"/>
  <c r="AA1017" i="1"/>
  <c r="AE1017" i="1" s="1" a="1"/>
  <c r="AE1017" i="1" s="1"/>
  <c r="Y1017" i="1"/>
  <c r="X1017" i="1"/>
  <c r="W1017" i="1"/>
  <c r="AF1016" i="1"/>
  <c r="AE1016" i="1" a="1"/>
  <c r="AE1016" i="1" s="1"/>
  <c r="AD1016" i="1"/>
  <c r="AC1016" i="1"/>
  <c r="AB1016" i="1"/>
  <c r="AA1016" i="1"/>
  <c r="Y1016" i="1"/>
  <c r="X1016" i="1"/>
  <c r="W1016" i="1"/>
  <c r="AF1015" i="1"/>
  <c r="AD1015" i="1"/>
  <c r="AC1015" i="1"/>
  <c r="AB1015" i="1"/>
  <c r="AA1015" i="1"/>
  <c r="Y1015" i="1"/>
  <c r="X1015" i="1"/>
  <c r="W1015" i="1"/>
  <c r="AF1014" i="1"/>
  <c r="AD1014" i="1"/>
  <c r="AC1014" i="1"/>
  <c r="AB1014" i="1"/>
  <c r="AA1014" i="1"/>
  <c r="AE1014" i="1" s="1" a="1"/>
  <c r="AE1014" i="1" s="1"/>
  <c r="Y1014" i="1"/>
  <c r="X1014" i="1"/>
  <c r="W1014" i="1"/>
  <c r="AF1013" i="1"/>
  <c r="AD1013" i="1"/>
  <c r="AC1013" i="1"/>
  <c r="AE1013" i="1" s="1" a="1"/>
  <c r="AE1013" i="1" s="1"/>
  <c r="AB1013" i="1"/>
  <c r="AA1013" i="1"/>
  <c r="Y1013" i="1"/>
  <c r="X1013" i="1"/>
  <c r="W1013" i="1"/>
  <c r="AF1012" i="1"/>
  <c r="AD1012" i="1"/>
  <c r="AC1012" i="1"/>
  <c r="AB1012" i="1"/>
  <c r="AA1012" i="1"/>
  <c r="Y1012" i="1"/>
  <c r="X1012" i="1"/>
  <c r="AE1012" i="1" s="1" a="1"/>
  <c r="AE1012" i="1" s="1"/>
  <c r="W1012" i="1"/>
  <c r="AF1011" i="1"/>
  <c r="AD1011" i="1"/>
  <c r="AC1011" i="1"/>
  <c r="AB1011" i="1"/>
  <c r="AA1011" i="1"/>
  <c r="Y1011" i="1"/>
  <c r="X1011" i="1"/>
  <c r="AE1011" i="1" s="1" a="1"/>
  <c r="AE1011" i="1" s="1"/>
  <c r="W1011" i="1"/>
  <c r="AF1010" i="1"/>
  <c r="AE1010" i="1"/>
  <c r="AD1010" i="1"/>
  <c r="AC1010" i="1"/>
  <c r="AB1010" i="1"/>
  <c r="AA1010" i="1"/>
  <c r="Y1010" i="1"/>
  <c r="X1010" i="1"/>
  <c r="W1010" i="1"/>
  <c r="AE1010" i="1" s="1" a="1"/>
  <c r="AF1009" i="1"/>
  <c r="AD1009" i="1"/>
  <c r="AC1009" i="1"/>
  <c r="AB1009" i="1"/>
  <c r="AA1009" i="1"/>
  <c r="Y1009" i="1"/>
  <c r="X1009" i="1"/>
  <c r="W1009" i="1"/>
  <c r="AF1008" i="1"/>
  <c r="AD1008" i="1"/>
  <c r="AC1008" i="1"/>
  <c r="AB1008" i="1"/>
  <c r="AA1008" i="1"/>
  <c r="Y1008" i="1"/>
  <c r="X1008" i="1"/>
  <c r="W1008" i="1"/>
  <c r="AF1007" i="1"/>
  <c r="AD1007" i="1"/>
  <c r="AC1007" i="1"/>
  <c r="AB1007" i="1"/>
  <c r="AA1007" i="1"/>
  <c r="Y1007" i="1"/>
  <c r="X1007" i="1"/>
  <c r="W1007" i="1"/>
  <c r="AE1007" i="1" s="1" a="1"/>
  <c r="AE1007" i="1" s="1"/>
  <c r="AF1006" i="1"/>
  <c r="AD1006" i="1"/>
  <c r="AC1006" i="1"/>
  <c r="AB1006" i="1"/>
  <c r="AA1006" i="1"/>
  <c r="Y1006" i="1"/>
  <c r="X1006" i="1"/>
  <c r="AE1006" i="1" s="1" a="1"/>
  <c r="AE1006" i="1" s="1"/>
  <c r="W1006" i="1"/>
  <c r="AF1005" i="1"/>
  <c r="AD1005" i="1"/>
  <c r="AC1005" i="1"/>
  <c r="AB1005" i="1"/>
  <c r="AA1005" i="1"/>
  <c r="Y1005" i="1"/>
  <c r="X1005" i="1"/>
  <c r="W1005" i="1"/>
  <c r="AF1004" i="1"/>
  <c r="AD1004" i="1"/>
  <c r="AC1004" i="1"/>
  <c r="AB1004" i="1"/>
  <c r="AA1004" i="1"/>
  <c r="Y1004" i="1"/>
  <c r="X1004" i="1"/>
  <c r="W1004" i="1"/>
  <c r="AE1004" i="1" s="1" a="1"/>
  <c r="AE1004" i="1" s="1"/>
  <c r="AF1003" i="1"/>
  <c r="AD1003" i="1"/>
  <c r="AC1003" i="1"/>
  <c r="AB1003" i="1"/>
  <c r="AA1003" i="1"/>
  <c r="Y1003" i="1"/>
  <c r="X1003" i="1"/>
  <c r="W1003" i="1"/>
  <c r="AF1002" i="1"/>
  <c r="AD1002" i="1"/>
  <c r="AC1002" i="1"/>
  <c r="AB1002" i="1"/>
  <c r="AA1002" i="1"/>
  <c r="Y1002" i="1"/>
  <c r="X1002" i="1"/>
  <c r="AE1002" i="1" s="1" a="1"/>
  <c r="AE1002" i="1" s="1"/>
  <c r="W1002" i="1"/>
  <c r="AF1001" i="1"/>
  <c r="AD1001" i="1"/>
  <c r="AC1001" i="1"/>
  <c r="AB1001" i="1"/>
  <c r="AA1001" i="1"/>
  <c r="Y1001" i="1"/>
  <c r="X1001" i="1"/>
  <c r="AE1001" i="1" s="1" a="1"/>
  <c r="AE1001" i="1" s="1"/>
  <c r="W1001" i="1"/>
  <c r="AF1000" i="1"/>
  <c r="AD1000" i="1"/>
  <c r="AC1000" i="1"/>
  <c r="AB1000" i="1"/>
  <c r="AA1000" i="1"/>
  <c r="Y1000" i="1"/>
  <c r="X1000" i="1"/>
  <c r="W1000" i="1"/>
  <c r="AF999" i="1"/>
  <c r="AD999" i="1"/>
  <c r="AC999" i="1"/>
  <c r="AB999" i="1"/>
  <c r="AA999" i="1"/>
  <c r="Y999" i="1"/>
  <c r="X999" i="1"/>
  <c r="AE999" i="1" s="1" a="1"/>
  <c r="AE999" i="1" s="1"/>
  <c r="W999" i="1"/>
  <c r="AF998" i="1"/>
  <c r="AE998" i="1"/>
  <c r="AE998" i="1" a="1"/>
  <c r="AD998" i="1"/>
  <c r="AC998" i="1"/>
  <c r="AB998" i="1"/>
  <c r="AA998" i="1"/>
  <c r="Y998" i="1"/>
  <c r="X998" i="1"/>
  <c r="W998" i="1"/>
  <c r="AF997" i="1"/>
  <c r="AD997" i="1"/>
  <c r="AC997" i="1"/>
  <c r="AB997" i="1"/>
  <c r="AA997" i="1"/>
  <c r="Y997" i="1"/>
  <c r="X997" i="1"/>
  <c r="W997" i="1"/>
  <c r="AF996" i="1"/>
  <c r="AD996" i="1"/>
  <c r="AC996" i="1"/>
  <c r="AE996" i="1" s="1" a="1"/>
  <c r="AE996" i="1" s="1"/>
  <c r="AB996" i="1"/>
  <c r="AA996" i="1"/>
  <c r="Y996" i="1"/>
  <c r="X996" i="1"/>
  <c r="W996" i="1"/>
  <c r="AF995" i="1"/>
  <c r="AD995" i="1"/>
  <c r="AC995" i="1"/>
  <c r="AB995" i="1"/>
  <c r="AA995" i="1"/>
  <c r="Y995" i="1"/>
  <c r="X995" i="1"/>
  <c r="W995" i="1"/>
  <c r="AF994" i="1"/>
  <c r="AD994" i="1"/>
  <c r="AC994" i="1"/>
  <c r="AB994" i="1"/>
  <c r="AA994" i="1"/>
  <c r="AE994" i="1" s="1" a="1"/>
  <c r="AE994" i="1" s="1"/>
  <c r="Y994" i="1"/>
  <c r="X994" i="1"/>
  <c r="W994" i="1"/>
  <c r="AF993" i="1"/>
  <c r="AD993" i="1"/>
  <c r="AC993" i="1"/>
  <c r="AB993" i="1"/>
  <c r="AA993" i="1"/>
  <c r="Y993" i="1"/>
  <c r="X993" i="1"/>
  <c r="W993" i="1"/>
  <c r="AE993" i="1" s="1" a="1"/>
  <c r="AE993" i="1" s="1"/>
  <c r="AF992" i="1"/>
  <c r="AE992" i="1"/>
  <c r="AD992" i="1"/>
  <c r="AC992" i="1"/>
  <c r="AB992" i="1"/>
  <c r="AA992" i="1"/>
  <c r="Y992" i="1"/>
  <c r="X992" i="1"/>
  <c r="AE992" i="1" s="1" a="1"/>
  <c r="W992" i="1"/>
  <c r="AF991" i="1"/>
  <c r="AD991" i="1"/>
  <c r="AC991" i="1"/>
  <c r="AB991" i="1"/>
  <c r="AA991" i="1"/>
  <c r="Y991" i="1"/>
  <c r="X991" i="1"/>
  <c r="AE991" i="1" s="1" a="1"/>
  <c r="AE991" i="1" s="1"/>
  <c r="W991" i="1"/>
  <c r="AF990" i="1"/>
  <c r="AD990" i="1"/>
  <c r="AC990" i="1"/>
  <c r="AB990" i="1"/>
  <c r="AA990" i="1"/>
  <c r="Y990" i="1"/>
  <c r="X990" i="1"/>
  <c r="W990" i="1"/>
  <c r="AF989" i="1"/>
  <c r="AD989" i="1"/>
  <c r="AC989" i="1"/>
  <c r="AB989" i="1"/>
  <c r="AA989" i="1"/>
  <c r="Y989" i="1"/>
  <c r="X989" i="1"/>
  <c r="W989" i="1"/>
  <c r="AE989" i="1" s="1" a="1"/>
  <c r="AE989" i="1" s="1"/>
  <c r="AF988" i="1"/>
  <c r="AD988" i="1"/>
  <c r="AC988" i="1"/>
  <c r="AB988" i="1"/>
  <c r="AA988" i="1"/>
  <c r="Y988" i="1"/>
  <c r="X988" i="1"/>
  <c r="AE988" i="1" s="1" a="1"/>
  <c r="AE988" i="1" s="1"/>
  <c r="W988" i="1"/>
  <c r="AF987" i="1"/>
  <c r="AE987" i="1" a="1"/>
  <c r="AE987" i="1" s="1"/>
  <c r="AD987" i="1"/>
  <c r="AC987" i="1"/>
  <c r="AB987" i="1"/>
  <c r="AA987" i="1"/>
  <c r="Y987" i="1"/>
  <c r="X987" i="1"/>
  <c r="W987" i="1"/>
  <c r="AF986" i="1"/>
  <c r="AD986" i="1"/>
  <c r="AC986" i="1"/>
  <c r="AB986" i="1"/>
  <c r="AA986" i="1"/>
  <c r="Y986" i="1"/>
  <c r="X986" i="1"/>
  <c r="W986" i="1"/>
  <c r="AE986" i="1" s="1" a="1"/>
  <c r="AE986" i="1" s="1"/>
  <c r="AF985" i="1"/>
  <c r="AD985" i="1"/>
  <c r="AC985" i="1"/>
  <c r="AE985" i="1" s="1" a="1"/>
  <c r="AE985" i="1" s="1"/>
  <c r="AB985" i="1"/>
  <c r="AA985" i="1"/>
  <c r="Y985" i="1"/>
  <c r="X985" i="1"/>
  <c r="W985" i="1"/>
  <c r="AF984" i="1"/>
  <c r="AD984" i="1"/>
  <c r="AC984" i="1"/>
  <c r="AB984" i="1"/>
  <c r="AA984" i="1"/>
  <c r="Y984" i="1"/>
  <c r="X984" i="1"/>
  <c r="W984" i="1"/>
  <c r="AF983" i="1"/>
  <c r="AD983" i="1"/>
  <c r="AC983" i="1"/>
  <c r="AB983" i="1"/>
  <c r="AA983" i="1"/>
  <c r="Y983" i="1"/>
  <c r="X983" i="1"/>
  <c r="W983" i="1"/>
  <c r="AE983" i="1" s="1" a="1"/>
  <c r="AE983" i="1" s="1"/>
  <c r="AF982" i="1"/>
  <c r="AD982" i="1"/>
  <c r="AC982" i="1"/>
  <c r="AB982" i="1"/>
  <c r="AA982" i="1"/>
  <c r="Y982" i="1"/>
  <c r="X982" i="1"/>
  <c r="AE982" i="1" s="1" a="1"/>
  <c r="AE982" i="1" s="1"/>
  <c r="W982" i="1"/>
  <c r="AF981" i="1"/>
  <c r="AD981" i="1"/>
  <c r="AC981" i="1"/>
  <c r="AB981" i="1"/>
  <c r="AA981" i="1"/>
  <c r="Y981" i="1"/>
  <c r="X981" i="1"/>
  <c r="W981" i="1"/>
  <c r="AF980" i="1"/>
  <c r="AD980" i="1"/>
  <c r="AC980" i="1"/>
  <c r="AB980" i="1"/>
  <c r="AA980" i="1"/>
  <c r="Y980" i="1"/>
  <c r="X980" i="1"/>
  <c r="AE980" i="1" s="1" a="1"/>
  <c r="AE980" i="1" s="1"/>
  <c r="W980" i="1"/>
  <c r="AF979" i="1"/>
  <c r="AE979" i="1" a="1"/>
  <c r="AE979" i="1" s="1"/>
  <c r="AD979" i="1"/>
  <c r="AC979" i="1"/>
  <c r="AB979" i="1"/>
  <c r="AA979" i="1"/>
  <c r="Y979" i="1"/>
  <c r="X979" i="1"/>
  <c r="W979" i="1"/>
  <c r="AF978" i="1"/>
  <c r="AD978" i="1"/>
  <c r="AC978" i="1"/>
  <c r="AB978" i="1"/>
  <c r="AA978" i="1"/>
  <c r="Y978" i="1"/>
  <c r="X978" i="1"/>
  <c r="AE978" i="1" s="1" a="1"/>
  <c r="AE978" i="1" s="1"/>
  <c r="W978" i="1"/>
  <c r="AF977" i="1"/>
  <c r="AE977" i="1"/>
  <c r="AE977" i="1" a="1"/>
  <c r="AD977" i="1"/>
  <c r="AC977" i="1"/>
  <c r="AB977" i="1"/>
  <c r="AA977" i="1"/>
  <c r="Y977" i="1"/>
  <c r="X977" i="1"/>
  <c r="W977" i="1"/>
  <c r="AF976" i="1"/>
  <c r="AE976" i="1" a="1"/>
  <c r="AE976" i="1" s="1"/>
  <c r="AD976" i="1"/>
  <c r="AC976" i="1"/>
  <c r="AB976" i="1"/>
  <c r="AA976" i="1"/>
  <c r="Y976" i="1"/>
  <c r="X976" i="1"/>
  <c r="W976" i="1"/>
  <c r="AF975" i="1"/>
  <c r="AE975" i="1" a="1"/>
  <c r="AE975" i="1" s="1"/>
  <c r="AD975" i="1"/>
  <c r="AC975" i="1"/>
  <c r="AB975" i="1"/>
  <c r="AA975" i="1"/>
  <c r="Y975" i="1"/>
  <c r="X975" i="1"/>
  <c r="W975" i="1"/>
  <c r="AF974" i="1"/>
  <c r="AD974" i="1"/>
  <c r="AC974" i="1"/>
  <c r="AB974" i="1"/>
  <c r="AA974" i="1"/>
  <c r="Y974" i="1"/>
  <c r="X974" i="1"/>
  <c r="W974" i="1"/>
  <c r="AF973" i="1"/>
  <c r="AD973" i="1"/>
  <c r="AC973" i="1"/>
  <c r="AB973" i="1"/>
  <c r="AA973" i="1"/>
  <c r="Y973" i="1"/>
  <c r="X973" i="1"/>
  <c r="W973" i="1"/>
  <c r="AF972" i="1"/>
  <c r="AD972" i="1"/>
  <c r="AC972" i="1"/>
  <c r="AB972" i="1"/>
  <c r="AA972" i="1"/>
  <c r="Y972" i="1"/>
  <c r="AE972" i="1" s="1" a="1"/>
  <c r="AE972" i="1" s="1"/>
  <c r="X972" i="1"/>
  <c r="W972" i="1"/>
  <c r="AF971" i="1"/>
  <c r="AD971" i="1"/>
  <c r="AC971" i="1"/>
  <c r="AB971" i="1"/>
  <c r="AA971" i="1"/>
  <c r="Y971" i="1"/>
  <c r="X971" i="1"/>
  <c r="W971" i="1"/>
  <c r="AF970" i="1"/>
  <c r="AD970" i="1"/>
  <c r="AC970" i="1"/>
  <c r="AB970" i="1"/>
  <c r="AA970" i="1"/>
  <c r="Y970" i="1"/>
  <c r="X970" i="1"/>
  <c r="W970" i="1"/>
  <c r="AF969" i="1"/>
  <c r="AD969" i="1"/>
  <c r="AC969" i="1"/>
  <c r="AB969" i="1"/>
  <c r="AA969" i="1"/>
  <c r="Y969" i="1"/>
  <c r="X969" i="1"/>
  <c r="W969" i="1"/>
  <c r="AE969" i="1" s="1" a="1"/>
  <c r="AE969" i="1" s="1"/>
  <c r="AF968" i="1"/>
  <c r="AE968" i="1"/>
  <c r="AE968" i="1" a="1"/>
  <c r="AD968" i="1"/>
  <c r="AC968" i="1"/>
  <c r="AB968" i="1"/>
  <c r="AA968" i="1"/>
  <c r="Y968" i="1"/>
  <c r="X968" i="1"/>
  <c r="W968" i="1"/>
  <c r="AF967" i="1"/>
  <c r="AD967" i="1"/>
  <c r="AC967" i="1"/>
  <c r="AB967" i="1"/>
  <c r="AA967" i="1"/>
  <c r="Y967" i="1"/>
  <c r="X967" i="1"/>
  <c r="W967" i="1"/>
  <c r="AF966" i="1"/>
  <c r="AD966" i="1"/>
  <c r="AC966" i="1"/>
  <c r="AE966" i="1" s="1" a="1"/>
  <c r="AE966" i="1" s="1"/>
  <c r="AB966" i="1"/>
  <c r="AA966" i="1"/>
  <c r="Y966" i="1"/>
  <c r="X966" i="1"/>
  <c r="W966" i="1"/>
  <c r="AF965" i="1"/>
  <c r="AD965" i="1"/>
  <c r="AC965" i="1"/>
  <c r="AB965" i="1"/>
  <c r="AA965" i="1"/>
  <c r="Y965" i="1"/>
  <c r="X965" i="1"/>
  <c r="W965" i="1"/>
  <c r="AE965" i="1" s="1" a="1"/>
  <c r="AE965" i="1" s="1"/>
  <c r="AF964" i="1"/>
  <c r="AD964" i="1"/>
  <c r="AC964" i="1"/>
  <c r="AB964" i="1"/>
  <c r="AA964" i="1"/>
  <c r="AE964" i="1" s="1" a="1"/>
  <c r="AE964" i="1" s="1"/>
  <c r="Y964" i="1"/>
  <c r="X964" i="1"/>
  <c r="W964" i="1"/>
  <c r="AF963" i="1"/>
  <c r="AD963" i="1"/>
  <c r="AC963" i="1"/>
  <c r="AE963" i="1" s="1" a="1"/>
  <c r="AE963" i="1" s="1"/>
  <c r="AB963" i="1"/>
  <c r="AA963" i="1"/>
  <c r="Y963" i="1"/>
  <c r="X963" i="1"/>
  <c r="W963" i="1"/>
  <c r="AF962" i="1"/>
  <c r="AD962" i="1"/>
  <c r="AC962" i="1"/>
  <c r="AB962" i="1"/>
  <c r="AA962" i="1"/>
  <c r="Y962" i="1"/>
  <c r="X962" i="1"/>
  <c r="W962" i="1"/>
  <c r="AF961" i="1"/>
  <c r="AD961" i="1"/>
  <c r="AC961" i="1"/>
  <c r="AB961" i="1"/>
  <c r="AA961" i="1"/>
  <c r="Y961" i="1"/>
  <c r="X961" i="1"/>
  <c r="AE961" i="1" s="1" a="1"/>
  <c r="AE961" i="1" s="1"/>
  <c r="W961" i="1"/>
  <c r="AF960" i="1"/>
  <c r="AE960" i="1" a="1"/>
  <c r="AE960" i="1" s="1"/>
  <c r="AD960" i="1"/>
  <c r="AC960" i="1"/>
  <c r="AB960" i="1"/>
  <c r="AA960" i="1"/>
  <c r="Y960" i="1"/>
  <c r="X960" i="1"/>
  <c r="W960" i="1"/>
  <c r="AF959" i="1"/>
  <c r="AD959" i="1"/>
  <c r="AC959" i="1"/>
  <c r="AB959" i="1"/>
  <c r="AA959" i="1"/>
  <c r="Y959" i="1"/>
  <c r="X959" i="1"/>
  <c r="W959" i="1"/>
  <c r="AF958" i="1"/>
  <c r="AD958" i="1"/>
  <c r="AC958" i="1"/>
  <c r="AB958" i="1"/>
  <c r="AA958" i="1"/>
  <c r="Y958" i="1"/>
  <c r="X958" i="1"/>
  <c r="AE958" i="1" s="1" a="1"/>
  <c r="AE958" i="1" s="1"/>
  <c r="W958" i="1"/>
  <c r="AF957" i="1"/>
  <c r="AD957" i="1"/>
  <c r="AC957" i="1"/>
  <c r="AB957" i="1"/>
  <c r="AA957" i="1"/>
  <c r="Y957" i="1"/>
  <c r="X957" i="1"/>
  <c r="AE957" i="1" s="1" a="1"/>
  <c r="AE957" i="1" s="1"/>
  <c r="W957" i="1"/>
  <c r="AF956" i="1"/>
  <c r="AD956" i="1"/>
  <c r="AC956" i="1"/>
  <c r="AB956" i="1"/>
  <c r="AA956" i="1"/>
  <c r="AE956" i="1" s="1" a="1"/>
  <c r="AE956" i="1" s="1"/>
  <c r="Y956" i="1"/>
  <c r="X956" i="1"/>
  <c r="W956" i="1"/>
  <c r="AF955" i="1"/>
  <c r="AD955" i="1"/>
  <c r="AC955" i="1"/>
  <c r="AB955" i="1"/>
  <c r="AA955" i="1"/>
  <c r="Y955" i="1"/>
  <c r="X955" i="1"/>
  <c r="W955" i="1"/>
  <c r="AF954" i="1"/>
  <c r="AD954" i="1"/>
  <c r="AC954" i="1"/>
  <c r="AB954" i="1"/>
  <c r="AA954" i="1"/>
  <c r="Y954" i="1"/>
  <c r="X954" i="1"/>
  <c r="AE954" i="1" s="1" a="1"/>
  <c r="AE954" i="1" s="1"/>
  <c r="W954" i="1"/>
  <c r="AF953" i="1"/>
  <c r="AE953" i="1"/>
  <c r="AD953" i="1"/>
  <c r="AC953" i="1"/>
  <c r="AB953" i="1"/>
  <c r="AA953" i="1"/>
  <c r="Y953" i="1"/>
  <c r="X953" i="1"/>
  <c r="AE953" i="1" s="1" a="1"/>
  <c r="W953" i="1"/>
  <c r="AF952" i="1"/>
  <c r="AD952" i="1"/>
  <c r="AC952" i="1"/>
  <c r="AB952" i="1"/>
  <c r="AA952" i="1"/>
  <c r="Y952" i="1"/>
  <c r="X952" i="1"/>
  <c r="W952" i="1"/>
  <c r="AE952" i="1" s="1" a="1"/>
  <c r="AE952" i="1" s="1"/>
  <c r="AF951" i="1"/>
  <c r="AE951" i="1" a="1"/>
  <c r="AE951" i="1" s="1"/>
  <c r="AD951" i="1"/>
  <c r="AC951" i="1"/>
  <c r="AB951" i="1"/>
  <c r="AA951" i="1"/>
  <c r="Y951" i="1"/>
  <c r="X951" i="1"/>
  <c r="W951" i="1"/>
  <c r="AF950" i="1"/>
  <c r="AD950" i="1"/>
  <c r="AC950" i="1"/>
  <c r="AB950" i="1"/>
  <c r="AA950" i="1"/>
  <c r="Y950" i="1"/>
  <c r="X950" i="1"/>
  <c r="W950" i="1"/>
  <c r="AF949" i="1"/>
  <c r="AD949" i="1"/>
  <c r="AC949" i="1"/>
  <c r="AB949" i="1"/>
  <c r="AA949" i="1"/>
  <c r="Y949" i="1"/>
  <c r="AE949" i="1" s="1" a="1"/>
  <c r="AE949" i="1" s="1"/>
  <c r="X949" i="1"/>
  <c r="W949" i="1"/>
  <c r="AF948" i="1"/>
  <c r="AD948" i="1"/>
  <c r="AC948" i="1"/>
  <c r="AB948" i="1"/>
  <c r="AA948" i="1"/>
  <c r="Y948" i="1"/>
  <c r="X948" i="1"/>
  <c r="W948" i="1"/>
  <c r="AF947" i="1"/>
  <c r="AD947" i="1"/>
  <c r="AC947" i="1"/>
  <c r="AB947" i="1"/>
  <c r="AA947" i="1"/>
  <c r="Y947" i="1"/>
  <c r="X947" i="1"/>
  <c r="W947" i="1"/>
  <c r="AE947" i="1" s="1" a="1"/>
  <c r="AE947" i="1" s="1"/>
  <c r="AF946" i="1"/>
  <c r="AD946" i="1"/>
  <c r="AC946" i="1"/>
  <c r="AB946" i="1"/>
  <c r="AA946" i="1"/>
  <c r="Y946" i="1"/>
  <c r="X946" i="1"/>
  <c r="W946" i="1"/>
  <c r="AF945" i="1"/>
  <c r="AD945" i="1"/>
  <c r="AC945" i="1"/>
  <c r="AB945" i="1"/>
  <c r="AA945" i="1"/>
  <c r="AE945" i="1" s="1" a="1"/>
  <c r="AE945" i="1" s="1"/>
  <c r="Y945" i="1"/>
  <c r="X945" i="1"/>
  <c r="W945" i="1"/>
  <c r="AF944" i="1"/>
  <c r="AD944" i="1"/>
  <c r="AC944" i="1"/>
  <c r="AB944" i="1"/>
  <c r="AA944" i="1"/>
  <c r="Y944" i="1"/>
  <c r="X944" i="1"/>
  <c r="W944" i="1"/>
  <c r="AF943" i="1"/>
  <c r="AD943" i="1"/>
  <c r="AC943" i="1"/>
  <c r="AB943" i="1"/>
  <c r="AA943" i="1"/>
  <c r="Y943" i="1"/>
  <c r="X943" i="1"/>
  <c r="W943" i="1"/>
  <c r="AF942" i="1"/>
  <c r="AD942" i="1"/>
  <c r="AC942" i="1"/>
  <c r="AE942" i="1" s="1" a="1"/>
  <c r="AE942" i="1" s="1"/>
  <c r="AB942" i="1"/>
  <c r="AA942" i="1"/>
  <c r="Y942" i="1"/>
  <c r="X942" i="1"/>
  <c r="W942" i="1"/>
  <c r="AF941" i="1"/>
  <c r="AD941" i="1"/>
  <c r="AC941" i="1"/>
  <c r="AB941" i="1"/>
  <c r="AA941" i="1"/>
  <c r="Y941" i="1"/>
  <c r="X941" i="1"/>
  <c r="W941" i="1"/>
  <c r="AE941" i="1" s="1" a="1"/>
  <c r="AE941" i="1" s="1"/>
  <c r="AF940" i="1"/>
  <c r="AE940" i="1" a="1"/>
  <c r="AE940" i="1" s="1"/>
  <c r="AD940" i="1"/>
  <c r="AC940" i="1"/>
  <c r="AB940" i="1"/>
  <c r="AA940" i="1"/>
  <c r="Y940" i="1"/>
  <c r="X940" i="1"/>
  <c r="W940" i="1"/>
  <c r="AF939" i="1"/>
  <c r="AE939" i="1" a="1"/>
  <c r="AE939" i="1" s="1"/>
  <c r="AD939" i="1"/>
  <c r="AC939" i="1"/>
  <c r="AB939" i="1"/>
  <c r="AA939" i="1"/>
  <c r="Y939" i="1"/>
  <c r="X939" i="1"/>
  <c r="W939" i="1"/>
  <c r="AF938" i="1"/>
  <c r="AD938" i="1"/>
  <c r="AC938" i="1"/>
  <c r="AB938" i="1"/>
  <c r="AA938" i="1"/>
  <c r="Y938" i="1"/>
  <c r="X938" i="1"/>
  <c r="W938" i="1"/>
  <c r="AF937" i="1"/>
  <c r="AE937" i="1" a="1"/>
  <c r="AE937" i="1" s="1"/>
  <c r="AD937" i="1"/>
  <c r="AC937" i="1"/>
  <c r="AB937" i="1"/>
  <c r="AA937" i="1"/>
  <c r="Y937" i="1"/>
  <c r="X937" i="1"/>
  <c r="W937" i="1"/>
  <c r="AF936" i="1"/>
  <c r="AD936" i="1"/>
  <c r="AC936" i="1"/>
  <c r="AE936" i="1" s="1" a="1"/>
  <c r="AE936" i="1" s="1"/>
  <c r="AB936" i="1"/>
  <c r="AA936" i="1"/>
  <c r="Y936" i="1"/>
  <c r="X936" i="1"/>
  <c r="W936" i="1"/>
  <c r="AF935" i="1"/>
  <c r="AD935" i="1"/>
  <c r="AC935" i="1"/>
  <c r="AB935" i="1"/>
  <c r="AA935" i="1"/>
  <c r="Y935" i="1"/>
  <c r="X935" i="1"/>
  <c r="W935" i="1"/>
  <c r="AF934" i="1"/>
  <c r="AD934" i="1"/>
  <c r="AC934" i="1"/>
  <c r="AB934" i="1"/>
  <c r="AA934" i="1"/>
  <c r="Y934" i="1"/>
  <c r="X934" i="1"/>
  <c r="W934" i="1"/>
  <c r="AE934" i="1" s="1" a="1"/>
  <c r="AE934" i="1" s="1"/>
  <c r="AF933" i="1"/>
  <c r="AE933" i="1"/>
  <c r="AE933" i="1" a="1"/>
  <c r="AD933" i="1"/>
  <c r="AC933" i="1"/>
  <c r="AB933" i="1"/>
  <c r="AA933" i="1"/>
  <c r="Y933" i="1"/>
  <c r="X933" i="1"/>
  <c r="W933" i="1"/>
  <c r="AF932" i="1"/>
  <c r="AD932" i="1"/>
  <c r="AC932" i="1"/>
  <c r="AB932" i="1"/>
  <c r="AA932" i="1"/>
  <c r="Y932" i="1"/>
  <c r="X932" i="1"/>
  <c r="W932" i="1"/>
  <c r="AF931" i="1"/>
  <c r="AD931" i="1"/>
  <c r="AC931" i="1"/>
  <c r="AB931" i="1"/>
  <c r="AA931" i="1"/>
  <c r="Y931" i="1"/>
  <c r="X931" i="1"/>
  <c r="W931" i="1"/>
  <c r="AF930" i="1"/>
  <c r="AD930" i="1"/>
  <c r="AC930" i="1"/>
  <c r="AB930" i="1"/>
  <c r="AA930" i="1"/>
  <c r="Y930" i="1"/>
  <c r="X930" i="1"/>
  <c r="W930" i="1"/>
  <c r="AE930" i="1" s="1" a="1"/>
  <c r="AE930" i="1" s="1"/>
  <c r="AF929" i="1"/>
  <c r="AD929" i="1"/>
  <c r="AC929" i="1"/>
  <c r="AB929" i="1"/>
  <c r="AA929" i="1"/>
  <c r="Y929" i="1"/>
  <c r="X929" i="1"/>
  <c r="W929" i="1"/>
  <c r="AF928" i="1"/>
  <c r="AD928" i="1"/>
  <c r="AC928" i="1"/>
  <c r="AB928" i="1"/>
  <c r="AA928" i="1"/>
  <c r="Y928" i="1"/>
  <c r="X928" i="1"/>
  <c r="W928" i="1"/>
  <c r="AF927" i="1"/>
  <c r="AD927" i="1"/>
  <c r="AC927" i="1"/>
  <c r="AB927" i="1"/>
  <c r="AA927" i="1"/>
  <c r="Y927" i="1"/>
  <c r="X927" i="1"/>
  <c r="AE927" i="1" s="1" a="1"/>
  <c r="AE927" i="1" s="1"/>
  <c r="W927" i="1"/>
  <c r="AF926" i="1"/>
  <c r="AD926" i="1"/>
  <c r="AC926" i="1"/>
  <c r="AB926" i="1"/>
  <c r="AA926" i="1"/>
  <c r="Y926" i="1"/>
  <c r="X926" i="1"/>
  <c r="W926" i="1"/>
  <c r="AE926" i="1" s="1" a="1"/>
  <c r="AE926" i="1" s="1"/>
  <c r="AF925" i="1"/>
  <c r="AE925" i="1"/>
  <c r="AD925" i="1"/>
  <c r="AC925" i="1"/>
  <c r="AB925" i="1"/>
  <c r="AA925" i="1"/>
  <c r="Y925" i="1"/>
  <c r="X925" i="1"/>
  <c r="AE925" i="1" s="1" a="1"/>
  <c r="W925" i="1"/>
  <c r="AF924" i="1"/>
  <c r="AD924" i="1"/>
  <c r="AC924" i="1"/>
  <c r="AB924" i="1"/>
  <c r="AA924" i="1"/>
  <c r="AE924" i="1" s="1" a="1"/>
  <c r="AE924" i="1" s="1"/>
  <c r="Y924" i="1"/>
  <c r="X924" i="1"/>
  <c r="W924" i="1"/>
  <c r="AF923" i="1"/>
  <c r="AD923" i="1"/>
  <c r="AC923" i="1"/>
  <c r="AB923" i="1"/>
  <c r="AA923" i="1"/>
  <c r="Y923" i="1"/>
  <c r="AE923" i="1" s="1" a="1"/>
  <c r="AE923" i="1" s="1"/>
  <c r="X923" i="1"/>
  <c r="W923" i="1"/>
  <c r="AF922" i="1"/>
  <c r="AD922" i="1"/>
  <c r="AC922" i="1"/>
  <c r="AB922" i="1"/>
  <c r="AA922" i="1"/>
  <c r="Y922" i="1"/>
  <c r="X922" i="1"/>
  <c r="AE922" i="1" s="1" a="1"/>
  <c r="AE922" i="1" s="1"/>
  <c r="W922" i="1"/>
  <c r="AF921" i="1"/>
  <c r="AD921" i="1"/>
  <c r="AC921" i="1"/>
  <c r="AB921" i="1"/>
  <c r="AA921" i="1"/>
  <c r="Y921" i="1"/>
  <c r="AE921" i="1" s="1" a="1"/>
  <c r="AE921" i="1" s="1"/>
  <c r="X921" i="1"/>
  <c r="W921" i="1"/>
  <c r="AF920" i="1"/>
  <c r="AD920" i="1"/>
  <c r="AC920" i="1"/>
  <c r="AB920" i="1"/>
  <c r="AA920" i="1"/>
  <c r="Y920" i="1"/>
  <c r="X920" i="1"/>
  <c r="W920" i="1"/>
  <c r="AE920" i="1" s="1" a="1"/>
  <c r="AE920" i="1" s="1"/>
  <c r="AF919" i="1"/>
  <c r="AE919" i="1" a="1"/>
  <c r="AE919" i="1" s="1"/>
  <c r="AD919" i="1"/>
  <c r="AC919" i="1"/>
  <c r="AB919" i="1"/>
  <c r="AA919" i="1"/>
  <c r="Y919" i="1"/>
  <c r="X919" i="1"/>
  <c r="W919" i="1"/>
  <c r="AF918" i="1"/>
  <c r="AD918" i="1"/>
  <c r="AC918" i="1"/>
  <c r="AB918" i="1"/>
  <c r="AA918" i="1"/>
  <c r="Y918" i="1"/>
  <c r="X918" i="1"/>
  <c r="W918" i="1"/>
  <c r="AF917" i="1"/>
  <c r="AD917" i="1"/>
  <c r="AC917" i="1"/>
  <c r="AB917" i="1"/>
  <c r="AA917" i="1"/>
  <c r="Y917" i="1"/>
  <c r="X917" i="1"/>
  <c r="W917" i="1"/>
  <c r="AF916" i="1"/>
  <c r="AD916" i="1"/>
  <c r="AC916" i="1"/>
  <c r="AB916" i="1"/>
  <c r="AA916" i="1"/>
  <c r="Y916" i="1"/>
  <c r="X916" i="1"/>
  <c r="W916" i="1"/>
  <c r="AF915" i="1"/>
  <c r="AD915" i="1"/>
  <c r="AC915" i="1"/>
  <c r="AB915" i="1"/>
  <c r="AA915" i="1"/>
  <c r="Y915" i="1"/>
  <c r="X915" i="1"/>
  <c r="W915" i="1"/>
  <c r="AF914" i="1"/>
  <c r="AD914" i="1"/>
  <c r="AC914" i="1"/>
  <c r="AB914" i="1"/>
  <c r="AA914" i="1"/>
  <c r="Y914" i="1"/>
  <c r="X914" i="1"/>
  <c r="W914" i="1"/>
  <c r="AF913" i="1"/>
  <c r="AE913" i="1" a="1"/>
  <c r="AE913" i="1" s="1"/>
  <c r="AD913" i="1"/>
  <c r="AC913" i="1"/>
  <c r="AB913" i="1"/>
  <c r="AA913" i="1"/>
  <c r="Y913" i="1"/>
  <c r="X913" i="1"/>
  <c r="W913" i="1"/>
  <c r="AF912" i="1"/>
  <c r="AD912" i="1"/>
  <c r="AC912" i="1"/>
  <c r="AB912" i="1"/>
  <c r="AA912" i="1"/>
  <c r="Y912" i="1"/>
  <c r="X912" i="1"/>
  <c r="AE912" i="1" s="1" a="1"/>
  <c r="AE912" i="1" s="1"/>
  <c r="W912" i="1"/>
  <c r="AF911" i="1"/>
  <c r="AD911" i="1"/>
  <c r="AC911" i="1"/>
  <c r="AB911" i="1"/>
  <c r="AA911" i="1"/>
  <c r="AE911" i="1" s="1" a="1"/>
  <c r="AE911" i="1" s="1"/>
  <c r="Y911" i="1"/>
  <c r="X911" i="1"/>
  <c r="W911" i="1"/>
  <c r="AF910" i="1"/>
  <c r="AD910" i="1"/>
  <c r="AC910" i="1"/>
  <c r="AB910" i="1"/>
  <c r="AA910" i="1"/>
  <c r="Y910" i="1"/>
  <c r="X910" i="1"/>
  <c r="W910" i="1"/>
  <c r="AF909" i="1"/>
  <c r="AD909" i="1"/>
  <c r="AC909" i="1"/>
  <c r="AB909" i="1"/>
  <c r="AA909" i="1"/>
  <c r="Y909" i="1"/>
  <c r="X909" i="1"/>
  <c r="AE909" i="1" s="1" a="1"/>
  <c r="AE909" i="1" s="1"/>
  <c r="W909" i="1"/>
  <c r="AF908" i="1"/>
  <c r="AD908" i="1"/>
  <c r="AC908" i="1"/>
  <c r="AB908" i="1"/>
  <c r="AA908" i="1"/>
  <c r="Y908" i="1"/>
  <c r="X908" i="1"/>
  <c r="W908" i="1"/>
  <c r="AE908" i="1" s="1" a="1"/>
  <c r="AE908" i="1" s="1"/>
  <c r="AF907" i="1"/>
  <c r="AD907" i="1"/>
  <c r="AC907" i="1"/>
  <c r="AB907" i="1"/>
  <c r="AA907" i="1"/>
  <c r="AE907" i="1" s="1" a="1"/>
  <c r="AE907" i="1" s="1"/>
  <c r="Y907" i="1"/>
  <c r="X907" i="1"/>
  <c r="W907" i="1"/>
  <c r="AF906" i="1"/>
  <c r="AD906" i="1"/>
  <c r="AC906" i="1"/>
  <c r="AB906" i="1"/>
  <c r="AA906" i="1"/>
  <c r="Y906" i="1"/>
  <c r="X906" i="1"/>
  <c r="AE906" i="1" s="1" a="1"/>
  <c r="AE906" i="1" s="1"/>
  <c r="W906" i="1"/>
  <c r="AF905" i="1"/>
  <c r="AD905" i="1"/>
  <c r="AC905" i="1"/>
  <c r="AB905" i="1"/>
  <c r="AA905" i="1"/>
  <c r="Y905" i="1"/>
  <c r="X905" i="1"/>
  <c r="W905" i="1"/>
  <c r="AF904" i="1"/>
  <c r="AE904" i="1" a="1"/>
  <c r="AE904" i="1" s="1"/>
  <c r="AD904" i="1"/>
  <c r="AC904" i="1"/>
  <c r="AB904" i="1"/>
  <c r="AA904" i="1"/>
  <c r="Y904" i="1"/>
  <c r="X904" i="1"/>
  <c r="W904" i="1"/>
  <c r="AF903" i="1"/>
  <c r="AD903" i="1"/>
  <c r="AC903" i="1"/>
  <c r="AB903" i="1"/>
  <c r="AA903" i="1"/>
  <c r="Y903" i="1"/>
  <c r="X903" i="1"/>
  <c r="W903" i="1"/>
  <c r="AF902" i="1"/>
  <c r="AD902" i="1"/>
  <c r="AC902" i="1"/>
  <c r="AB902" i="1"/>
  <c r="AA902" i="1"/>
  <c r="Y902" i="1"/>
  <c r="X902" i="1"/>
  <c r="W902" i="1"/>
  <c r="AE902" i="1" s="1" a="1"/>
  <c r="AE902" i="1" s="1"/>
  <c r="AF901" i="1"/>
  <c r="AD901" i="1"/>
  <c r="AC901" i="1"/>
  <c r="AB901" i="1"/>
  <c r="AA901" i="1"/>
  <c r="Y901" i="1"/>
  <c r="X901" i="1"/>
  <c r="W901" i="1"/>
  <c r="AF900" i="1"/>
  <c r="AD900" i="1"/>
  <c r="AC900" i="1"/>
  <c r="AB900" i="1"/>
  <c r="AA900" i="1"/>
  <c r="Y900" i="1"/>
  <c r="X900" i="1"/>
  <c r="W900" i="1"/>
  <c r="AF899" i="1"/>
  <c r="AD899" i="1"/>
  <c r="AC899" i="1"/>
  <c r="AB899" i="1"/>
  <c r="AA899" i="1"/>
  <c r="AE899" i="1" s="1" a="1"/>
  <c r="AE899" i="1" s="1"/>
  <c r="Y899" i="1"/>
  <c r="X899" i="1"/>
  <c r="W899" i="1"/>
  <c r="AF898" i="1"/>
  <c r="AD898" i="1"/>
  <c r="AC898" i="1"/>
  <c r="AB898" i="1"/>
  <c r="AA898" i="1"/>
  <c r="Y898" i="1"/>
  <c r="X898" i="1"/>
  <c r="W898" i="1"/>
  <c r="AF897" i="1"/>
  <c r="AD897" i="1"/>
  <c r="AC897" i="1"/>
  <c r="AB897" i="1"/>
  <c r="AA897" i="1"/>
  <c r="Y897" i="1"/>
  <c r="X897" i="1"/>
  <c r="W897" i="1"/>
  <c r="AF896" i="1"/>
  <c r="AD896" i="1"/>
  <c r="AC896" i="1"/>
  <c r="AB896" i="1"/>
  <c r="AA896" i="1"/>
  <c r="Y896" i="1"/>
  <c r="X896" i="1"/>
  <c r="AE896" i="1" s="1" a="1"/>
  <c r="AE896" i="1" s="1"/>
  <c r="W896" i="1"/>
  <c r="AF895" i="1"/>
  <c r="AD895" i="1"/>
  <c r="AC895" i="1"/>
  <c r="AE895" i="1" s="1" a="1"/>
  <c r="AE895" i="1" s="1"/>
  <c r="AB895" i="1"/>
  <c r="AA895" i="1"/>
  <c r="Y895" i="1"/>
  <c r="X895" i="1"/>
  <c r="W895" i="1"/>
  <c r="AF894" i="1"/>
  <c r="AD894" i="1"/>
  <c r="AC894" i="1"/>
  <c r="AB894" i="1"/>
  <c r="AA894" i="1"/>
  <c r="Y894" i="1"/>
  <c r="X894" i="1"/>
  <c r="AE894" i="1" s="1" a="1"/>
  <c r="AE894" i="1" s="1"/>
  <c r="W894" i="1"/>
  <c r="AF893" i="1"/>
  <c r="AD893" i="1"/>
  <c r="AC893" i="1"/>
  <c r="AB893" i="1"/>
  <c r="AA893" i="1"/>
  <c r="Y893" i="1"/>
  <c r="X893" i="1"/>
  <c r="W893" i="1"/>
  <c r="AF892" i="1"/>
  <c r="AD892" i="1"/>
  <c r="AC892" i="1"/>
  <c r="AB892" i="1"/>
  <c r="AA892" i="1"/>
  <c r="Y892" i="1"/>
  <c r="X892" i="1"/>
  <c r="W892" i="1"/>
  <c r="AF891" i="1"/>
  <c r="AD891" i="1"/>
  <c r="AC891" i="1"/>
  <c r="AB891" i="1"/>
  <c r="AA891" i="1"/>
  <c r="Y891" i="1"/>
  <c r="X891" i="1"/>
  <c r="W891" i="1"/>
  <c r="AF890" i="1"/>
  <c r="AD890" i="1"/>
  <c r="AC890" i="1"/>
  <c r="AB890" i="1"/>
  <c r="AA890" i="1"/>
  <c r="Y890" i="1"/>
  <c r="X890" i="1"/>
  <c r="AE890" i="1" s="1" a="1"/>
  <c r="AE890" i="1" s="1"/>
  <c r="W890" i="1"/>
  <c r="AF889" i="1"/>
  <c r="AE889" i="1" a="1"/>
  <c r="AE889" i="1" s="1"/>
  <c r="AD889" i="1"/>
  <c r="AC889" i="1"/>
  <c r="AB889" i="1"/>
  <c r="AA889" i="1"/>
  <c r="Y889" i="1"/>
  <c r="X889" i="1"/>
  <c r="W889" i="1"/>
  <c r="AF888" i="1"/>
  <c r="AD888" i="1"/>
  <c r="AC888" i="1"/>
  <c r="AB888" i="1"/>
  <c r="AA888" i="1"/>
  <c r="Y888" i="1"/>
  <c r="X888" i="1"/>
  <c r="W888" i="1"/>
  <c r="AF887" i="1"/>
  <c r="AD887" i="1"/>
  <c r="AC887" i="1"/>
  <c r="AB887" i="1"/>
  <c r="AA887" i="1"/>
  <c r="Y887" i="1"/>
  <c r="X887" i="1"/>
  <c r="AE887" i="1" s="1" a="1"/>
  <c r="AE887" i="1" s="1"/>
  <c r="W887" i="1"/>
  <c r="AF886" i="1"/>
  <c r="AD886" i="1"/>
  <c r="AC886" i="1"/>
  <c r="AB886" i="1"/>
  <c r="AA886" i="1"/>
  <c r="AE886" i="1" s="1" a="1"/>
  <c r="AE886" i="1" s="1"/>
  <c r="Y886" i="1"/>
  <c r="X886" i="1"/>
  <c r="W886" i="1"/>
  <c r="AF885" i="1"/>
  <c r="AD885" i="1"/>
  <c r="AC885" i="1"/>
  <c r="AB885" i="1"/>
  <c r="AA885" i="1"/>
  <c r="Y885" i="1"/>
  <c r="X885" i="1"/>
  <c r="AE885" i="1" s="1" a="1"/>
  <c r="AE885" i="1" s="1"/>
  <c r="W885" i="1"/>
  <c r="AF884" i="1"/>
  <c r="AD884" i="1"/>
  <c r="AC884" i="1"/>
  <c r="AB884" i="1"/>
  <c r="AA884" i="1"/>
  <c r="Y884" i="1"/>
  <c r="X884" i="1"/>
  <c r="W884" i="1"/>
  <c r="AF883" i="1"/>
  <c r="AD883" i="1"/>
  <c r="AC883" i="1"/>
  <c r="AB883" i="1"/>
  <c r="AA883" i="1"/>
  <c r="AE883" i="1" s="1" a="1"/>
  <c r="AE883" i="1" s="1"/>
  <c r="Y883" i="1"/>
  <c r="X883" i="1"/>
  <c r="W883" i="1"/>
  <c r="AF882" i="1"/>
  <c r="AD882" i="1"/>
  <c r="AC882" i="1"/>
  <c r="AB882" i="1"/>
  <c r="AA882" i="1"/>
  <c r="Y882" i="1"/>
  <c r="X882" i="1"/>
  <c r="W882" i="1"/>
  <c r="AF881" i="1"/>
  <c r="AE881" i="1" a="1"/>
  <c r="AE881" i="1" s="1"/>
  <c r="AD881" i="1"/>
  <c r="AC881" i="1"/>
  <c r="AB881" i="1"/>
  <c r="AA881" i="1"/>
  <c r="Y881" i="1"/>
  <c r="X881" i="1"/>
  <c r="W881" i="1"/>
  <c r="AF880" i="1"/>
  <c r="AD880" i="1"/>
  <c r="AC880" i="1"/>
  <c r="AB880" i="1"/>
  <c r="AA880" i="1"/>
  <c r="Y880" i="1"/>
  <c r="X880" i="1"/>
  <c r="W880" i="1"/>
  <c r="AF879" i="1"/>
  <c r="AD879" i="1"/>
  <c r="AC879" i="1"/>
  <c r="AB879" i="1"/>
  <c r="AA879" i="1"/>
  <c r="Y879" i="1"/>
  <c r="X879" i="1"/>
  <c r="W879" i="1"/>
  <c r="AF878" i="1"/>
  <c r="AE878" i="1" a="1"/>
  <c r="AE878" i="1" s="1"/>
  <c r="AD878" i="1"/>
  <c r="AC878" i="1"/>
  <c r="AB878" i="1"/>
  <c r="AA878" i="1"/>
  <c r="Y878" i="1"/>
  <c r="X878" i="1"/>
  <c r="W878" i="1"/>
  <c r="AF877" i="1"/>
  <c r="AD877" i="1"/>
  <c r="AC877" i="1"/>
  <c r="AB877" i="1"/>
  <c r="AA877" i="1"/>
  <c r="Y877" i="1"/>
  <c r="X877" i="1"/>
  <c r="AE877" i="1" s="1" a="1"/>
  <c r="AE877" i="1" s="1"/>
  <c r="W877" i="1"/>
  <c r="AF876" i="1"/>
  <c r="AD876" i="1"/>
  <c r="AC876" i="1"/>
  <c r="AB876" i="1"/>
  <c r="AA876" i="1"/>
  <c r="Y876" i="1"/>
  <c r="X876" i="1"/>
  <c r="W876" i="1"/>
  <c r="AF875" i="1"/>
  <c r="AD875" i="1"/>
  <c r="AC875" i="1"/>
  <c r="AB875" i="1"/>
  <c r="AA875" i="1"/>
  <c r="AE875" i="1" s="1" a="1"/>
  <c r="AE875" i="1" s="1"/>
  <c r="Y875" i="1"/>
  <c r="X875" i="1"/>
  <c r="W875" i="1"/>
  <c r="AF874" i="1"/>
  <c r="AD874" i="1"/>
  <c r="AC874" i="1"/>
  <c r="AB874" i="1"/>
  <c r="AA874" i="1"/>
  <c r="Y874" i="1"/>
  <c r="X874" i="1"/>
  <c r="AE874" i="1" s="1" a="1"/>
  <c r="AE874" i="1" s="1"/>
  <c r="W874" i="1"/>
  <c r="AF873" i="1"/>
  <c r="AD873" i="1"/>
  <c r="AC873" i="1"/>
  <c r="AB873" i="1"/>
  <c r="AA873" i="1"/>
  <c r="Y873" i="1"/>
  <c r="X873" i="1"/>
  <c r="W873" i="1"/>
  <c r="AE873" i="1" s="1" a="1"/>
  <c r="AE873" i="1" s="1"/>
  <c r="AF872" i="1"/>
  <c r="AD872" i="1"/>
  <c r="AC872" i="1"/>
  <c r="AB872" i="1"/>
  <c r="AA872" i="1"/>
  <c r="Y872" i="1"/>
  <c r="AE872" i="1" s="1" a="1"/>
  <c r="AE872" i="1" s="1"/>
  <c r="X872" i="1"/>
  <c r="W872" i="1"/>
  <c r="AF871" i="1"/>
  <c r="AD871" i="1"/>
  <c r="AC871" i="1"/>
  <c r="AB871" i="1"/>
  <c r="AA871" i="1"/>
  <c r="Y871" i="1"/>
  <c r="AE871" i="1" s="1" a="1"/>
  <c r="AE871" i="1" s="1"/>
  <c r="X871" i="1"/>
  <c r="W871" i="1"/>
  <c r="AF870" i="1"/>
  <c r="AD870" i="1"/>
  <c r="AC870" i="1"/>
  <c r="AB870" i="1"/>
  <c r="AA870" i="1"/>
  <c r="Y870" i="1"/>
  <c r="X870" i="1"/>
  <c r="AE870" i="1" s="1" a="1"/>
  <c r="AE870" i="1" s="1"/>
  <c r="W870" i="1"/>
  <c r="AF869" i="1"/>
  <c r="AD869" i="1"/>
  <c r="AC869" i="1"/>
  <c r="AB869" i="1"/>
  <c r="AA869" i="1"/>
  <c r="Y869" i="1"/>
  <c r="X869" i="1"/>
  <c r="AE869" i="1" s="1" a="1"/>
  <c r="AE869" i="1" s="1"/>
  <c r="W869" i="1"/>
  <c r="AF868" i="1"/>
  <c r="AD868" i="1"/>
  <c r="AC868" i="1"/>
  <c r="AB868" i="1"/>
  <c r="AA868" i="1"/>
  <c r="Y868" i="1"/>
  <c r="X868" i="1"/>
  <c r="W868" i="1"/>
  <c r="AF867" i="1"/>
  <c r="AD867" i="1"/>
  <c r="AC867" i="1"/>
  <c r="AB867" i="1"/>
  <c r="AA867" i="1"/>
  <c r="Y867" i="1"/>
  <c r="X867" i="1"/>
  <c r="W867" i="1"/>
  <c r="AF866" i="1"/>
  <c r="AE866" i="1" a="1"/>
  <c r="AE866" i="1" s="1"/>
  <c r="AD866" i="1"/>
  <c r="AC866" i="1"/>
  <c r="AB866" i="1"/>
  <c r="AA866" i="1"/>
  <c r="Y866" i="1"/>
  <c r="X866" i="1"/>
  <c r="W866" i="1"/>
  <c r="AF865" i="1"/>
  <c r="AD865" i="1"/>
  <c r="AC865" i="1"/>
  <c r="AB865" i="1"/>
  <c r="AA865" i="1"/>
  <c r="Y865" i="1"/>
  <c r="X865" i="1"/>
  <c r="AE865" i="1" s="1" a="1"/>
  <c r="AE865" i="1" s="1"/>
  <c r="W865" i="1"/>
  <c r="AF864" i="1"/>
  <c r="AD864" i="1"/>
  <c r="AC864" i="1"/>
  <c r="AB864" i="1"/>
  <c r="AA864" i="1"/>
  <c r="Y864" i="1"/>
  <c r="X864" i="1"/>
  <c r="AE864" i="1" s="1" a="1"/>
  <c r="AE864" i="1" s="1"/>
  <c r="W864" i="1"/>
  <c r="AF863" i="1"/>
  <c r="AD863" i="1"/>
  <c r="AC863" i="1"/>
  <c r="AB863" i="1"/>
  <c r="AA863" i="1"/>
  <c r="Y863" i="1"/>
  <c r="X863" i="1"/>
  <c r="AE863" i="1" s="1" a="1"/>
  <c r="AE863" i="1" s="1"/>
  <c r="W863" i="1"/>
  <c r="AF862" i="1"/>
  <c r="AD862" i="1"/>
  <c r="AC862" i="1"/>
  <c r="AB862" i="1"/>
  <c r="AA862" i="1"/>
  <c r="Y862" i="1"/>
  <c r="X862" i="1"/>
  <c r="W862" i="1"/>
  <c r="AF861" i="1"/>
  <c r="AD861" i="1"/>
  <c r="AC861" i="1"/>
  <c r="AB861" i="1"/>
  <c r="AA861" i="1"/>
  <c r="Y861" i="1"/>
  <c r="X861" i="1"/>
  <c r="W861" i="1"/>
  <c r="AE861" i="1" s="1" a="1"/>
  <c r="AE861" i="1" s="1"/>
  <c r="AF860" i="1"/>
  <c r="AD860" i="1"/>
  <c r="AC860" i="1"/>
  <c r="AB860" i="1"/>
  <c r="AA860" i="1"/>
  <c r="AE860" i="1" s="1" a="1"/>
  <c r="AE860" i="1" s="1"/>
  <c r="Y860" i="1"/>
  <c r="X860" i="1"/>
  <c r="W860" i="1"/>
  <c r="AF859" i="1"/>
  <c r="AD859" i="1"/>
  <c r="AC859" i="1"/>
  <c r="AB859" i="1"/>
  <c r="AA859" i="1"/>
  <c r="AE859" i="1" s="1" a="1"/>
  <c r="AE859" i="1" s="1"/>
  <c r="Y859" i="1"/>
  <c r="X859" i="1"/>
  <c r="W859" i="1"/>
  <c r="AF858" i="1"/>
  <c r="AE858" i="1" a="1"/>
  <c r="AE858" i="1" s="1"/>
  <c r="AD858" i="1"/>
  <c r="AC858" i="1"/>
  <c r="AB858" i="1"/>
  <c r="AA858" i="1"/>
  <c r="Y858" i="1"/>
  <c r="X858" i="1"/>
  <c r="W858" i="1"/>
  <c r="AF857" i="1"/>
  <c r="AE857" i="1" a="1"/>
  <c r="AE857" i="1" s="1"/>
  <c r="AD857" i="1"/>
  <c r="AC857" i="1"/>
  <c r="AB857" i="1"/>
  <c r="AA857" i="1"/>
  <c r="Y857" i="1"/>
  <c r="X857" i="1"/>
  <c r="W857" i="1"/>
  <c r="AF856" i="1"/>
  <c r="AD856" i="1"/>
  <c r="AC856" i="1"/>
  <c r="AB856" i="1"/>
  <c r="AA856" i="1"/>
  <c r="Y856" i="1"/>
  <c r="X856" i="1"/>
  <c r="W856" i="1"/>
  <c r="AF855" i="1"/>
  <c r="AD855" i="1"/>
  <c r="AC855" i="1"/>
  <c r="AB855" i="1"/>
  <c r="AA855" i="1"/>
  <c r="Y855" i="1"/>
  <c r="X855" i="1"/>
  <c r="AE855" i="1" s="1" a="1"/>
  <c r="AE855" i="1" s="1"/>
  <c r="W855" i="1"/>
  <c r="AF854" i="1"/>
  <c r="AD854" i="1"/>
  <c r="AC854" i="1"/>
  <c r="AB854" i="1"/>
  <c r="AA854" i="1"/>
  <c r="Y854" i="1"/>
  <c r="X854" i="1"/>
  <c r="AE854" i="1" s="1" a="1"/>
  <c r="AE854" i="1" s="1"/>
  <c r="W854" i="1"/>
  <c r="AF853" i="1"/>
  <c r="AD853" i="1"/>
  <c r="AC853" i="1"/>
  <c r="AB853" i="1"/>
  <c r="AA853" i="1"/>
  <c r="Y853" i="1"/>
  <c r="AE853" i="1" s="1" a="1"/>
  <c r="AE853" i="1" s="1"/>
  <c r="X853" i="1"/>
  <c r="W853" i="1"/>
  <c r="AF852" i="1"/>
  <c r="AD852" i="1"/>
  <c r="AC852" i="1"/>
  <c r="AB852" i="1"/>
  <c r="AA852" i="1"/>
  <c r="Y852" i="1"/>
  <c r="X852" i="1"/>
  <c r="W852" i="1"/>
  <c r="AE852" i="1" s="1" a="1"/>
  <c r="AE852" i="1" s="1"/>
  <c r="AF851" i="1"/>
  <c r="AD851" i="1"/>
  <c r="AC851" i="1"/>
  <c r="AB851" i="1"/>
  <c r="AA851" i="1"/>
  <c r="Y851" i="1"/>
  <c r="X851" i="1"/>
  <c r="AE851" i="1" s="1" a="1"/>
  <c r="AE851" i="1" s="1"/>
  <c r="W851" i="1"/>
  <c r="AF850" i="1"/>
  <c r="AD850" i="1"/>
  <c r="AC850" i="1"/>
  <c r="AB850" i="1"/>
  <c r="AA850" i="1"/>
  <c r="Y850" i="1"/>
  <c r="AE850" i="1" s="1" a="1"/>
  <c r="AE850" i="1" s="1"/>
  <c r="X850" i="1"/>
  <c r="W850" i="1"/>
  <c r="AF849" i="1"/>
  <c r="AD849" i="1"/>
  <c r="AC849" i="1"/>
  <c r="AB849" i="1"/>
  <c r="AA849" i="1"/>
  <c r="Y849" i="1"/>
  <c r="X849" i="1"/>
  <c r="W849" i="1"/>
  <c r="AF848" i="1"/>
  <c r="AE848" i="1" a="1"/>
  <c r="AE848" i="1" s="1"/>
  <c r="AD848" i="1"/>
  <c r="AC848" i="1"/>
  <c r="AB848" i="1"/>
  <c r="AA848" i="1"/>
  <c r="Y848" i="1"/>
  <c r="X848" i="1"/>
  <c r="W848" i="1"/>
  <c r="AF847" i="1"/>
  <c r="AD847" i="1"/>
  <c r="AC847" i="1"/>
  <c r="AB847" i="1"/>
  <c r="AA847" i="1"/>
  <c r="Y847" i="1"/>
  <c r="X847" i="1"/>
  <c r="W847" i="1"/>
  <c r="AF846" i="1"/>
  <c r="AD846" i="1"/>
  <c r="AC846" i="1"/>
  <c r="AB846" i="1"/>
  <c r="AA846" i="1"/>
  <c r="AE846" i="1" s="1" a="1"/>
  <c r="AE846" i="1" s="1"/>
  <c r="Y846" i="1"/>
  <c r="X846" i="1"/>
  <c r="W846" i="1"/>
  <c r="AF845" i="1"/>
  <c r="AD845" i="1"/>
  <c r="AC845" i="1"/>
  <c r="AB845" i="1"/>
  <c r="AA845" i="1"/>
  <c r="Y845" i="1"/>
  <c r="X845" i="1"/>
  <c r="W845" i="1"/>
  <c r="AF844" i="1"/>
  <c r="AD844" i="1"/>
  <c r="AC844" i="1"/>
  <c r="AB844" i="1"/>
  <c r="AA844" i="1"/>
  <c r="Y844" i="1"/>
  <c r="X844" i="1"/>
  <c r="W844" i="1"/>
  <c r="AF843" i="1"/>
  <c r="AD843" i="1"/>
  <c r="AC843" i="1"/>
  <c r="AB843" i="1"/>
  <c r="AA843" i="1"/>
  <c r="Y843" i="1"/>
  <c r="X843" i="1"/>
  <c r="W843" i="1"/>
  <c r="AF842" i="1"/>
  <c r="AD842" i="1"/>
  <c r="AC842" i="1"/>
  <c r="AB842" i="1"/>
  <c r="AA842" i="1"/>
  <c r="Y842" i="1"/>
  <c r="X842" i="1"/>
  <c r="W842" i="1"/>
  <c r="AF841" i="1"/>
  <c r="AD841" i="1"/>
  <c r="AC841" i="1"/>
  <c r="AE841" i="1" s="1" a="1"/>
  <c r="AE841" i="1" s="1"/>
  <c r="AB841" i="1"/>
  <c r="AA841" i="1"/>
  <c r="Y841" i="1"/>
  <c r="X841" i="1"/>
  <c r="W841" i="1"/>
  <c r="AF840" i="1"/>
  <c r="AD840" i="1"/>
  <c r="AC840" i="1"/>
  <c r="AB840" i="1"/>
  <c r="AA840" i="1"/>
  <c r="Y840" i="1"/>
  <c r="X840" i="1"/>
  <c r="AE840" i="1" s="1" a="1"/>
  <c r="AE840" i="1" s="1"/>
  <c r="W840" i="1"/>
  <c r="AF839" i="1"/>
  <c r="AD839" i="1"/>
  <c r="AC839" i="1"/>
  <c r="AB839" i="1"/>
  <c r="AA839" i="1"/>
  <c r="Y839" i="1"/>
  <c r="X839" i="1"/>
  <c r="W839" i="1"/>
  <c r="AE839" i="1" s="1" a="1"/>
  <c r="AE839" i="1" s="1"/>
  <c r="AF838" i="1"/>
  <c r="AE838" i="1" a="1"/>
  <c r="AE838" i="1" s="1"/>
  <c r="AD838" i="1"/>
  <c r="AC838" i="1"/>
  <c r="AB838" i="1"/>
  <c r="AA838" i="1"/>
  <c r="Y838" i="1"/>
  <c r="X838" i="1"/>
  <c r="W838" i="1"/>
  <c r="AF837" i="1"/>
  <c r="AD837" i="1"/>
  <c r="AC837" i="1"/>
  <c r="AB837" i="1"/>
  <c r="AA837" i="1"/>
  <c r="AE837" i="1" s="1" a="1"/>
  <c r="AE837" i="1" s="1"/>
  <c r="Y837" i="1"/>
  <c r="X837" i="1"/>
  <c r="W837" i="1"/>
  <c r="AF836" i="1"/>
  <c r="AE836" i="1" a="1"/>
  <c r="AE836" i="1" s="1"/>
  <c r="AD836" i="1"/>
  <c r="AC836" i="1"/>
  <c r="AB836" i="1"/>
  <c r="AA836" i="1"/>
  <c r="Y836" i="1"/>
  <c r="X836" i="1"/>
  <c r="W836" i="1"/>
  <c r="AF835" i="1"/>
  <c r="AD835" i="1"/>
  <c r="AC835" i="1"/>
  <c r="AB835" i="1"/>
  <c r="AA835" i="1"/>
  <c r="Y835" i="1"/>
  <c r="X835" i="1"/>
  <c r="W835" i="1"/>
  <c r="AF834" i="1"/>
  <c r="AD834" i="1"/>
  <c r="AC834" i="1"/>
  <c r="AB834" i="1"/>
  <c r="AA834" i="1"/>
  <c r="Y834" i="1"/>
  <c r="X834" i="1"/>
  <c r="W834" i="1"/>
  <c r="AF833" i="1"/>
  <c r="AD833" i="1"/>
  <c r="AC833" i="1"/>
  <c r="AB833" i="1"/>
  <c r="AA833" i="1"/>
  <c r="Y833" i="1"/>
  <c r="X833" i="1"/>
  <c r="W833" i="1"/>
  <c r="AF832" i="1"/>
  <c r="AE832" i="1" a="1"/>
  <c r="AE832" i="1" s="1"/>
  <c r="AD832" i="1"/>
  <c r="AC832" i="1"/>
  <c r="AB832" i="1"/>
  <c r="AA832" i="1"/>
  <c r="Y832" i="1"/>
  <c r="X832" i="1"/>
  <c r="W832" i="1"/>
  <c r="AF831" i="1"/>
  <c r="AD831" i="1"/>
  <c r="AC831" i="1"/>
  <c r="AB831" i="1"/>
  <c r="AA831" i="1"/>
  <c r="Y831" i="1"/>
  <c r="X831" i="1"/>
  <c r="W831" i="1"/>
  <c r="AF830" i="1"/>
  <c r="AD830" i="1"/>
  <c r="AC830" i="1"/>
  <c r="AB830" i="1"/>
  <c r="AA830" i="1"/>
  <c r="Y830" i="1"/>
  <c r="X830" i="1"/>
  <c r="W830" i="1"/>
  <c r="AF829" i="1"/>
  <c r="AD829" i="1"/>
  <c r="AC829" i="1"/>
  <c r="AB829" i="1"/>
  <c r="AA829" i="1"/>
  <c r="Y829" i="1"/>
  <c r="X829" i="1"/>
  <c r="W829" i="1"/>
  <c r="AE829" i="1" s="1" a="1"/>
  <c r="AE829" i="1" s="1"/>
  <c r="AF828" i="1"/>
  <c r="AD828" i="1"/>
  <c r="AC828" i="1"/>
  <c r="AB828" i="1"/>
  <c r="AA828" i="1"/>
  <c r="Y828" i="1"/>
  <c r="X828" i="1"/>
  <c r="W828" i="1"/>
  <c r="AF827" i="1"/>
  <c r="AD827" i="1"/>
  <c r="AC827" i="1"/>
  <c r="AB827" i="1"/>
  <c r="AA827" i="1"/>
  <c r="Y827" i="1"/>
  <c r="X827" i="1"/>
  <c r="AE827" i="1" s="1" a="1"/>
  <c r="AE827" i="1" s="1"/>
  <c r="W827" i="1"/>
  <c r="AF826" i="1"/>
  <c r="AD826" i="1"/>
  <c r="AC826" i="1"/>
  <c r="AB826" i="1"/>
  <c r="AE826" i="1" s="1" a="1"/>
  <c r="AE826" i="1" s="1"/>
  <c r="AA826" i="1"/>
  <c r="Y826" i="1"/>
  <c r="X826" i="1"/>
  <c r="W826" i="1"/>
  <c r="AF825" i="1"/>
  <c r="AD825" i="1"/>
  <c r="AC825" i="1"/>
  <c r="AB825" i="1"/>
  <c r="AA825" i="1"/>
  <c r="Y825" i="1"/>
  <c r="AE825" i="1" s="1" a="1"/>
  <c r="AE825" i="1" s="1"/>
  <c r="X825" i="1"/>
  <c r="W825" i="1"/>
  <c r="AF824" i="1"/>
  <c r="AD824" i="1"/>
  <c r="AC824" i="1"/>
  <c r="AB824" i="1"/>
  <c r="AA824" i="1"/>
  <c r="Y824" i="1"/>
  <c r="X824" i="1"/>
  <c r="W824" i="1"/>
  <c r="AF823" i="1"/>
  <c r="AD823" i="1"/>
  <c r="AC823" i="1"/>
  <c r="AB823" i="1"/>
  <c r="AE823" i="1" s="1" a="1"/>
  <c r="AE823" i="1" s="1"/>
  <c r="AA823" i="1"/>
  <c r="Y823" i="1"/>
  <c r="X823" i="1"/>
  <c r="W823" i="1"/>
  <c r="AF822" i="1"/>
  <c r="AD822" i="1"/>
  <c r="AC822" i="1"/>
  <c r="AB822" i="1"/>
  <c r="AA822" i="1"/>
  <c r="Y822" i="1"/>
  <c r="X822" i="1"/>
  <c r="W822" i="1"/>
  <c r="AE822" i="1" s="1" a="1"/>
  <c r="AE822" i="1" s="1"/>
  <c r="AF821" i="1"/>
  <c r="AD821" i="1"/>
  <c r="AC821" i="1"/>
  <c r="AB821" i="1"/>
  <c r="AA821" i="1"/>
  <c r="Y821" i="1"/>
  <c r="AE821" i="1" s="1" a="1"/>
  <c r="AE821" i="1" s="1"/>
  <c r="X821" i="1"/>
  <c r="W821" i="1"/>
  <c r="AF820" i="1"/>
  <c r="AD820" i="1"/>
  <c r="AC820" i="1"/>
  <c r="AB820" i="1"/>
  <c r="AA820" i="1"/>
  <c r="Y820" i="1"/>
  <c r="X820" i="1"/>
  <c r="W820" i="1"/>
  <c r="AF819" i="1"/>
  <c r="AD819" i="1"/>
  <c r="AC819" i="1"/>
  <c r="AB819" i="1"/>
  <c r="AA819" i="1"/>
  <c r="Y819" i="1"/>
  <c r="X819" i="1"/>
  <c r="W819" i="1"/>
  <c r="AF818" i="1"/>
  <c r="AD818" i="1"/>
  <c r="AC818" i="1"/>
  <c r="AB818" i="1"/>
  <c r="AA818" i="1"/>
  <c r="Y818" i="1"/>
  <c r="X818" i="1"/>
  <c r="W818" i="1"/>
  <c r="AE818" i="1" s="1" a="1"/>
  <c r="AE818" i="1" s="1"/>
  <c r="AF817" i="1"/>
  <c r="AD817" i="1"/>
  <c r="AC817" i="1"/>
  <c r="AB817" i="1"/>
  <c r="AA817" i="1"/>
  <c r="Y817" i="1"/>
  <c r="X817" i="1"/>
  <c r="W817" i="1"/>
  <c r="AE817" i="1" s="1" a="1"/>
  <c r="AE817" i="1" s="1"/>
  <c r="AF816" i="1"/>
  <c r="AD816" i="1"/>
  <c r="AC816" i="1"/>
  <c r="AB816" i="1"/>
  <c r="AA816" i="1"/>
  <c r="Y816" i="1"/>
  <c r="X816" i="1"/>
  <c r="W816" i="1"/>
  <c r="AF815" i="1"/>
  <c r="AD815" i="1"/>
  <c r="AC815" i="1"/>
  <c r="AB815" i="1"/>
  <c r="AA815" i="1"/>
  <c r="Y815" i="1"/>
  <c r="X815" i="1"/>
  <c r="W815" i="1"/>
  <c r="AF814" i="1"/>
  <c r="AD814" i="1"/>
  <c r="AC814" i="1"/>
  <c r="AB814" i="1"/>
  <c r="AA814" i="1"/>
  <c r="Y814" i="1"/>
  <c r="X814" i="1"/>
  <c r="W814" i="1"/>
  <c r="AF813" i="1"/>
  <c r="AE813" i="1" a="1"/>
  <c r="AE813" i="1" s="1"/>
  <c r="AD813" i="1"/>
  <c r="AC813" i="1"/>
  <c r="AB813" i="1"/>
  <c r="AA813" i="1"/>
  <c r="Y813" i="1"/>
  <c r="X813" i="1"/>
  <c r="W813" i="1"/>
  <c r="AF812" i="1"/>
  <c r="AD812" i="1"/>
  <c r="AC812" i="1"/>
  <c r="AB812" i="1"/>
  <c r="AA812" i="1"/>
  <c r="Y812" i="1"/>
  <c r="X812" i="1"/>
  <c r="W812" i="1"/>
  <c r="AF811" i="1"/>
  <c r="AD811" i="1"/>
  <c r="AC811" i="1"/>
  <c r="AB811" i="1"/>
  <c r="AA811" i="1"/>
  <c r="Y811" i="1"/>
  <c r="X811" i="1"/>
  <c r="W811" i="1"/>
  <c r="AF810" i="1"/>
  <c r="AD810" i="1"/>
  <c r="AC810" i="1"/>
  <c r="AB810" i="1"/>
  <c r="AA810" i="1"/>
  <c r="Y810" i="1"/>
  <c r="X810" i="1"/>
  <c r="W810" i="1"/>
  <c r="AF809" i="1"/>
  <c r="AD809" i="1"/>
  <c r="AC809" i="1"/>
  <c r="AB809" i="1"/>
  <c r="AA809" i="1"/>
  <c r="Y809" i="1"/>
  <c r="X809" i="1"/>
  <c r="W809" i="1"/>
  <c r="AF808" i="1"/>
  <c r="AD808" i="1"/>
  <c r="AC808" i="1"/>
  <c r="AB808" i="1"/>
  <c r="AA808" i="1"/>
  <c r="Y808" i="1"/>
  <c r="X808" i="1"/>
  <c r="AE808" i="1" s="1" a="1"/>
  <c r="AE808" i="1" s="1"/>
  <c r="W808" i="1"/>
  <c r="AF807" i="1"/>
  <c r="AD807" i="1"/>
  <c r="AC807" i="1"/>
  <c r="AB807" i="1"/>
  <c r="AA807" i="1"/>
  <c r="Y807" i="1"/>
  <c r="X807" i="1"/>
  <c r="W807" i="1"/>
  <c r="AE807" i="1" s="1" a="1"/>
  <c r="AE807" i="1" s="1"/>
  <c r="AF806" i="1"/>
  <c r="AD806" i="1"/>
  <c r="AC806" i="1"/>
  <c r="AB806" i="1"/>
  <c r="AA806" i="1"/>
  <c r="Y806" i="1"/>
  <c r="X806" i="1"/>
  <c r="W806" i="1"/>
  <c r="AF805" i="1"/>
  <c r="AD805" i="1"/>
  <c r="AC805" i="1"/>
  <c r="AB805" i="1"/>
  <c r="AA805" i="1"/>
  <c r="Y805" i="1"/>
  <c r="X805" i="1"/>
  <c r="W805" i="1"/>
  <c r="AF804" i="1"/>
  <c r="AE804" i="1" a="1"/>
  <c r="AE804" i="1" s="1"/>
  <c r="AD804" i="1"/>
  <c r="AC804" i="1"/>
  <c r="AB804" i="1"/>
  <c r="AA804" i="1"/>
  <c r="Y804" i="1"/>
  <c r="X804" i="1"/>
  <c r="W804" i="1"/>
  <c r="AF803" i="1"/>
  <c r="AD803" i="1"/>
  <c r="AC803" i="1"/>
  <c r="AB803" i="1"/>
  <c r="AA803" i="1"/>
  <c r="Y803" i="1"/>
  <c r="X803" i="1"/>
  <c r="W803" i="1"/>
  <c r="AF802" i="1"/>
  <c r="AE802" i="1"/>
  <c r="AD802" i="1"/>
  <c r="AC802" i="1"/>
  <c r="AE802" i="1" s="1" a="1"/>
  <c r="AB802" i="1"/>
  <c r="AA802" i="1"/>
  <c r="Y802" i="1"/>
  <c r="X802" i="1"/>
  <c r="W802" i="1"/>
  <c r="AF801" i="1"/>
  <c r="AD801" i="1"/>
  <c r="AC801" i="1"/>
  <c r="AB801" i="1"/>
  <c r="AA801" i="1"/>
  <c r="Y801" i="1"/>
  <c r="X801" i="1"/>
  <c r="W801" i="1"/>
  <c r="AF800" i="1"/>
  <c r="AD800" i="1"/>
  <c r="AC800" i="1"/>
  <c r="AB800" i="1"/>
  <c r="AA800" i="1"/>
  <c r="Y800" i="1"/>
  <c r="X800" i="1"/>
  <c r="W800" i="1"/>
  <c r="AF799" i="1"/>
  <c r="AE799" i="1" a="1"/>
  <c r="AE799" i="1" s="1"/>
  <c r="AD799" i="1"/>
  <c r="AC799" i="1"/>
  <c r="AB799" i="1"/>
  <c r="AA799" i="1"/>
  <c r="Y799" i="1"/>
  <c r="X799" i="1"/>
  <c r="W799" i="1"/>
  <c r="AF798" i="1"/>
  <c r="AD798" i="1"/>
  <c r="AC798" i="1"/>
  <c r="AB798" i="1"/>
  <c r="AA798" i="1"/>
  <c r="AE798" i="1" s="1" a="1"/>
  <c r="AE798" i="1" s="1"/>
  <c r="Y798" i="1"/>
  <c r="X798" i="1"/>
  <c r="W798" i="1"/>
  <c r="AF797" i="1"/>
  <c r="AD797" i="1"/>
  <c r="AC797" i="1"/>
  <c r="AB797" i="1"/>
  <c r="AA797" i="1"/>
  <c r="AE797" i="1" s="1" a="1"/>
  <c r="AE797" i="1" s="1"/>
  <c r="Y797" i="1"/>
  <c r="X797" i="1"/>
  <c r="W797" i="1"/>
  <c r="AF796" i="1"/>
  <c r="AD796" i="1"/>
  <c r="AC796" i="1"/>
  <c r="AB796" i="1"/>
  <c r="AA796" i="1"/>
  <c r="Y796" i="1"/>
  <c r="X796" i="1"/>
  <c r="W796" i="1"/>
  <c r="AF795" i="1"/>
  <c r="AD795" i="1"/>
  <c r="AC795" i="1"/>
  <c r="AB795" i="1"/>
  <c r="AA795" i="1"/>
  <c r="Y795" i="1"/>
  <c r="X795" i="1"/>
  <c r="W795" i="1"/>
  <c r="AF794" i="1"/>
  <c r="AD794" i="1"/>
  <c r="AC794" i="1"/>
  <c r="AB794" i="1"/>
  <c r="AA794" i="1"/>
  <c r="Y794" i="1"/>
  <c r="X794" i="1"/>
  <c r="W794" i="1"/>
  <c r="AF793" i="1"/>
  <c r="AD793" i="1"/>
  <c r="AC793" i="1"/>
  <c r="AB793" i="1"/>
  <c r="AA793" i="1"/>
  <c r="Y793" i="1"/>
  <c r="X793" i="1"/>
  <c r="W793" i="1"/>
  <c r="AF792" i="1"/>
  <c r="AD792" i="1"/>
  <c r="AC792" i="1"/>
  <c r="AB792" i="1"/>
  <c r="AA792" i="1"/>
  <c r="Y792" i="1"/>
  <c r="X792" i="1"/>
  <c r="AE792" i="1" s="1" a="1"/>
  <c r="AE792" i="1" s="1"/>
  <c r="W792" i="1"/>
  <c r="AF791" i="1"/>
  <c r="AD791" i="1"/>
  <c r="AC791" i="1"/>
  <c r="AB791" i="1"/>
  <c r="AA791" i="1"/>
  <c r="Y791" i="1"/>
  <c r="X791" i="1"/>
  <c r="W791" i="1"/>
  <c r="AF790" i="1"/>
  <c r="AD790" i="1"/>
  <c r="AC790" i="1"/>
  <c r="AB790" i="1"/>
  <c r="AA790" i="1"/>
  <c r="Y790" i="1"/>
  <c r="X790" i="1"/>
  <c r="W790" i="1"/>
  <c r="AE790" i="1" s="1" a="1"/>
  <c r="AE790" i="1" s="1"/>
  <c r="AF789" i="1"/>
  <c r="AD789" i="1"/>
  <c r="AC789" i="1"/>
  <c r="AB789" i="1"/>
  <c r="AA789" i="1"/>
  <c r="Y789" i="1"/>
  <c r="X789" i="1"/>
  <c r="AE789" i="1" s="1" a="1"/>
  <c r="AE789" i="1" s="1"/>
  <c r="W789" i="1"/>
  <c r="AF788" i="1"/>
  <c r="AD788" i="1"/>
  <c r="AC788" i="1"/>
  <c r="AB788" i="1"/>
  <c r="AA788" i="1"/>
  <c r="Y788" i="1"/>
  <c r="X788" i="1"/>
  <c r="W788" i="1"/>
  <c r="AF787" i="1"/>
  <c r="AD787" i="1"/>
  <c r="AC787" i="1"/>
  <c r="AB787" i="1"/>
  <c r="AA787" i="1"/>
  <c r="Y787" i="1"/>
  <c r="X787" i="1"/>
  <c r="W787" i="1"/>
  <c r="AF786" i="1"/>
  <c r="AE786" i="1" a="1"/>
  <c r="AE786" i="1" s="1"/>
  <c r="AD786" i="1"/>
  <c r="AC786" i="1"/>
  <c r="AB786" i="1"/>
  <c r="AA786" i="1"/>
  <c r="Y786" i="1"/>
  <c r="X786" i="1"/>
  <c r="W786" i="1"/>
  <c r="AF785" i="1"/>
  <c r="AD785" i="1"/>
  <c r="AC785" i="1"/>
  <c r="AB785" i="1"/>
  <c r="AA785" i="1"/>
  <c r="Y785" i="1"/>
  <c r="X785" i="1"/>
  <c r="AE785" i="1" s="1" a="1"/>
  <c r="AE785" i="1" s="1"/>
  <c r="W785" i="1"/>
  <c r="AF784" i="1"/>
  <c r="AE784" i="1"/>
  <c r="AE784" i="1" a="1"/>
  <c r="AD784" i="1"/>
  <c r="AC784" i="1"/>
  <c r="AB784" i="1"/>
  <c r="AA784" i="1"/>
  <c r="Y784" i="1"/>
  <c r="X784" i="1"/>
  <c r="W784" i="1"/>
  <c r="AF783" i="1"/>
  <c r="AD783" i="1"/>
  <c r="AC783" i="1"/>
  <c r="AB783" i="1"/>
  <c r="AA783" i="1"/>
  <c r="Y783" i="1"/>
  <c r="X783" i="1"/>
  <c r="W783" i="1"/>
  <c r="AF782" i="1"/>
  <c r="AD782" i="1"/>
  <c r="AC782" i="1"/>
  <c r="AB782" i="1"/>
  <c r="AA782" i="1"/>
  <c r="Y782" i="1"/>
  <c r="X782" i="1"/>
  <c r="W782" i="1"/>
  <c r="AF781" i="1"/>
  <c r="AE781" i="1" a="1"/>
  <c r="AE781" i="1" s="1"/>
  <c r="AD781" i="1"/>
  <c r="AC781" i="1"/>
  <c r="AB781" i="1"/>
  <c r="AA781" i="1"/>
  <c r="Y781" i="1"/>
  <c r="X781" i="1"/>
  <c r="W781" i="1"/>
  <c r="AF780" i="1"/>
  <c r="AD780" i="1"/>
  <c r="AC780" i="1"/>
  <c r="AB780" i="1"/>
  <c r="AA780" i="1"/>
  <c r="Y780" i="1"/>
  <c r="X780" i="1"/>
  <c r="W780" i="1"/>
  <c r="AF779" i="1"/>
  <c r="AD779" i="1"/>
  <c r="AC779" i="1"/>
  <c r="AB779" i="1"/>
  <c r="AA779" i="1"/>
  <c r="Y779" i="1"/>
  <c r="X779" i="1"/>
  <c r="W779" i="1"/>
  <c r="AF778" i="1"/>
  <c r="AD778" i="1"/>
  <c r="AC778" i="1"/>
  <c r="AB778" i="1"/>
  <c r="AA778" i="1"/>
  <c r="Y778" i="1"/>
  <c r="X778" i="1"/>
  <c r="W778" i="1"/>
  <c r="AF777" i="1"/>
  <c r="AD777" i="1"/>
  <c r="AC777" i="1"/>
  <c r="AB777" i="1"/>
  <c r="AA777" i="1"/>
  <c r="Y777" i="1"/>
  <c r="AE777" i="1" s="1" a="1"/>
  <c r="AE777" i="1" s="1"/>
  <c r="X777" i="1"/>
  <c r="W777" i="1"/>
  <c r="AF776" i="1"/>
  <c r="AD776" i="1"/>
  <c r="AC776" i="1"/>
  <c r="AB776" i="1"/>
  <c r="AA776" i="1"/>
  <c r="Y776" i="1"/>
  <c r="X776" i="1"/>
  <c r="W776" i="1"/>
  <c r="AE776" i="1" s="1" a="1"/>
  <c r="AE776" i="1" s="1"/>
  <c r="AF775" i="1"/>
  <c r="AE775" i="1" a="1"/>
  <c r="AE775" i="1" s="1"/>
  <c r="AD775" i="1"/>
  <c r="AC775" i="1"/>
  <c r="AB775" i="1"/>
  <c r="AA775" i="1"/>
  <c r="Y775" i="1"/>
  <c r="X775" i="1"/>
  <c r="W775" i="1"/>
  <c r="AF774" i="1"/>
  <c r="AD774" i="1"/>
  <c r="AC774" i="1"/>
  <c r="AB774" i="1"/>
  <c r="AA774" i="1"/>
  <c r="AE774" i="1" s="1" a="1"/>
  <c r="AE774" i="1" s="1"/>
  <c r="Y774" i="1"/>
  <c r="X774" i="1"/>
  <c r="W774" i="1"/>
  <c r="AF773" i="1"/>
  <c r="AD773" i="1"/>
  <c r="AC773" i="1"/>
  <c r="AB773" i="1"/>
  <c r="AA773" i="1"/>
  <c r="Y773" i="1"/>
  <c r="X773" i="1"/>
  <c r="W773" i="1"/>
  <c r="AF772" i="1"/>
  <c r="AD772" i="1"/>
  <c r="AC772" i="1"/>
  <c r="AB772" i="1"/>
  <c r="AA772" i="1"/>
  <c r="Y772" i="1"/>
  <c r="X772" i="1"/>
  <c r="W772" i="1"/>
  <c r="AF771" i="1"/>
  <c r="AE771" i="1" a="1"/>
  <c r="AE771" i="1" s="1"/>
  <c r="AD771" i="1"/>
  <c r="AC771" i="1"/>
  <c r="AB771" i="1"/>
  <c r="AA771" i="1"/>
  <c r="Y771" i="1"/>
  <c r="X771" i="1"/>
  <c r="W771" i="1"/>
  <c r="AF770" i="1"/>
  <c r="AD770" i="1"/>
  <c r="AC770" i="1"/>
  <c r="AB770" i="1"/>
  <c r="AA770" i="1"/>
  <c r="Y770" i="1"/>
  <c r="X770" i="1"/>
  <c r="W770" i="1"/>
  <c r="AF769" i="1"/>
  <c r="AD769" i="1"/>
  <c r="AC769" i="1"/>
  <c r="AB769" i="1"/>
  <c r="AA769" i="1"/>
  <c r="Y769" i="1"/>
  <c r="X769" i="1"/>
  <c r="W769" i="1"/>
  <c r="AF768" i="1"/>
  <c r="AE768" i="1" a="1"/>
  <c r="AE768" i="1" s="1"/>
  <c r="AD768" i="1"/>
  <c r="AC768" i="1"/>
  <c r="AB768" i="1"/>
  <c r="AA768" i="1"/>
  <c r="Y768" i="1"/>
  <c r="X768" i="1"/>
  <c r="W768" i="1"/>
  <c r="AF767" i="1"/>
  <c r="AD767" i="1"/>
  <c r="AC767" i="1"/>
  <c r="AB767" i="1"/>
  <c r="AA767" i="1"/>
  <c r="Y767" i="1"/>
  <c r="X767" i="1"/>
  <c r="W767" i="1"/>
  <c r="AF766" i="1"/>
  <c r="AD766" i="1"/>
  <c r="AC766" i="1"/>
  <c r="AB766" i="1"/>
  <c r="AA766" i="1"/>
  <c r="Y766" i="1"/>
  <c r="X766" i="1"/>
  <c r="W766" i="1"/>
  <c r="AF765" i="1"/>
  <c r="AD765" i="1"/>
  <c r="AC765" i="1"/>
  <c r="AB765" i="1"/>
  <c r="AA765" i="1"/>
  <c r="Y765" i="1"/>
  <c r="X765" i="1"/>
  <c r="W765" i="1"/>
  <c r="AF764" i="1"/>
  <c r="AD764" i="1"/>
  <c r="AE764" i="1" s="1" a="1"/>
  <c r="AE764" i="1" s="1"/>
  <c r="AC764" i="1"/>
  <c r="AB764" i="1"/>
  <c r="AA764" i="1"/>
  <c r="Y764" i="1"/>
  <c r="X764" i="1"/>
  <c r="W764" i="1"/>
  <c r="AF763" i="1"/>
  <c r="AE763" i="1" a="1"/>
  <c r="AE763" i="1" s="1"/>
  <c r="AD763" i="1"/>
  <c r="AC763" i="1"/>
  <c r="AB763" i="1"/>
  <c r="AA763" i="1"/>
  <c r="Y763" i="1"/>
  <c r="X763" i="1"/>
  <c r="W763" i="1"/>
  <c r="AF762" i="1"/>
  <c r="AD762" i="1"/>
  <c r="AC762" i="1"/>
  <c r="AB762" i="1"/>
  <c r="AA762" i="1"/>
  <c r="Y762" i="1"/>
  <c r="X762" i="1"/>
  <c r="AE762" i="1" s="1" a="1"/>
  <c r="AE762" i="1" s="1"/>
  <c r="W762" i="1"/>
  <c r="AF761" i="1"/>
  <c r="AD761" i="1"/>
  <c r="AC761" i="1"/>
  <c r="AB761" i="1"/>
  <c r="AA761" i="1"/>
  <c r="AE761" i="1" s="1" a="1"/>
  <c r="AE761" i="1" s="1"/>
  <c r="Y761" i="1"/>
  <c r="X761" i="1"/>
  <c r="W761" i="1"/>
  <c r="AF760" i="1"/>
  <c r="AE760" i="1" a="1"/>
  <c r="AE760" i="1" s="1"/>
  <c r="AD760" i="1"/>
  <c r="AC760" i="1"/>
  <c r="AB760" i="1"/>
  <c r="AA760" i="1"/>
  <c r="Y760" i="1"/>
  <c r="X760" i="1"/>
  <c r="W760" i="1"/>
  <c r="AF759" i="1"/>
  <c r="AD759" i="1"/>
  <c r="AC759" i="1"/>
  <c r="AB759" i="1"/>
  <c r="AA759" i="1"/>
  <c r="Y759" i="1"/>
  <c r="X759" i="1"/>
  <c r="AE759" i="1" s="1" a="1"/>
  <c r="AE759" i="1" s="1"/>
  <c r="W759" i="1"/>
  <c r="AF758" i="1"/>
  <c r="AD758" i="1"/>
  <c r="AC758" i="1"/>
  <c r="AB758" i="1"/>
  <c r="AA758" i="1"/>
  <c r="Y758" i="1"/>
  <c r="X758" i="1"/>
  <c r="AE758" i="1" s="1" a="1"/>
  <c r="AE758" i="1" s="1"/>
  <c r="W758" i="1"/>
  <c r="AF757" i="1"/>
  <c r="AD757" i="1"/>
  <c r="AC757" i="1"/>
  <c r="AE757" i="1" s="1" a="1"/>
  <c r="AE757" i="1" s="1"/>
  <c r="AB757" i="1"/>
  <c r="AA757" i="1"/>
  <c r="Y757" i="1"/>
  <c r="X757" i="1"/>
  <c r="W757" i="1"/>
  <c r="AF756" i="1"/>
  <c r="AD756" i="1"/>
  <c r="AC756" i="1"/>
  <c r="AB756" i="1"/>
  <c r="AA756" i="1"/>
  <c r="Y756" i="1"/>
  <c r="X756" i="1"/>
  <c r="W756" i="1"/>
  <c r="AF755" i="1"/>
  <c r="AD755" i="1"/>
  <c r="AC755" i="1"/>
  <c r="AB755" i="1"/>
  <c r="AA755" i="1"/>
  <c r="Y755" i="1"/>
  <c r="X755" i="1"/>
  <c r="AE755" i="1" s="1" a="1"/>
  <c r="AE755" i="1" s="1"/>
  <c r="W755" i="1"/>
  <c r="AF754" i="1"/>
  <c r="AD754" i="1"/>
  <c r="AC754" i="1"/>
  <c r="AB754" i="1"/>
  <c r="AA754" i="1"/>
  <c r="Y754" i="1"/>
  <c r="X754" i="1"/>
  <c r="W754" i="1"/>
  <c r="AF753" i="1"/>
  <c r="AD753" i="1"/>
  <c r="AC753" i="1"/>
  <c r="AB753" i="1"/>
  <c r="AA753" i="1"/>
  <c r="Y753" i="1"/>
  <c r="AE753" i="1" s="1" a="1"/>
  <c r="AE753" i="1" s="1"/>
  <c r="X753" i="1"/>
  <c r="W753" i="1"/>
  <c r="AF752" i="1"/>
  <c r="AD752" i="1"/>
  <c r="AC752" i="1"/>
  <c r="AB752" i="1"/>
  <c r="AA752" i="1"/>
  <c r="Y752" i="1"/>
  <c r="X752" i="1"/>
  <c r="W752" i="1"/>
  <c r="AF751" i="1"/>
  <c r="AD751" i="1"/>
  <c r="AC751" i="1"/>
  <c r="AB751" i="1"/>
  <c r="AA751" i="1"/>
  <c r="Y751" i="1"/>
  <c r="AE751" i="1" s="1" a="1"/>
  <c r="AE751" i="1" s="1"/>
  <c r="X751" i="1"/>
  <c r="W751" i="1"/>
  <c r="AF750" i="1"/>
  <c r="AD750" i="1"/>
  <c r="AC750" i="1"/>
  <c r="AB750" i="1"/>
  <c r="AA750" i="1"/>
  <c r="AE750" i="1" s="1" a="1"/>
  <c r="AE750" i="1" s="1"/>
  <c r="Y750" i="1"/>
  <c r="X750" i="1"/>
  <c r="W750" i="1"/>
  <c r="AF749" i="1"/>
  <c r="AD749" i="1"/>
  <c r="AC749" i="1"/>
  <c r="AB749" i="1"/>
  <c r="AA749" i="1"/>
  <c r="Y749" i="1"/>
  <c r="X749" i="1"/>
  <c r="W749" i="1"/>
  <c r="AF748" i="1"/>
  <c r="AD748" i="1"/>
  <c r="AC748" i="1"/>
  <c r="AB748" i="1"/>
  <c r="AA748" i="1"/>
  <c r="Y748" i="1"/>
  <c r="X748" i="1"/>
  <c r="W748" i="1"/>
  <c r="AF747" i="1"/>
  <c r="AD747" i="1"/>
  <c r="AC747" i="1"/>
  <c r="AB747" i="1"/>
  <c r="AA747" i="1"/>
  <c r="Y747" i="1"/>
  <c r="X747" i="1"/>
  <c r="W747" i="1"/>
  <c r="AE747" i="1" s="1" a="1"/>
  <c r="AE747" i="1" s="1"/>
  <c r="AF746" i="1"/>
  <c r="AD746" i="1"/>
  <c r="AC746" i="1"/>
  <c r="AB746" i="1"/>
  <c r="AA746" i="1"/>
  <c r="Y746" i="1"/>
  <c r="X746" i="1"/>
  <c r="W746" i="1"/>
  <c r="AF745" i="1"/>
  <c r="AE745" i="1" a="1"/>
  <c r="AE745" i="1" s="1"/>
  <c r="AD745" i="1"/>
  <c r="AC745" i="1"/>
  <c r="AB745" i="1"/>
  <c r="AA745" i="1"/>
  <c r="Y745" i="1"/>
  <c r="X745" i="1"/>
  <c r="W745" i="1"/>
  <c r="AF744" i="1"/>
  <c r="AD744" i="1"/>
  <c r="AC744" i="1"/>
  <c r="AB744" i="1"/>
  <c r="AA744" i="1"/>
  <c r="Y744" i="1"/>
  <c r="X744" i="1"/>
  <c r="W744" i="1"/>
  <c r="AF743" i="1"/>
  <c r="AD743" i="1"/>
  <c r="AC743" i="1"/>
  <c r="AB743" i="1"/>
  <c r="AA743" i="1"/>
  <c r="Y743" i="1"/>
  <c r="X743" i="1"/>
  <c r="AE743" i="1" s="1" a="1"/>
  <c r="AE743" i="1" s="1"/>
  <c r="W743" i="1"/>
  <c r="AF742" i="1"/>
  <c r="AD742" i="1"/>
  <c r="AC742" i="1"/>
  <c r="AB742" i="1"/>
  <c r="AA742" i="1"/>
  <c r="Y742" i="1"/>
  <c r="X742" i="1"/>
  <c r="W742" i="1"/>
  <c r="AF741" i="1"/>
  <c r="AD741" i="1"/>
  <c r="AC741" i="1"/>
  <c r="AB741" i="1"/>
  <c r="AA741" i="1"/>
  <c r="Y741" i="1"/>
  <c r="X741" i="1"/>
  <c r="W741" i="1"/>
  <c r="AE741" i="1" s="1" a="1"/>
  <c r="AE741" i="1" s="1"/>
  <c r="AF740" i="1"/>
  <c r="AD740" i="1"/>
  <c r="AC740" i="1"/>
  <c r="AB740" i="1"/>
  <c r="AA740" i="1"/>
  <c r="Y740" i="1"/>
  <c r="X740" i="1"/>
  <c r="W740" i="1"/>
  <c r="AF739" i="1"/>
  <c r="AD739" i="1"/>
  <c r="AC739" i="1"/>
  <c r="AB739" i="1"/>
  <c r="AA739" i="1"/>
  <c r="Y739" i="1"/>
  <c r="X739" i="1"/>
  <c r="AE739" i="1" s="1" a="1"/>
  <c r="AE739" i="1" s="1"/>
  <c r="W739" i="1"/>
  <c r="AF738" i="1"/>
  <c r="AD738" i="1"/>
  <c r="AC738" i="1"/>
  <c r="AB738" i="1"/>
  <c r="AA738" i="1"/>
  <c r="AE738" i="1" s="1" a="1"/>
  <c r="AE738" i="1" s="1"/>
  <c r="Y738" i="1"/>
  <c r="X738" i="1"/>
  <c r="W738" i="1"/>
  <c r="AF737" i="1"/>
  <c r="AD737" i="1"/>
  <c r="AC737" i="1"/>
  <c r="AB737" i="1"/>
  <c r="AA737" i="1"/>
  <c r="Y737" i="1"/>
  <c r="X737" i="1"/>
  <c r="W737" i="1"/>
  <c r="AF736" i="1"/>
  <c r="AD736" i="1"/>
  <c r="AC736" i="1"/>
  <c r="AB736" i="1"/>
  <c r="AA736" i="1"/>
  <c r="AE736" i="1" s="1" a="1"/>
  <c r="AE736" i="1" s="1"/>
  <c r="Y736" i="1"/>
  <c r="X736" i="1"/>
  <c r="W736" i="1"/>
  <c r="AF735" i="1"/>
  <c r="AE735" i="1" a="1"/>
  <c r="AE735" i="1" s="1"/>
  <c r="AD735" i="1"/>
  <c r="AC735" i="1"/>
  <c r="AB735" i="1"/>
  <c r="AA735" i="1"/>
  <c r="Y735" i="1"/>
  <c r="X735" i="1"/>
  <c r="W735" i="1"/>
  <c r="AF734" i="1"/>
  <c r="AD734" i="1"/>
  <c r="AC734" i="1"/>
  <c r="AB734" i="1"/>
  <c r="AA734" i="1"/>
  <c r="Y734" i="1"/>
  <c r="AE734" i="1" s="1" a="1"/>
  <c r="AE734" i="1" s="1"/>
  <c r="X734" i="1"/>
  <c r="W734" i="1"/>
  <c r="AF733" i="1"/>
  <c r="AD733" i="1"/>
  <c r="AC733" i="1"/>
  <c r="AB733" i="1"/>
  <c r="AA733" i="1"/>
  <c r="Y733" i="1"/>
  <c r="X733" i="1"/>
  <c r="W733" i="1"/>
  <c r="AF732" i="1"/>
  <c r="AD732" i="1"/>
  <c r="AE732" i="1" s="1" a="1"/>
  <c r="AE732" i="1" s="1"/>
  <c r="AC732" i="1"/>
  <c r="AB732" i="1"/>
  <c r="AA732" i="1"/>
  <c r="Y732" i="1"/>
  <c r="X732" i="1"/>
  <c r="W732" i="1"/>
  <c r="AF731" i="1"/>
  <c r="AD731" i="1"/>
  <c r="AC731" i="1"/>
  <c r="AB731" i="1"/>
  <c r="AA731" i="1"/>
  <c r="Y731" i="1"/>
  <c r="X731" i="1"/>
  <c r="W731" i="1"/>
  <c r="AE731" i="1" s="1" a="1"/>
  <c r="AE731" i="1" s="1"/>
  <c r="AF730" i="1"/>
  <c r="AD730" i="1"/>
  <c r="AC730" i="1"/>
  <c r="AB730" i="1"/>
  <c r="AA730" i="1"/>
  <c r="AE730" i="1" s="1" a="1"/>
  <c r="AE730" i="1" s="1"/>
  <c r="Y730" i="1"/>
  <c r="X730" i="1"/>
  <c r="W730" i="1"/>
  <c r="AF729" i="1"/>
  <c r="AD729" i="1"/>
  <c r="AC729" i="1"/>
  <c r="AB729" i="1"/>
  <c r="AA729" i="1"/>
  <c r="Y729" i="1"/>
  <c r="X729" i="1"/>
  <c r="W729" i="1"/>
  <c r="AF728" i="1"/>
  <c r="AE728" i="1" a="1"/>
  <c r="AE728" i="1" s="1"/>
  <c r="AD728" i="1"/>
  <c r="AC728" i="1"/>
  <c r="AB728" i="1"/>
  <c r="AA728" i="1"/>
  <c r="Y728" i="1"/>
  <c r="X728" i="1"/>
  <c r="W728" i="1"/>
  <c r="AF727" i="1"/>
  <c r="AD727" i="1"/>
  <c r="AC727" i="1"/>
  <c r="AB727" i="1"/>
  <c r="AA727" i="1"/>
  <c r="Y727" i="1"/>
  <c r="X727" i="1"/>
  <c r="W727" i="1"/>
  <c r="AF726" i="1"/>
  <c r="AD726" i="1"/>
  <c r="AC726" i="1"/>
  <c r="AB726" i="1"/>
  <c r="AA726" i="1"/>
  <c r="Y726" i="1"/>
  <c r="X726" i="1"/>
  <c r="AE726" i="1" s="1" a="1"/>
  <c r="AE726" i="1" s="1"/>
  <c r="W726" i="1"/>
  <c r="AF725" i="1"/>
  <c r="AD725" i="1"/>
  <c r="AC725" i="1"/>
  <c r="AB725" i="1"/>
  <c r="AA725" i="1"/>
  <c r="Y725" i="1"/>
  <c r="X725" i="1"/>
  <c r="W725" i="1"/>
  <c r="AE725" i="1" s="1" a="1"/>
  <c r="AE725" i="1" s="1"/>
  <c r="AF724" i="1"/>
  <c r="AE724" i="1" a="1"/>
  <c r="AE724" i="1" s="1"/>
  <c r="AD724" i="1"/>
  <c r="AC724" i="1"/>
  <c r="AB724" i="1"/>
  <c r="AA724" i="1"/>
  <c r="Y724" i="1"/>
  <c r="X724" i="1"/>
  <c r="W724" i="1"/>
  <c r="AF723" i="1"/>
  <c r="AD723" i="1"/>
  <c r="AC723" i="1"/>
  <c r="AB723" i="1"/>
  <c r="AA723" i="1"/>
  <c r="Y723" i="1"/>
  <c r="X723" i="1"/>
  <c r="W723" i="1"/>
  <c r="AF722" i="1"/>
  <c r="AD722" i="1"/>
  <c r="AC722" i="1"/>
  <c r="AB722" i="1"/>
  <c r="AA722" i="1"/>
  <c r="Y722" i="1"/>
  <c r="X722" i="1"/>
  <c r="W722" i="1"/>
  <c r="AF721" i="1"/>
  <c r="AD721" i="1"/>
  <c r="AC721" i="1"/>
  <c r="AB721" i="1"/>
  <c r="AA721" i="1"/>
  <c r="Y721" i="1"/>
  <c r="X721" i="1"/>
  <c r="W721" i="1"/>
  <c r="AF720" i="1"/>
  <c r="AD720" i="1"/>
  <c r="AC720" i="1"/>
  <c r="AB720" i="1"/>
  <c r="AA720" i="1"/>
  <c r="Y720" i="1"/>
  <c r="X720" i="1"/>
  <c r="W720" i="1"/>
  <c r="AF719" i="1"/>
  <c r="AE719" i="1"/>
  <c r="AD719" i="1"/>
  <c r="AC719" i="1"/>
  <c r="AB719" i="1"/>
  <c r="AA719" i="1"/>
  <c r="Y719" i="1"/>
  <c r="X719" i="1"/>
  <c r="W719" i="1"/>
  <c r="AE719" i="1" s="1" a="1"/>
  <c r="AF718" i="1"/>
  <c r="AD718" i="1"/>
  <c r="AC718" i="1"/>
  <c r="AB718" i="1"/>
  <c r="AA718" i="1"/>
  <c r="Y718" i="1"/>
  <c r="X718" i="1"/>
  <c r="W718" i="1"/>
  <c r="AF717" i="1"/>
  <c r="AD717" i="1"/>
  <c r="AC717" i="1"/>
  <c r="AB717" i="1"/>
  <c r="AA717" i="1"/>
  <c r="Y717" i="1"/>
  <c r="X717" i="1"/>
  <c r="AE717" i="1" s="1" a="1"/>
  <c r="AE717" i="1" s="1"/>
  <c r="W717" i="1"/>
  <c r="AF716" i="1"/>
  <c r="AD716" i="1"/>
  <c r="AC716" i="1"/>
  <c r="AB716" i="1"/>
  <c r="AA716" i="1"/>
  <c r="AE716" i="1" s="1" a="1"/>
  <c r="AE716" i="1" s="1"/>
  <c r="Y716" i="1"/>
  <c r="X716" i="1"/>
  <c r="W716" i="1"/>
  <c r="AF715" i="1"/>
  <c r="AD715" i="1"/>
  <c r="AC715" i="1"/>
  <c r="AB715" i="1"/>
  <c r="AA715" i="1"/>
  <c r="AE715" i="1" s="1" a="1"/>
  <c r="AE715" i="1" s="1"/>
  <c r="Y715" i="1"/>
  <c r="X715" i="1"/>
  <c r="W715" i="1"/>
  <c r="AF714" i="1"/>
  <c r="AE714" i="1" a="1"/>
  <c r="AE714" i="1" s="1"/>
  <c r="AD714" i="1"/>
  <c r="AC714" i="1"/>
  <c r="AB714" i="1"/>
  <c r="AA714" i="1"/>
  <c r="Y714" i="1"/>
  <c r="X714" i="1"/>
  <c r="W714" i="1"/>
  <c r="AF713" i="1"/>
  <c r="AD713" i="1"/>
  <c r="AC713" i="1"/>
  <c r="AB713" i="1"/>
  <c r="AA713" i="1"/>
  <c r="Y713" i="1"/>
  <c r="X713" i="1"/>
  <c r="W713" i="1"/>
  <c r="AF712" i="1"/>
  <c r="AD712" i="1"/>
  <c r="AC712" i="1"/>
  <c r="AB712" i="1"/>
  <c r="AA712" i="1"/>
  <c r="Y712" i="1"/>
  <c r="X712" i="1"/>
  <c r="AE712" i="1" s="1" a="1"/>
  <c r="AE712" i="1" s="1"/>
  <c r="W712" i="1"/>
  <c r="AF711" i="1"/>
  <c r="AD711" i="1"/>
  <c r="AC711" i="1"/>
  <c r="AB711" i="1"/>
  <c r="AA711" i="1"/>
  <c r="Y711" i="1"/>
  <c r="X711" i="1"/>
  <c r="W711" i="1"/>
  <c r="AF710" i="1"/>
  <c r="AD710" i="1"/>
  <c r="AC710" i="1"/>
  <c r="AB710" i="1"/>
  <c r="AA710" i="1"/>
  <c r="Y710" i="1"/>
  <c r="X710" i="1"/>
  <c r="W710" i="1"/>
  <c r="AF709" i="1"/>
  <c r="AD709" i="1"/>
  <c r="AC709" i="1"/>
  <c r="AB709" i="1"/>
  <c r="AA709" i="1"/>
  <c r="Y709" i="1"/>
  <c r="X709" i="1"/>
  <c r="W709" i="1"/>
  <c r="AF708" i="1"/>
  <c r="AD708" i="1"/>
  <c r="AC708" i="1"/>
  <c r="AE708" i="1" s="1" a="1"/>
  <c r="AE708" i="1" s="1"/>
  <c r="AB708" i="1"/>
  <c r="AA708" i="1"/>
  <c r="Y708" i="1"/>
  <c r="X708" i="1"/>
  <c r="W708" i="1"/>
  <c r="AF707" i="1"/>
  <c r="AD707" i="1"/>
  <c r="AC707" i="1"/>
  <c r="AB707" i="1"/>
  <c r="AA707" i="1"/>
  <c r="Y707" i="1"/>
  <c r="X707" i="1"/>
  <c r="W707" i="1"/>
  <c r="AF706" i="1"/>
  <c r="AD706" i="1"/>
  <c r="AC706" i="1"/>
  <c r="AB706" i="1"/>
  <c r="AA706" i="1"/>
  <c r="Y706" i="1"/>
  <c r="X706" i="1"/>
  <c r="W706" i="1"/>
  <c r="AF705" i="1"/>
  <c r="AD705" i="1"/>
  <c r="AC705" i="1"/>
  <c r="AB705" i="1"/>
  <c r="AA705" i="1"/>
  <c r="Y705" i="1"/>
  <c r="X705" i="1"/>
  <c r="AE705" i="1" s="1" a="1"/>
  <c r="AE705" i="1" s="1"/>
  <c r="W705" i="1"/>
  <c r="AF704" i="1"/>
  <c r="AD704" i="1"/>
  <c r="AC704" i="1"/>
  <c r="AB704" i="1"/>
  <c r="AA704" i="1"/>
  <c r="AE704" i="1" s="1" a="1"/>
  <c r="AE704" i="1" s="1"/>
  <c r="Y704" i="1"/>
  <c r="X704" i="1"/>
  <c r="W704" i="1"/>
  <c r="AF703" i="1"/>
  <c r="AD703" i="1"/>
  <c r="AC703" i="1"/>
  <c r="AB703" i="1"/>
  <c r="AA703" i="1"/>
  <c r="Y703" i="1"/>
  <c r="X703" i="1"/>
  <c r="W703" i="1"/>
  <c r="AF702" i="1"/>
  <c r="AD702" i="1"/>
  <c r="AC702" i="1"/>
  <c r="AB702" i="1"/>
  <c r="AA702" i="1"/>
  <c r="Y702" i="1"/>
  <c r="X702" i="1"/>
  <c r="AE702" i="1" s="1" a="1"/>
  <c r="AE702" i="1" s="1"/>
  <c r="W702" i="1"/>
  <c r="AF701" i="1"/>
  <c r="AD701" i="1"/>
  <c r="AC701" i="1"/>
  <c r="AB701" i="1"/>
  <c r="AA701" i="1"/>
  <c r="Y701" i="1"/>
  <c r="X701" i="1"/>
  <c r="W701" i="1"/>
  <c r="AF700" i="1"/>
  <c r="AD700" i="1"/>
  <c r="AC700" i="1"/>
  <c r="AB700" i="1"/>
  <c r="AA700" i="1"/>
  <c r="Y700" i="1"/>
  <c r="X700" i="1"/>
  <c r="W700" i="1"/>
  <c r="AE700" i="1" s="1" a="1"/>
  <c r="AE700" i="1" s="1"/>
  <c r="AF699" i="1"/>
  <c r="AD699" i="1"/>
  <c r="AC699" i="1"/>
  <c r="AB699" i="1"/>
  <c r="AA699" i="1"/>
  <c r="Y699" i="1"/>
  <c r="X699" i="1"/>
  <c r="W699" i="1"/>
  <c r="AE699" i="1" s="1" a="1"/>
  <c r="AE699" i="1" s="1"/>
  <c r="AF698" i="1"/>
  <c r="AD698" i="1"/>
  <c r="AC698" i="1"/>
  <c r="AB698" i="1"/>
  <c r="AA698" i="1"/>
  <c r="AE698" i="1" s="1" a="1"/>
  <c r="AE698" i="1" s="1"/>
  <c r="Y698" i="1"/>
  <c r="X698" i="1"/>
  <c r="W698" i="1"/>
  <c r="AF697" i="1"/>
  <c r="AD697" i="1"/>
  <c r="AC697" i="1"/>
  <c r="AB697" i="1"/>
  <c r="AA697" i="1"/>
  <c r="Y697" i="1"/>
  <c r="X697" i="1"/>
  <c r="W697" i="1"/>
  <c r="AF696" i="1"/>
  <c r="AE696" i="1" a="1"/>
  <c r="AE696" i="1" s="1"/>
  <c r="AD696" i="1"/>
  <c r="AC696" i="1"/>
  <c r="AB696" i="1"/>
  <c r="AA696" i="1"/>
  <c r="Y696" i="1"/>
  <c r="X696" i="1"/>
  <c r="W696" i="1"/>
  <c r="AF695" i="1"/>
  <c r="AD695" i="1"/>
  <c r="AC695" i="1"/>
  <c r="AB695" i="1"/>
  <c r="AA695" i="1"/>
  <c r="AE695" i="1" s="1" a="1"/>
  <c r="AE695" i="1" s="1"/>
  <c r="Y695" i="1"/>
  <c r="X695" i="1"/>
  <c r="W695" i="1"/>
  <c r="AF694" i="1"/>
  <c r="AD694" i="1"/>
  <c r="AC694" i="1"/>
  <c r="AB694" i="1"/>
  <c r="AA694" i="1"/>
  <c r="Y694" i="1"/>
  <c r="X694" i="1"/>
  <c r="AE694" i="1" s="1" a="1"/>
  <c r="AE694" i="1" s="1"/>
  <c r="W694" i="1"/>
  <c r="AF693" i="1"/>
  <c r="AE693" i="1" a="1"/>
  <c r="AE693" i="1" s="1"/>
  <c r="AD693" i="1"/>
  <c r="AC693" i="1"/>
  <c r="AB693" i="1"/>
  <c r="AA693" i="1"/>
  <c r="Y693" i="1"/>
  <c r="X693" i="1"/>
  <c r="W693" i="1"/>
  <c r="AF692" i="1"/>
  <c r="AD692" i="1"/>
  <c r="AC692" i="1"/>
  <c r="AB692" i="1"/>
  <c r="AA692" i="1"/>
  <c r="Y692" i="1"/>
  <c r="X692" i="1"/>
  <c r="W692" i="1"/>
  <c r="AF691" i="1"/>
  <c r="AD691" i="1"/>
  <c r="AC691" i="1"/>
  <c r="AB691" i="1"/>
  <c r="AA691" i="1"/>
  <c r="Y691" i="1"/>
  <c r="X691" i="1"/>
  <c r="AE691" i="1" s="1" a="1"/>
  <c r="AE691" i="1" s="1"/>
  <c r="W691" i="1"/>
  <c r="AF690" i="1"/>
  <c r="AD690" i="1"/>
  <c r="AC690" i="1"/>
  <c r="AB690" i="1"/>
  <c r="AA690" i="1"/>
  <c r="Y690" i="1"/>
  <c r="X690" i="1"/>
  <c r="W690" i="1"/>
  <c r="AF689" i="1"/>
  <c r="AD689" i="1"/>
  <c r="AC689" i="1"/>
  <c r="AB689" i="1"/>
  <c r="AA689" i="1"/>
  <c r="Y689" i="1"/>
  <c r="AE689" i="1" s="1" a="1"/>
  <c r="AE689" i="1" s="1"/>
  <c r="X689" i="1"/>
  <c r="W689" i="1"/>
  <c r="AF688" i="1"/>
  <c r="AD688" i="1"/>
  <c r="AC688" i="1"/>
  <c r="AB688" i="1"/>
  <c r="AA688" i="1"/>
  <c r="Y688" i="1"/>
  <c r="X688" i="1"/>
  <c r="W688" i="1"/>
  <c r="AE688" i="1" s="1" a="1"/>
  <c r="AE688" i="1" s="1"/>
  <c r="AF687" i="1"/>
  <c r="AD687" i="1"/>
  <c r="AC687" i="1"/>
  <c r="AB687" i="1"/>
  <c r="AA687" i="1"/>
  <c r="Y687" i="1"/>
  <c r="X687" i="1"/>
  <c r="W687" i="1"/>
  <c r="AF686" i="1"/>
  <c r="AD686" i="1"/>
  <c r="AC686" i="1"/>
  <c r="AB686" i="1"/>
  <c r="AA686" i="1"/>
  <c r="Y686" i="1"/>
  <c r="X686" i="1"/>
  <c r="W686" i="1"/>
  <c r="AF685" i="1"/>
  <c r="AD685" i="1"/>
  <c r="AC685" i="1"/>
  <c r="AB685" i="1"/>
  <c r="AA685" i="1"/>
  <c r="Y685" i="1"/>
  <c r="X685" i="1"/>
  <c r="W685" i="1"/>
  <c r="AF684" i="1"/>
  <c r="AE684" i="1" a="1"/>
  <c r="AE684" i="1" s="1"/>
  <c r="AD684" i="1"/>
  <c r="AC684" i="1"/>
  <c r="AB684" i="1"/>
  <c r="AA684" i="1"/>
  <c r="Y684" i="1"/>
  <c r="X684" i="1"/>
  <c r="W684" i="1"/>
  <c r="AF683" i="1"/>
  <c r="AD683" i="1"/>
  <c r="AC683" i="1"/>
  <c r="AB683" i="1"/>
  <c r="AA683" i="1"/>
  <c r="Y683" i="1"/>
  <c r="X683" i="1"/>
  <c r="AE683" i="1" s="1" a="1"/>
  <c r="AE683" i="1" s="1"/>
  <c r="W683" i="1"/>
  <c r="AF682" i="1"/>
  <c r="AD682" i="1"/>
  <c r="AC682" i="1"/>
  <c r="AB682" i="1"/>
  <c r="AA682" i="1"/>
  <c r="Y682" i="1"/>
  <c r="AE682" i="1" s="1" a="1"/>
  <c r="AE682" i="1" s="1"/>
  <c r="X682" i="1"/>
  <c r="W682" i="1"/>
  <c r="AF681" i="1"/>
  <c r="AD681" i="1"/>
  <c r="AC681" i="1"/>
  <c r="AB681" i="1"/>
  <c r="AA681" i="1"/>
  <c r="Y681" i="1"/>
  <c r="X681" i="1"/>
  <c r="W681" i="1"/>
  <c r="AF680" i="1"/>
  <c r="AD680" i="1"/>
  <c r="AC680" i="1"/>
  <c r="AB680" i="1"/>
  <c r="AA680" i="1"/>
  <c r="Y680" i="1"/>
  <c r="X680" i="1"/>
  <c r="W680" i="1"/>
  <c r="AF679" i="1"/>
  <c r="AE679" i="1" a="1"/>
  <c r="AE679" i="1" s="1"/>
  <c r="AD679" i="1"/>
  <c r="AC679" i="1"/>
  <c r="AB679" i="1"/>
  <c r="AA679" i="1"/>
  <c r="Y679" i="1"/>
  <c r="X679" i="1"/>
  <c r="W679" i="1"/>
  <c r="AF678" i="1"/>
  <c r="AD678" i="1"/>
  <c r="AC678" i="1"/>
  <c r="AB678" i="1"/>
  <c r="AA678" i="1"/>
  <c r="AE678" i="1" s="1" a="1"/>
  <c r="AE678" i="1" s="1"/>
  <c r="Y678" i="1"/>
  <c r="X678" i="1"/>
  <c r="W678" i="1"/>
  <c r="AF677" i="1"/>
  <c r="AD677" i="1"/>
  <c r="AC677" i="1"/>
  <c r="AB677" i="1"/>
  <c r="AA677" i="1"/>
  <c r="Y677" i="1"/>
  <c r="X677" i="1"/>
  <c r="W677" i="1"/>
  <c r="AF676" i="1"/>
  <c r="AE676" i="1" a="1"/>
  <c r="AE676" i="1" s="1"/>
  <c r="AD676" i="1"/>
  <c r="AC676" i="1"/>
  <c r="AB676" i="1"/>
  <c r="AA676" i="1"/>
  <c r="Y676" i="1"/>
  <c r="X676" i="1"/>
  <c r="W676" i="1"/>
  <c r="AF675" i="1"/>
  <c r="AD675" i="1"/>
  <c r="AC675" i="1"/>
  <c r="AB675" i="1"/>
  <c r="AA675" i="1"/>
  <c r="Y675" i="1"/>
  <c r="X675" i="1"/>
  <c r="AE675" i="1" s="1" a="1"/>
  <c r="AE675" i="1" s="1"/>
  <c r="W675" i="1"/>
  <c r="AF674" i="1"/>
  <c r="AE674" i="1"/>
  <c r="AD674" i="1"/>
  <c r="AC674" i="1"/>
  <c r="AB674" i="1"/>
  <c r="AA674" i="1"/>
  <c r="Y674" i="1"/>
  <c r="X674" i="1"/>
  <c r="AE674" i="1" s="1" a="1"/>
  <c r="W674" i="1"/>
  <c r="AF673" i="1"/>
  <c r="AD673" i="1"/>
  <c r="AC673" i="1"/>
  <c r="AB673" i="1"/>
  <c r="AA673" i="1"/>
  <c r="Y673" i="1"/>
  <c r="X673" i="1"/>
  <c r="W673" i="1"/>
  <c r="AF672" i="1"/>
  <c r="AD672" i="1"/>
  <c r="AC672" i="1"/>
  <c r="AB672" i="1"/>
  <c r="AA672" i="1"/>
  <c r="Y672" i="1"/>
  <c r="X672" i="1"/>
  <c r="W672" i="1"/>
  <c r="AF671" i="1"/>
  <c r="AD671" i="1"/>
  <c r="AC671" i="1"/>
  <c r="AB671" i="1"/>
  <c r="AA671" i="1"/>
  <c r="Y671" i="1"/>
  <c r="X671" i="1"/>
  <c r="W671" i="1"/>
  <c r="AF670" i="1"/>
  <c r="AD670" i="1"/>
  <c r="AC670" i="1"/>
  <c r="AB670" i="1"/>
  <c r="AA670" i="1"/>
  <c r="Y670" i="1"/>
  <c r="X670" i="1"/>
  <c r="W670" i="1"/>
  <c r="AF669" i="1"/>
  <c r="AE669" i="1" a="1"/>
  <c r="AE669" i="1" s="1"/>
  <c r="AD669" i="1"/>
  <c r="AC669" i="1"/>
  <c r="AB669" i="1"/>
  <c r="AA669" i="1"/>
  <c r="Y669" i="1"/>
  <c r="X669" i="1"/>
  <c r="W669" i="1"/>
  <c r="AF668" i="1"/>
  <c r="AD668" i="1"/>
  <c r="AC668" i="1"/>
  <c r="AB668" i="1"/>
  <c r="AA668" i="1"/>
  <c r="Y668" i="1"/>
  <c r="X668" i="1"/>
  <c r="W668" i="1"/>
  <c r="AF667" i="1"/>
  <c r="AD667" i="1"/>
  <c r="AC667" i="1"/>
  <c r="AB667" i="1"/>
  <c r="AA667" i="1"/>
  <c r="Y667" i="1"/>
  <c r="X667" i="1"/>
  <c r="W667" i="1"/>
  <c r="AE667" i="1" s="1" a="1"/>
  <c r="AE667" i="1" s="1"/>
  <c r="AF666" i="1"/>
  <c r="AE666" i="1" a="1"/>
  <c r="AE666" i="1" s="1"/>
  <c r="AD666" i="1"/>
  <c r="AC666" i="1"/>
  <c r="AB666" i="1"/>
  <c r="AA666" i="1"/>
  <c r="Y666" i="1"/>
  <c r="X666" i="1"/>
  <c r="W666" i="1"/>
  <c r="AF665" i="1"/>
  <c r="AD665" i="1"/>
  <c r="AC665" i="1"/>
  <c r="AB665" i="1"/>
  <c r="AA665" i="1"/>
  <c r="AE665" i="1" s="1" a="1"/>
  <c r="AE665" i="1" s="1"/>
  <c r="Y665" i="1"/>
  <c r="X665" i="1"/>
  <c r="W665" i="1"/>
  <c r="AF664" i="1"/>
  <c r="AD664" i="1"/>
  <c r="AC664" i="1"/>
  <c r="AB664" i="1"/>
  <c r="AA664" i="1"/>
  <c r="Y664" i="1"/>
  <c r="X664" i="1"/>
  <c r="W664" i="1"/>
  <c r="AE664" i="1" s="1" a="1"/>
  <c r="AE664" i="1" s="1"/>
  <c r="AF663" i="1"/>
  <c r="AE663" i="1" a="1"/>
  <c r="AE663" i="1" s="1"/>
  <c r="AD663" i="1"/>
  <c r="AC663" i="1"/>
  <c r="AB663" i="1"/>
  <c r="AA663" i="1"/>
  <c r="Y663" i="1"/>
  <c r="X663" i="1"/>
  <c r="W663" i="1"/>
  <c r="AF662" i="1"/>
  <c r="AD662" i="1"/>
  <c r="AC662" i="1"/>
  <c r="AB662" i="1"/>
  <c r="AA662" i="1"/>
  <c r="AE662" i="1" s="1" a="1"/>
  <c r="AE662" i="1" s="1"/>
  <c r="Y662" i="1"/>
  <c r="X662" i="1"/>
  <c r="W662" i="1"/>
  <c r="AF661" i="1"/>
  <c r="AD661" i="1"/>
  <c r="AC661" i="1"/>
  <c r="AB661" i="1"/>
  <c r="AA661" i="1"/>
  <c r="Y661" i="1"/>
  <c r="X661" i="1"/>
  <c r="AE661" i="1" s="1" a="1"/>
  <c r="AE661" i="1" s="1"/>
  <c r="W661" i="1"/>
  <c r="AF660" i="1"/>
  <c r="AD660" i="1"/>
  <c r="AC660" i="1"/>
  <c r="AB660" i="1"/>
  <c r="AA660" i="1"/>
  <c r="Y660" i="1"/>
  <c r="X660" i="1"/>
  <c r="AE660" i="1" s="1" a="1"/>
  <c r="AE660" i="1" s="1"/>
  <c r="W660" i="1"/>
  <c r="AF659" i="1"/>
  <c r="AD659" i="1"/>
  <c r="AC659" i="1"/>
  <c r="AB659" i="1"/>
  <c r="AA659" i="1"/>
  <c r="Y659" i="1"/>
  <c r="X659" i="1"/>
  <c r="W659" i="1"/>
  <c r="AF658" i="1"/>
  <c r="AD658" i="1"/>
  <c r="AC658" i="1"/>
  <c r="AB658" i="1"/>
  <c r="AA658" i="1"/>
  <c r="Y658" i="1"/>
  <c r="X658" i="1"/>
  <c r="W658" i="1"/>
  <c r="AF657" i="1"/>
  <c r="AE657" i="1"/>
  <c r="AD657" i="1"/>
  <c r="AC657" i="1"/>
  <c r="AB657" i="1"/>
  <c r="AA657" i="1"/>
  <c r="Y657" i="1"/>
  <c r="X657" i="1"/>
  <c r="W657" i="1"/>
  <c r="AE657" i="1" s="1" a="1"/>
  <c r="AF656" i="1"/>
  <c r="AD656" i="1"/>
  <c r="AC656" i="1"/>
  <c r="AB656" i="1"/>
  <c r="AA656" i="1"/>
  <c r="AE656" i="1" s="1" a="1"/>
  <c r="AE656" i="1" s="1"/>
  <c r="Y656" i="1"/>
  <c r="X656" i="1"/>
  <c r="W656" i="1"/>
  <c r="AF655" i="1"/>
  <c r="AD655" i="1"/>
  <c r="AC655" i="1"/>
  <c r="AB655" i="1"/>
  <c r="AA655" i="1"/>
  <c r="Y655" i="1"/>
  <c r="X655" i="1"/>
  <c r="W655" i="1"/>
  <c r="AF654" i="1"/>
  <c r="AD654" i="1"/>
  <c r="AC654" i="1"/>
  <c r="AB654" i="1"/>
  <c r="AA654" i="1"/>
  <c r="Y654" i="1"/>
  <c r="X654" i="1"/>
  <c r="W654" i="1"/>
  <c r="AF653" i="1"/>
  <c r="AD653" i="1"/>
  <c r="AC653" i="1"/>
  <c r="AB653" i="1"/>
  <c r="AA653" i="1"/>
  <c r="Y653" i="1"/>
  <c r="X653" i="1"/>
  <c r="AE653" i="1" s="1" a="1"/>
  <c r="AE653" i="1" s="1"/>
  <c r="W653" i="1"/>
  <c r="AF652" i="1"/>
  <c r="AD652" i="1"/>
  <c r="AC652" i="1"/>
  <c r="AB652" i="1"/>
  <c r="AA652" i="1"/>
  <c r="Y652" i="1"/>
  <c r="X652" i="1"/>
  <c r="W652" i="1"/>
  <c r="AE652" i="1" s="1" a="1"/>
  <c r="AE652" i="1" s="1"/>
  <c r="AF651" i="1"/>
  <c r="AD651" i="1"/>
  <c r="AC651" i="1"/>
  <c r="AB651" i="1"/>
  <c r="AE651" i="1" s="1" a="1"/>
  <c r="AE651" i="1" s="1"/>
  <c r="AA651" i="1"/>
  <c r="Y651" i="1"/>
  <c r="X651" i="1"/>
  <c r="W651" i="1"/>
  <c r="AF650" i="1"/>
  <c r="AD650" i="1"/>
  <c r="AC650" i="1"/>
  <c r="AB650" i="1"/>
  <c r="AA650" i="1"/>
  <c r="Y650" i="1"/>
  <c r="X650" i="1"/>
  <c r="W650" i="1"/>
  <c r="AF649" i="1"/>
  <c r="AE649" i="1" a="1"/>
  <c r="AE649" i="1" s="1"/>
  <c r="AD649" i="1"/>
  <c r="AC649" i="1"/>
  <c r="AB649" i="1"/>
  <c r="AA649" i="1"/>
  <c r="Y649" i="1"/>
  <c r="X649" i="1"/>
  <c r="W649" i="1"/>
  <c r="AF648" i="1"/>
  <c r="AD648" i="1"/>
  <c r="AC648" i="1"/>
  <c r="AB648" i="1"/>
  <c r="AA648" i="1"/>
  <c r="AE648" i="1" s="1" a="1"/>
  <c r="AE648" i="1" s="1"/>
  <c r="Y648" i="1"/>
  <c r="X648" i="1"/>
  <c r="W648" i="1"/>
  <c r="AF647" i="1"/>
  <c r="AD647" i="1"/>
  <c r="AC647" i="1"/>
  <c r="AB647" i="1"/>
  <c r="AA647" i="1"/>
  <c r="Y647" i="1"/>
  <c r="X647" i="1"/>
  <c r="AE647" i="1" s="1" a="1"/>
  <c r="AE647" i="1" s="1"/>
  <c r="W647" i="1"/>
  <c r="AF646" i="1"/>
  <c r="AE646" i="1" a="1"/>
  <c r="AE646" i="1" s="1"/>
  <c r="AD646" i="1"/>
  <c r="AC646" i="1"/>
  <c r="AB646" i="1"/>
  <c r="AA646" i="1"/>
  <c r="Y646" i="1"/>
  <c r="X646" i="1"/>
  <c r="W646" i="1"/>
  <c r="AF645" i="1"/>
  <c r="AD645" i="1"/>
  <c r="AC645" i="1"/>
  <c r="AB645" i="1"/>
  <c r="AA645" i="1"/>
  <c r="Y645" i="1"/>
  <c r="AE645" i="1" s="1" a="1"/>
  <c r="AE645" i="1" s="1"/>
  <c r="X645" i="1"/>
  <c r="W645" i="1"/>
  <c r="AF644" i="1"/>
  <c r="AD644" i="1"/>
  <c r="AC644" i="1"/>
  <c r="AB644" i="1"/>
  <c r="AA644" i="1"/>
  <c r="Y644" i="1"/>
  <c r="X644" i="1"/>
  <c r="W644" i="1"/>
  <c r="AE644" i="1" s="1" a="1"/>
  <c r="AE644" i="1" s="1"/>
  <c r="AF643" i="1"/>
  <c r="AE643" i="1" a="1"/>
  <c r="AE643" i="1" s="1"/>
  <c r="AD643" i="1"/>
  <c r="AC643" i="1"/>
  <c r="AB643" i="1"/>
  <c r="AA643" i="1"/>
  <c r="Y643" i="1"/>
  <c r="X643" i="1"/>
  <c r="W643" i="1"/>
  <c r="AF642" i="1"/>
  <c r="AD642" i="1"/>
  <c r="AC642" i="1"/>
  <c r="AB642" i="1"/>
  <c r="AA642" i="1"/>
  <c r="Y642" i="1"/>
  <c r="X642" i="1"/>
  <c r="AE642" i="1" s="1" a="1"/>
  <c r="AE642" i="1" s="1"/>
  <c r="W642" i="1"/>
  <c r="AF641" i="1"/>
  <c r="AD641" i="1"/>
  <c r="AC641" i="1"/>
  <c r="AB641" i="1"/>
  <c r="AA641" i="1"/>
  <c r="Y641" i="1"/>
  <c r="X641" i="1"/>
  <c r="W641" i="1"/>
  <c r="AF640" i="1"/>
  <c r="AD640" i="1"/>
  <c r="AC640" i="1"/>
  <c r="AE640" i="1" s="1" a="1"/>
  <c r="AE640" i="1" s="1"/>
  <c r="AB640" i="1"/>
  <c r="AA640" i="1"/>
  <c r="Y640" i="1"/>
  <c r="X640" i="1"/>
  <c r="W640" i="1"/>
  <c r="AF639" i="1"/>
  <c r="AD639" i="1"/>
  <c r="AC639" i="1"/>
  <c r="AB639" i="1"/>
  <c r="AA639" i="1"/>
  <c r="Y639" i="1"/>
  <c r="X639" i="1"/>
  <c r="AE639" i="1" s="1" a="1"/>
  <c r="AE639" i="1" s="1"/>
  <c r="W639" i="1"/>
  <c r="AF638" i="1"/>
  <c r="AE638" i="1" a="1"/>
  <c r="AE638" i="1" s="1"/>
  <c r="AD638" i="1"/>
  <c r="AC638" i="1"/>
  <c r="AB638" i="1"/>
  <c r="AA638" i="1"/>
  <c r="Y638" i="1"/>
  <c r="X638" i="1"/>
  <c r="W638" i="1"/>
  <c r="AF637" i="1"/>
  <c r="AD637" i="1"/>
  <c r="AC637" i="1"/>
  <c r="AB637" i="1"/>
  <c r="AA637" i="1"/>
  <c r="Y637" i="1"/>
  <c r="X637" i="1"/>
  <c r="W637" i="1"/>
  <c r="AF636" i="1"/>
  <c r="AD636" i="1"/>
  <c r="AC636" i="1"/>
  <c r="AB636" i="1"/>
  <c r="AA636" i="1"/>
  <c r="Y636" i="1"/>
  <c r="X636" i="1"/>
  <c r="W636" i="1"/>
  <c r="AF635" i="1"/>
  <c r="AD635" i="1"/>
  <c r="AC635" i="1"/>
  <c r="AB635" i="1"/>
  <c r="AA635" i="1"/>
  <c r="Y635" i="1"/>
  <c r="X635" i="1"/>
  <c r="W635" i="1"/>
  <c r="AF634" i="1"/>
  <c r="AD634" i="1"/>
  <c r="AC634" i="1"/>
  <c r="AB634" i="1"/>
  <c r="AA634" i="1"/>
  <c r="AE634" i="1" s="1" a="1"/>
  <c r="AE634" i="1" s="1"/>
  <c r="Y634" i="1"/>
  <c r="X634" i="1"/>
  <c r="W634" i="1"/>
  <c r="AF633" i="1"/>
  <c r="AD633" i="1"/>
  <c r="AC633" i="1"/>
  <c r="AB633" i="1"/>
  <c r="AA633" i="1"/>
  <c r="Y633" i="1"/>
  <c r="AE633" i="1" s="1" a="1"/>
  <c r="AE633" i="1" s="1"/>
  <c r="X633" i="1"/>
  <c r="W633" i="1"/>
  <c r="AF632" i="1"/>
  <c r="AD632" i="1"/>
  <c r="AC632" i="1"/>
  <c r="AB632" i="1"/>
  <c r="AA632" i="1"/>
  <c r="Y632" i="1"/>
  <c r="X632" i="1"/>
  <c r="AE632" i="1" s="1" a="1"/>
  <c r="AE632" i="1" s="1"/>
  <c r="W632" i="1"/>
  <c r="AF631" i="1"/>
  <c r="AD631" i="1"/>
  <c r="AC631" i="1"/>
  <c r="AB631" i="1"/>
  <c r="AA631" i="1"/>
  <c r="Y631" i="1"/>
  <c r="X631" i="1"/>
  <c r="W631" i="1"/>
  <c r="AF630" i="1"/>
  <c r="AD630" i="1"/>
  <c r="AC630" i="1"/>
  <c r="AB630" i="1"/>
  <c r="AA630" i="1"/>
  <c r="Y630" i="1"/>
  <c r="X630" i="1"/>
  <c r="W630" i="1"/>
  <c r="AF629" i="1"/>
  <c r="AE629" i="1"/>
  <c r="AE629" i="1" a="1"/>
  <c r="AD629" i="1"/>
  <c r="AC629" i="1"/>
  <c r="AB629" i="1"/>
  <c r="AA629" i="1"/>
  <c r="Y629" i="1"/>
  <c r="X629" i="1"/>
  <c r="W629" i="1"/>
  <c r="AF628" i="1"/>
  <c r="AD628" i="1"/>
  <c r="AC628" i="1"/>
  <c r="AB628" i="1"/>
  <c r="AA628" i="1"/>
  <c r="Y628" i="1"/>
  <c r="X628" i="1"/>
  <c r="W628" i="1"/>
  <c r="AF627" i="1"/>
  <c r="AD627" i="1"/>
  <c r="AC627" i="1"/>
  <c r="AB627" i="1"/>
  <c r="AA627" i="1"/>
  <c r="Y627" i="1"/>
  <c r="X627" i="1"/>
  <c r="AE627" i="1" s="1" a="1"/>
  <c r="AE627" i="1" s="1"/>
  <c r="W627" i="1"/>
  <c r="AF626" i="1"/>
  <c r="AE626" i="1" a="1"/>
  <c r="AE626" i="1" s="1"/>
  <c r="AD626" i="1"/>
  <c r="AC626" i="1"/>
  <c r="AB626" i="1"/>
  <c r="AA626" i="1"/>
  <c r="Y626" i="1"/>
  <c r="X626" i="1"/>
  <c r="W626" i="1"/>
  <c r="AF625" i="1"/>
  <c r="AE625" i="1" a="1"/>
  <c r="AE625" i="1" s="1"/>
  <c r="AD625" i="1"/>
  <c r="AC625" i="1"/>
  <c r="AB625" i="1"/>
  <c r="AA625" i="1"/>
  <c r="Y625" i="1"/>
  <c r="X625" i="1"/>
  <c r="W625" i="1"/>
  <c r="AF624" i="1"/>
  <c r="AD624" i="1"/>
  <c r="AC624" i="1"/>
  <c r="AB624" i="1"/>
  <c r="AA624" i="1"/>
  <c r="Y624" i="1"/>
  <c r="X624" i="1"/>
  <c r="W624" i="1"/>
  <c r="AE624" i="1" s="1" a="1"/>
  <c r="AE624" i="1" s="1"/>
  <c r="AF623" i="1"/>
  <c r="AD623" i="1"/>
  <c r="AC623" i="1"/>
  <c r="AB623" i="1"/>
  <c r="AA623" i="1"/>
  <c r="Y623" i="1"/>
  <c r="X623" i="1"/>
  <c r="W623" i="1"/>
  <c r="AF622" i="1"/>
  <c r="AD622" i="1"/>
  <c r="AC622" i="1"/>
  <c r="AB622" i="1"/>
  <c r="AA622" i="1"/>
  <c r="Y622" i="1"/>
  <c r="X622" i="1"/>
  <c r="W622" i="1"/>
  <c r="AF621" i="1"/>
  <c r="AE621" i="1" a="1"/>
  <c r="AE621" i="1" s="1"/>
  <c r="AD621" i="1"/>
  <c r="AC621" i="1"/>
  <c r="AB621" i="1"/>
  <c r="AA621" i="1"/>
  <c r="Y621" i="1"/>
  <c r="X621" i="1"/>
  <c r="W621" i="1"/>
  <c r="AF620" i="1"/>
  <c r="AE620" i="1" a="1"/>
  <c r="AE620" i="1" s="1"/>
  <c r="AD620" i="1"/>
  <c r="AC620" i="1"/>
  <c r="AB620" i="1"/>
  <c r="AA620" i="1"/>
  <c r="Y620" i="1"/>
  <c r="X620" i="1"/>
  <c r="W620" i="1"/>
  <c r="AF619" i="1"/>
  <c r="AD619" i="1"/>
  <c r="AC619" i="1"/>
  <c r="AB619" i="1"/>
  <c r="AA619" i="1"/>
  <c r="Y619" i="1"/>
  <c r="X619" i="1"/>
  <c r="AE619" i="1" s="1" a="1"/>
  <c r="AE619" i="1" s="1"/>
  <c r="W619" i="1"/>
  <c r="AF618" i="1"/>
  <c r="AD618" i="1"/>
  <c r="AC618" i="1"/>
  <c r="AB618" i="1"/>
  <c r="AA618" i="1"/>
  <c r="Y618" i="1"/>
  <c r="X618" i="1"/>
  <c r="W618" i="1"/>
  <c r="AF617" i="1"/>
  <c r="AD617" i="1"/>
  <c r="AC617" i="1"/>
  <c r="AE617" i="1" s="1" a="1"/>
  <c r="AE617" i="1" s="1"/>
  <c r="AB617" i="1"/>
  <c r="AA617" i="1"/>
  <c r="Y617" i="1"/>
  <c r="X617" i="1"/>
  <c r="W617" i="1"/>
  <c r="AF616" i="1"/>
  <c r="AD616" i="1"/>
  <c r="AC616" i="1"/>
  <c r="AB616" i="1"/>
  <c r="AA616" i="1"/>
  <c r="Y616" i="1"/>
  <c r="X616" i="1"/>
  <c r="W616" i="1"/>
  <c r="AE616" i="1" s="1" a="1"/>
  <c r="AE616" i="1" s="1"/>
  <c r="AF615" i="1"/>
  <c r="AD615" i="1"/>
  <c r="AE615" i="1" s="1" a="1"/>
  <c r="AE615" i="1" s="1"/>
  <c r="AC615" i="1"/>
  <c r="AB615" i="1"/>
  <c r="AA615" i="1"/>
  <c r="Y615" i="1"/>
  <c r="X615" i="1"/>
  <c r="W615" i="1"/>
  <c r="AF614" i="1"/>
  <c r="AD614" i="1"/>
  <c r="AC614" i="1"/>
  <c r="AB614" i="1"/>
  <c r="AA614" i="1"/>
  <c r="Y614" i="1"/>
  <c r="X614" i="1"/>
  <c r="W614" i="1"/>
  <c r="AF613" i="1"/>
  <c r="AD613" i="1"/>
  <c r="AC613" i="1"/>
  <c r="AB613" i="1"/>
  <c r="AA613" i="1"/>
  <c r="Y613" i="1"/>
  <c r="X613" i="1"/>
  <c r="W613" i="1"/>
  <c r="AE613" i="1" s="1" a="1"/>
  <c r="AE613" i="1" s="1"/>
  <c r="AF612" i="1"/>
  <c r="AE612" i="1"/>
  <c r="AE612" i="1" a="1"/>
  <c r="AD612" i="1"/>
  <c r="AC612" i="1"/>
  <c r="AB612" i="1"/>
  <c r="AA612" i="1"/>
  <c r="Y612" i="1"/>
  <c r="X612" i="1"/>
  <c r="W612" i="1"/>
  <c r="AF611" i="1"/>
  <c r="AD611" i="1"/>
  <c r="AC611" i="1"/>
  <c r="AB611" i="1"/>
  <c r="AA611" i="1"/>
  <c r="AE611" i="1" s="1" a="1"/>
  <c r="AE611" i="1" s="1"/>
  <c r="Y611" i="1"/>
  <c r="X611" i="1"/>
  <c r="W611" i="1"/>
  <c r="AF610" i="1"/>
  <c r="AD610" i="1"/>
  <c r="AC610" i="1"/>
  <c r="AB610" i="1"/>
  <c r="AA610" i="1"/>
  <c r="Y610" i="1"/>
  <c r="X610" i="1"/>
  <c r="W610" i="1"/>
  <c r="AE610" i="1" s="1" a="1"/>
  <c r="AE610" i="1" s="1"/>
  <c r="AF609" i="1"/>
  <c r="AD609" i="1"/>
  <c r="AC609" i="1"/>
  <c r="AB609" i="1"/>
  <c r="AA609" i="1"/>
  <c r="Y609" i="1"/>
  <c r="X609" i="1"/>
  <c r="W609" i="1"/>
  <c r="AF608" i="1"/>
  <c r="AD608" i="1"/>
  <c r="AC608" i="1"/>
  <c r="AB608" i="1"/>
  <c r="AA608" i="1"/>
  <c r="Y608" i="1"/>
  <c r="X608" i="1"/>
  <c r="W608" i="1"/>
  <c r="AF607" i="1"/>
  <c r="AD607" i="1"/>
  <c r="AC607" i="1"/>
  <c r="AB607" i="1"/>
  <c r="AA607" i="1"/>
  <c r="AE607" i="1" s="1" a="1"/>
  <c r="AE607" i="1" s="1"/>
  <c r="Y607" i="1"/>
  <c r="X607" i="1"/>
  <c r="W607" i="1"/>
  <c r="AF606" i="1"/>
  <c r="AD606" i="1"/>
  <c r="AC606" i="1"/>
  <c r="AB606" i="1"/>
  <c r="AA606" i="1"/>
  <c r="Y606" i="1"/>
  <c r="X606" i="1"/>
  <c r="AE606" i="1" s="1" a="1"/>
  <c r="AE606" i="1" s="1"/>
  <c r="W606" i="1"/>
  <c r="AF605" i="1"/>
  <c r="AD605" i="1"/>
  <c r="AC605" i="1"/>
  <c r="AB605" i="1"/>
  <c r="AA605" i="1"/>
  <c r="Y605" i="1"/>
  <c r="X605" i="1"/>
  <c r="AE605" i="1" s="1" a="1"/>
  <c r="AE605" i="1" s="1"/>
  <c r="W605" i="1"/>
  <c r="AF604" i="1"/>
  <c r="AE604" i="1"/>
  <c r="AD604" i="1"/>
  <c r="AC604" i="1"/>
  <c r="AB604" i="1"/>
  <c r="AA604" i="1"/>
  <c r="Y604" i="1"/>
  <c r="X604" i="1"/>
  <c r="AE604" i="1" s="1" a="1"/>
  <c r="W604" i="1"/>
  <c r="AF603" i="1"/>
  <c r="AD603" i="1"/>
  <c r="AC603" i="1"/>
  <c r="AB603" i="1"/>
  <c r="AA603" i="1"/>
  <c r="Y603" i="1"/>
  <c r="X603" i="1"/>
  <c r="AE603" i="1" s="1" a="1"/>
  <c r="AE603" i="1" s="1"/>
  <c r="W603" i="1"/>
  <c r="AF602" i="1"/>
  <c r="AD602" i="1"/>
  <c r="AC602" i="1"/>
  <c r="AB602" i="1"/>
  <c r="AA602" i="1"/>
  <c r="Y602" i="1"/>
  <c r="X602" i="1"/>
  <c r="W602" i="1"/>
  <c r="AF601" i="1"/>
  <c r="AD601" i="1"/>
  <c r="AC601" i="1"/>
  <c r="AB601" i="1"/>
  <c r="AA601" i="1"/>
  <c r="Y601" i="1"/>
  <c r="X601" i="1"/>
  <c r="W601" i="1"/>
  <c r="AF600" i="1"/>
  <c r="AD600" i="1"/>
  <c r="AC600" i="1"/>
  <c r="AB600" i="1"/>
  <c r="AA600" i="1"/>
  <c r="Y600" i="1"/>
  <c r="X600" i="1"/>
  <c r="W600" i="1"/>
  <c r="AF599" i="1"/>
  <c r="AD599" i="1"/>
  <c r="AC599" i="1"/>
  <c r="AE599" i="1" s="1" a="1"/>
  <c r="AE599" i="1" s="1"/>
  <c r="AB599" i="1"/>
  <c r="AA599" i="1"/>
  <c r="Y599" i="1"/>
  <c r="X599" i="1"/>
  <c r="W599" i="1"/>
  <c r="AF598" i="1"/>
  <c r="AE598" i="1" a="1"/>
  <c r="AE598" i="1" s="1"/>
  <c r="AD598" i="1"/>
  <c r="AC598" i="1"/>
  <c r="AB598" i="1"/>
  <c r="AA598" i="1"/>
  <c r="Y598" i="1"/>
  <c r="X598" i="1"/>
  <c r="W598" i="1"/>
  <c r="AF597" i="1"/>
  <c r="AD597" i="1"/>
  <c r="AC597" i="1"/>
  <c r="AB597" i="1"/>
  <c r="AA597" i="1"/>
  <c r="Y597" i="1"/>
  <c r="X597" i="1"/>
  <c r="W597" i="1"/>
  <c r="AF596" i="1"/>
  <c r="AD596" i="1"/>
  <c r="AC596" i="1"/>
  <c r="AB596" i="1"/>
  <c r="AA596" i="1"/>
  <c r="AE596" i="1" s="1" a="1"/>
  <c r="AE596" i="1" s="1"/>
  <c r="Y596" i="1"/>
  <c r="X596" i="1"/>
  <c r="W596" i="1"/>
  <c r="AF595" i="1"/>
  <c r="AE595" i="1" a="1"/>
  <c r="AE595" i="1" s="1"/>
  <c r="AD595" i="1"/>
  <c r="AC595" i="1"/>
  <c r="AB595" i="1"/>
  <c r="AA595" i="1"/>
  <c r="Y595" i="1"/>
  <c r="X595" i="1"/>
  <c r="W595" i="1"/>
  <c r="AF594" i="1"/>
  <c r="AD594" i="1"/>
  <c r="AC594" i="1"/>
  <c r="AB594" i="1"/>
  <c r="AA594" i="1"/>
  <c r="Y594" i="1"/>
  <c r="X594" i="1"/>
  <c r="W594" i="1"/>
  <c r="AF593" i="1"/>
  <c r="AD593" i="1"/>
  <c r="AC593" i="1"/>
  <c r="AB593" i="1"/>
  <c r="AA593" i="1"/>
  <c r="Y593" i="1"/>
  <c r="X593" i="1"/>
  <c r="AE593" i="1" s="1" a="1"/>
  <c r="AE593" i="1" s="1"/>
  <c r="W593" i="1"/>
  <c r="AF592" i="1"/>
  <c r="AD592" i="1"/>
  <c r="AC592" i="1"/>
  <c r="AB592" i="1"/>
  <c r="AA592" i="1"/>
  <c r="Y592" i="1"/>
  <c r="X592" i="1"/>
  <c r="W592" i="1"/>
  <c r="AF591" i="1"/>
  <c r="AD591" i="1"/>
  <c r="AC591" i="1"/>
  <c r="AB591" i="1"/>
  <c r="AA591" i="1"/>
  <c r="Y591" i="1"/>
  <c r="X591" i="1"/>
  <c r="AE591" i="1" s="1" a="1"/>
  <c r="AE591" i="1" s="1"/>
  <c r="W591" i="1"/>
  <c r="AF590" i="1"/>
  <c r="AD590" i="1"/>
  <c r="AC590" i="1"/>
  <c r="AB590" i="1"/>
  <c r="AA590" i="1"/>
  <c r="Y590" i="1"/>
  <c r="X590" i="1"/>
  <c r="AE590" i="1" s="1" a="1"/>
  <c r="AE590" i="1" s="1"/>
  <c r="W590" i="1"/>
  <c r="AF589" i="1"/>
  <c r="AD589" i="1"/>
  <c r="AC589" i="1"/>
  <c r="AB589" i="1"/>
  <c r="AA589" i="1"/>
  <c r="Y589" i="1"/>
  <c r="X589" i="1"/>
  <c r="W589" i="1"/>
  <c r="AE589" i="1" s="1" a="1"/>
  <c r="AE589" i="1" s="1"/>
  <c r="AF588" i="1"/>
  <c r="AD588" i="1"/>
  <c r="AC588" i="1"/>
  <c r="AB588" i="1"/>
  <c r="AA588" i="1"/>
  <c r="Y588" i="1"/>
  <c r="X588" i="1"/>
  <c r="W588" i="1"/>
  <c r="AF587" i="1"/>
  <c r="AD587" i="1"/>
  <c r="AC587" i="1"/>
  <c r="AB587" i="1"/>
  <c r="AA587" i="1"/>
  <c r="Y587" i="1"/>
  <c r="X587" i="1"/>
  <c r="AE587" i="1" s="1" a="1"/>
  <c r="AE587" i="1" s="1"/>
  <c r="W587" i="1"/>
  <c r="AF586" i="1"/>
  <c r="AE586" i="1" a="1"/>
  <c r="AE586" i="1" s="1"/>
  <c r="AD586" i="1"/>
  <c r="AC586" i="1"/>
  <c r="AB586" i="1"/>
  <c r="AA586" i="1"/>
  <c r="Y586" i="1"/>
  <c r="X586" i="1"/>
  <c r="W586" i="1"/>
  <c r="AF585" i="1"/>
  <c r="AD585" i="1"/>
  <c r="AC585" i="1"/>
  <c r="AB585" i="1"/>
  <c r="AA585" i="1"/>
  <c r="Y585" i="1"/>
  <c r="X585" i="1"/>
  <c r="AE585" i="1" s="1" a="1"/>
  <c r="AE585" i="1" s="1"/>
  <c r="W585" i="1"/>
  <c r="AF584" i="1"/>
  <c r="AD584" i="1"/>
  <c r="AC584" i="1"/>
  <c r="AB584" i="1"/>
  <c r="AA584" i="1"/>
  <c r="Y584" i="1"/>
  <c r="X584" i="1"/>
  <c r="W584" i="1"/>
  <c r="AF583" i="1"/>
  <c r="AD583" i="1"/>
  <c r="AC583" i="1"/>
  <c r="AB583" i="1"/>
  <c r="AA583" i="1"/>
  <c r="Y583" i="1"/>
  <c r="X583" i="1"/>
  <c r="W583" i="1"/>
  <c r="AF582" i="1"/>
  <c r="AD582" i="1"/>
  <c r="AC582" i="1"/>
  <c r="AB582" i="1"/>
  <c r="AA582" i="1"/>
  <c r="Y582" i="1"/>
  <c r="X582" i="1"/>
  <c r="W582" i="1"/>
  <c r="AE582" i="1" s="1" a="1"/>
  <c r="AE582" i="1" s="1"/>
  <c r="AF581" i="1"/>
  <c r="AD581" i="1"/>
  <c r="AC581" i="1"/>
  <c r="AB581" i="1"/>
  <c r="AA581" i="1"/>
  <c r="Y581" i="1"/>
  <c r="X581" i="1"/>
  <c r="W581" i="1"/>
  <c r="AF580" i="1"/>
  <c r="AD580" i="1"/>
  <c r="AC580" i="1"/>
  <c r="AB580" i="1"/>
  <c r="AA580" i="1"/>
  <c r="Y580" i="1"/>
  <c r="X580" i="1"/>
  <c r="W580" i="1"/>
  <c r="AE580" i="1" s="1" a="1"/>
  <c r="AE580" i="1" s="1"/>
  <c r="AF579" i="1"/>
  <c r="AD579" i="1"/>
  <c r="AC579" i="1"/>
  <c r="AB579" i="1"/>
  <c r="AA579" i="1"/>
  <c r="Y579" i="1"/>
  <c r="AE579" i="1" s="1" a="1"/>
  <c r="AE579" i="1" s="1"/>
  <c r="X579" i="1"/>
  <c r="W579" i="1"/>
  <c r="AF578" i="1"/>
  <c r="AD578" i="1"/>
  <c r="AC578" i="1"/>
  <c r="AB578" i="1"/>
  <c r="AA578" i="1"/>
  <c r="Y578" i="1"/>
  <c r="X578" i="1"/>
  <c r="W578" i="1"/>
  <c r="AF577" i="1"/>
  <c r="AD577" i="1"/>
  <c r="AC577" i="1"/>
  <c r="AB577" i="1"/>
  <c r="AA577" i="1"/>
  <c r="Y577" i="1"/>
  <c r="X577" i="1"/>
  <c r="AE577" i="1" s="1" a="1"/>
  <c r="AE577" i="1" s="1"/>
  <c r="W577" i="1"/>
  <c r="AF576" i="1"/>
  <c r="AD576" i="1"/>
  <c r="AC576" i="1"/>
  <c r="AB576" i="1"/>
  <c r="AA576" i="1"/>
  <c r="Y576" i="1"/>
  <c r="X576" i="1"/>
  <c r="W576" i="1"/>
  <c r="AF575" i="1"/>
  <c r="AD575" i="1"/>
  <c r="AC575" i="1"/>
  <c r="AB575" i="1"/>
  <c r="AA575" i="1"/>
  <c r="Y575" i="1"/>
  <c r="X575" i="1"/>
  <c r="W575" i="1"/>
  <c r="AF574" i="1"/>
  <c r="AD574" i="1"/>
  <c r="AC574" i="1"/>
  <c r="AB574" i="1"/>
  <c r="AA574" i="1"/>
  <c r="Y574" i="1"/>
  <c r="X574" i="1"/>
  <c r="W574" i="1"/>
  <c r="AE574" i="1" s="1" a="1"/>
  <c r="AE574" i="1" s="1"/>
  <c r="AF573" i="1"/>
  <c r="AD573" i="1"/>
  <c r="AC573" i="1"/>
  <c r="AB573" i="1"/>
  <c r="AA573" i="1"/>
  <c r="Y573" i="1"/>
  <c r="X573" i="1"/>
  <c r="W573" i="1"/>
  <c r="AF572" i="1"/>
  <c r="AD572" i="1"/>
  <c r="AC572" i="1"/>
  <c r="AB572" i="1"/>
  <c r="AA572" i="1"/>
  <c r="Y572" i="1"/>
  <c r="X572" i="1"/>
  <c r="W572" i="1"/>
  <c r="AE572" i="1" s="1" a="1"/>
  <c r="AE572" i="1" s="1"/>
  <c r="AF571" i="1"/>
  <c r="AE571" i="1" a="1"/>
  <c r="AE571" i="1" s="1"/>
  <c r="AD571" i="1"/>
  <c r="AC571" i="1"/>
  <c r="AB571" i="1"/>
  <c r="AA571" i="1"/>
  <c r="Y571" i="1"/>
  <c r="X571" i="1"/>
  <c r="W571" i="1"/>
  <c r="AF570" i="1"/>
  <c r="AD570" i="1"/>
  <c r="AC570" i="1"/>
  <c r="AB570" i="1"/>
  <c r="AA570" i="1"/>
  <c r="Y570" i="1"/>
  <c r="X570" i="1"/>
  <c r="W570" i="1"/>
  <c r="AF569" i="1"/>
  <c r="AD569" i="1"/>
  <c r="AC569" i="1"/>
  <c r="AB569" i="1"/>
  <c r="AA569" i="1"/>
  <c r="Y569" i="1"/>
  <c r="X569" i="1"/>
  <c r="AE569" i="1" s="1" a="1"/>
  <c r="AE569" i="1" s="1"/>
  <c r="W569" i="1"/>
  <c r="AF568" i="1"/>
  <c r="AE568" i="1" a="1"/>
  <c r="AE568" i="1" s="1"/>
  <c r="AD568" i="1"/>
  <c r="AC568" i="1"/>
  <c r="AB568" i="1"/>
  <c r="AA568" i="1"/>
  <c r="Y568" i="1"/>
  <c r="X568" i="1"/>
  <c r="W568" i="1"/>
  <c r="AF567" i="1"/>
  <c r="AD567" i="1"/>
  <c r="AC567" i="1"/>
  <c r="AB567" i="1"/>
  <c r="AA567" i="1"/>
  <c r="AE567" i="1" s="1" a="1"/>
  <c r="AE567" i="1" s="1"/>
  <c r="Y567" i="1"/>
  <c r="X567" i="1"/>
  <c r="W567" i="1"/>
  <c r="AF566" i="1"/>
  <c r="AD566" i="1"/>
  <c r="AC566" i="1"/>
  <c r="AB566" i="1"/>
  <c r="AA566" i="1"/>
  <c r="Y566" i="1"/>
  <c r="X566" i="1"/>
  <c r="AE566" i="1" s="1" a="1"/>
  <c r="AE566" i="1" s="1"/>
  <c r="W566" i="1"/>
  <c r="AF565" i="1"/>
  <c r="AE565" i="1" a="1"/>
  <c r="AE565" i="1" s="1"/>
  <c r="AD565" i="1"/>
  <c r="AC565" i="1"/>
  <c r="AB565" i="1"/>
  <c r="AA565" i="1"/>
  <c r="Y565" i="1"/>
  <c r="X565" i="1"/>
  <c r="W565" i="1"/>
  <c r="AF564" i="1"/>
  <c r="AD564" i="1"/>
  <c r="AC564" i="1"/>
  <c r="AB564" i="1"/>
  <c r="AA564" i="1"/>
  <c r="Y564" i="1"/>
  <c r="X564" i="1"/>
  <c r="AE564" i="1" s="1" a="1"/>
  <c r="AE564" i="1" s="1"/>
  <c r="W564" i="1"/>
  <c r="AF563" i="1"/>
  <c r="AD563" i="1"/>
  <c r="AC563" i="1"/>
  <c r="AB563" i="1"/>
  <c r="AA563" i="1"/>
  <c r="AE563" i="1" s="1" a="1"/>
  <c r="AE563" i="1" s="1"/>
  <c r="Y563" i="1"/>
  <c r="X563" i="1"/>
  <c r="W563" i="1"/>
  <c r="AF562" i="1"/>
  <c r="AD562" i="1"/>
  <c r="AE562" i="1" s="1" a="1"/>
  <c r="AE562" i="1" s="1"/>
  <c r="AC562" i="1"/>
  <c r="AB562" i="1"/>
  <c r="AA562" i="1"/>
  <c r="Y562" i="1"/>
  <c r="X562" i="1"/>
  <c r="W562" i="1"/>
  <c r="AF561" i="1"/>
  <c r="AD561" i="1"/>
  <c r="AC561" i="1"/>
  <c r="AB561" i="1"/>
  <c r="AA561" i="1"/>
  <c r="Y561" i="1"/>
  <c r="X561" i="1"/>
  <c r="W561" i="1"/>
  <c r="AF560" i="1"/>
  <c r="AD560" i="1"/>
  <c r="AC560" i="1"/>
  <c r="AB560" i="1"/>
  <c r="AA560" i="1"/>
  <c r="Y560" i="1"/>
  <c r="X560" i="1"/>
  <c r="W560" i="1"/>
  <c r="AF559" i="1"/>
  <c r="AD559" i="1"/>
  <c r="AC559" i="1"/>
  <c r="AB559" i="1"/>
  <c r="AA559" i="1"/>
  <c r="Y559" i="1"/>
  <c r="X559" i="1"/>
  <c r="W559" i="1"/>
  <c r="AF558" i="1"/>
  <c r="AD558" i="1"/>
  <c r="AC558" i="1"/>
  <c r="AB558" i="1"/>
  <c r="AA558" i="1"/>
  <c r="Y558" i="1"/>
  <c r="X558" i="1"/>
  <c r="AE558" i="1" s="1" a="1"/>
  <c r="AE558" i="1" s="1"/>
  <c r="W558" i="1"/>
  <c r="AF557" i="1"/>
  <c r="AD557" i="1"/>
  <c r="AC557" i="1"/>
  <c r="AB557" i="1"/>
  <c r="AA557" i="1"/>
  <c r="Y557" i="1"/>
  <c r="X557" i="1"/>
  <c r="W557" i="1"/>
  <c r="AF556" i="1"/>
  <c r="AD556" i="1"/>
  <c r="AC556" i="1"/>
  <c r="AB556" i="1"/>
  <c r="AA556" i="1"/>
  <c r="AE556" i="1" s="1" a="1"/>
  <c r="AE556" i="1" s="1"/>
  <c r="Y556" i="1"/>
  <c r="X556" i="1"/>
  <c r="W556" i="1"/>
  <c r="AF555" i="1"/>
  <c r="AD555" i="1"/>
  <c r="AC555" i="1"/>
  <c r="AB555" i="1"/>
  <c r="AA555" i="1"/>
  <c r="Y555" i="1"/>
  <c r="X555" i="1"/>
  <c r="W555" i="1"/>
  <c r="AF554" i="1"/>
  <c r="AE554" i="1" a="1"/>
  <c r="AE554" i="1" s="1"/>
  <c r="AD554" i="1"/>
  <c r="AC554" i="1"/>
  <c r="AB554" i="1"/>
  <c r="AA554" i="1"/>
  <c r="Y554" i="1"/>
  <c r="X554" i="1"/>
  <c r="W554" i="1"/>
  <c r="AF553" i="1"/>
  <c r="AD553" i="1"/>
  <c r="AC553" i="1"/>
  <c r="AB553" i="1"/>
  <c r="AA553" i="1"/>
  <c r="AE553" i="1" s="1" a="1"/>
  <c r="AE553" i="1" s="1"/>
  <c r="Y553" i="1"/>
  <c r="X553" i="1"/>
  <c r="W553" i="1"/>
  <c r="AF552" i="1"/>
  <c r="AE552" i="1" a="1"/>
  <c r="AE552" i="1" s="1"/>
  <c r="AD552" i="1"/>
  <c r="AC552" i="1"/>
  <c r="AB552" i="1"/>
  <c r="AA552" i="1"/>
  <c r="Y552" i="1"/>
  <c r="X552" i="1"/>
  <c r="W552" i="1"/>
  <c r="AF551" i="1"/>
  <c r="AD551" i="1"/>
  <c r="AC551" i="1"/>
  <c r="AB551" i="1"/>
  <c r="AA551" i="1"/>
  <c r="Y551" i="1"/>
  <c r="X551" i="1"/>
  <c r="W551" i="1"/>
  <c r="AF550" i="1"/>
  <c r="AD550" i="1"/>
  <c r="AC550" i="1"/>
  <c r="AB550" i="1"/>
  <c r="AA550" i="1"/>
  <c r="Y550" i="1"/>
  <c r="X550" i="1"/>
  <c r="AE550" i="1" s="1" a="1"/>
  <c r="AE550" i="1" s="1"/>
  <c r="W550" i="1"/>
  <c r="AF549" i="1"/>
  <c r="AD549" i="1"/>
  <c r="AC549" i="1"/>
  <c r="AB549" i="1"/>
  <c r="AA549" i="1"/>
  <c r="Y549" i="1"/>
  <c r="X549" i="1"/>
  <c r="W549" i="1"/>
  <c r="AF548" i="1"/>
  <c r="AD548" i="1"/>
  <c r="AC548" i="1"/>
  <c r="AB548" i="1"/>
  <c r="AA548" i="1"/>
  <c r="Y548" i="1"/>
  <c r="X548" i="1"/>
  <c r="W548" i="1"/>
  <c r="AF547" i="1"/>
  <c r="AD547" i="1"/>
  <c r="AC547" i="1"/>
  <c r="AB547" i="1"/>
  <c r="AA547" i="1"/>
  <c r="Y547" i="1"/>
  <c r="X547" i="1"/>
  <c r="AE547" i="1" s="1" a="1"/>
  <c r="AE547" i="1" s="1"/>
  <c r="W547" i="1"/>
  <c r="AF546" i="1"/>
  <c r="AD546" i="1"/>
  <c r="AC546" i="1"/>
  <c r="AB546" i="1"/>
  <c r="AA546" i="1"/>
  <c r="Y546" i="1"/>
  <c r="X546" i="1"/>
  <c r="W546" i="1"/>
  <c r="AF545" i="1"/>
  <c r="AD545" i="1"/>
  <c r="AC545" i="1"/>
  <c r="AB545" i="1"/>
  <c r="AA545" i="1"/>
  <c r="Y545" i="1"/>
  <c r="X545" i="1"/>
  <c r="W545" i="1"/>
  <c r="AF544" i="1"/>
  <c r="AD544" i="1"/>
  <c r="AC544" i="1"/>
  <c r="AB544" i="1"/>
  <c r="AA544" i="1"/>
  <c r="Y544" i="1"/>
  <c r="X544" i="1"/>
  <c r="AE544" i="1" s="1" a="1"/>
  <c r="AE544" i="1" s="1"/>
  <c r="W544" i="1"/>
  <c r="AF543" i="1"/>
  <c r="AD543" i="1"/>
  <c r="AC543" i="1"/>
  <c r="AB543" i="1"/>
  <c r="AA543" i="1"/>
  <c r="Y543" i="1"/>
  <c r="X543" i="1"/>
  <c r="W543" i="1"/>
  <c r="AF542" i="1"/>
  <c r="AD542" i="1"/>
  <c r="AC542" i="1"/>
  <c r="AB542" i="1"/>
  <c r="AA542" i="1"/>
  <c r="Y542" i="1"/>
  <c r="X542" i="1"/>
  <c r="AE542" i="1" s="1" a="1"/>
  <c r="AE542" i="1" s="1"/>
  <c r="W542" i="1"/>
  <c r="AF541" i="1"/>
  <c r="AD541" i="1"/>
  <c r="AC541" i="1"/>
  <c r="AB541" i="1"/>
  <c r="AA541" i="1"/>
  <c r="Y541" i="1"/>
  <c r="X541" i="1"/>
  <c r="W541" i="1"/>
  <c r="AE541" i="1" s="1" a="1"/>
  <c r="AE541" i="1" s="1"/>
  <c r="AF540" i="1"/>
  <c r="AD540" i="1"/>
  <c r="AC540" i="1"/>
  <c r="AB540" i="1"/>
  <c r="AA540" i="1"/>
  <c r="Y540" i="1"/>
  <c r="X540" i="1"/>
  <c r="W540" i="1"/>
  <c r="AF539" i="1"/>
  <c r="AD539" i="1"/>
  <c r="AC539" i="1"/>
  <c r="AB539" i="1"/>
  <c r="AA539" i="1"/>
  <c r="Y539" i="1"/>
  <c r="X539" i="1"/>
  <c r="W539" i="1"/>
  <c r="AE539" i="1" s="1" a="1"/>
  <c r="AE539" i="1" s="1"/>
  <c r="AF538" i="1"/>
  <c r="AD538" i="1"/>
  <c r="AC538" i="1"/>
  <c r="AB538" i="1"/>
  <c r="AA538" i="1"/>
  <c r="Y538" i="1"/>
  <c r="X538" i="1"/>
  <c r="W538" i="1"/>
  <c r="AF537" i="1"/>
  <c r="AD537" i="1"/>
  <c r="AC537" i="1"/>
  <c r="AB537" i="1"/>
  <c r="AA537" i="1"/>
  <c r="Y537" i="1"/>
  <c r="X537" i="1"/>
  <c r="W537" i="1"/>
  <c r="AE537" i="1" s="1" a="1"/>
  <c r="AE537" i="1" s="1"/>
  <c r="AF536" i="1"/>
  <c r="AD536" i="1"/>
  <c r="AC536" i="1"/>
  <c r="AB536" i="1"/>
  <c r="AA536" i="1"/>
  <c r="Y536" i="1"/>
  <c r="X536" i="1"/>
  <c r="AE536" i="1" s="1" a="1"/>
  <c r="AE536" i="1" s="1"/>
  <c r="W536" i="1"/>
  <c r="AF535" i="1"/>
  <c r="AD535" i="1"/>
  <c r="AC535" i="1"/>
  <c r="AB535" i="1"/>
  <c r="AA535" i="1"/>
  <c r="Y535" i="1"/>
  <c r="X535" i="1"/>
  <c r="W535" i="1"/>
  <c r="AF534" i="1"/>
  <c r="AD534" i="1"/>
  <c r="AC534" i="1"/>
  <c r="AB534" i="1"/>
  <c r="AA534" i="1"/>
  <c r="Y534" i="1"/>
  <c r="X534" i="1"/>
  <c r="W534" i="1"/>
  <c r="AE534" i="1" s="1" a="1"/>
  <c r="AE534" i="1" s="1"/>
  <c r="AF533" i="1"/>
  <c r="AD533" i="1"/>
  <c r="AC533" i="1"/>
  <c r="AB533" i="1"/>
  <c r="AA533" i="1"/>
  <c r="Y533" i="1"/>
  <c r="X533" i="1"/>
  <c r="W533" i="1"/>
  <c r="AF532" i="1"/>
  <c r="AD532" i="1"/>
  <c r="AC532" i="1"/>
  <c r="AB532" i="1"/>
  <c r="AA532" i="1"/>
  <c r="Y532" i="1"/>
  <c r="X532" i="1"/>
  <c r="W532" i="1"/>
  <c r="AF531" i="1"/>
  <c r="AD531" i="1"/>
  <c r="AC531" i="1"/>
  <c r="AB531" i="1"/>
  <c r="AA531" i="1"/>
  <c r="Y531" i="1"/>
  <c r="X531" i="1"/>
  <c r="W531" i="1"/>
  <c r="AE531" i="1" s="1" a="1"/>
  <c r="AE531" i="1" s="1"/>
  <c r="AF530" i="1"/>
  <c r="AD530" i="1"/>
  <c r="AC530" i="1"/>
  <c r="AB530" i="1"/>
  <c r="AE530" i="1" s="1" a="1"/>
  <c r="AE530" i="1" s="1"/>
  <c r="AA530" i="1"/>
  <c r="Y530" i="1"/>
  <c r="X530" i="1"/>
  <c r="W530" i="1"/>
  <c r="AF529" i="1"/>
  <c r="AD529" i="1"/>
  <c r="AC529" i="1"/>
  <c r="AB529" i="1"/>
  <c r="AA529" i="1"/>
  <c r="Y529" i="1"/>
  <c r="X529" i="1"/>
  <c r="W529" i="1"/>
  <c r="AE529" i="1" s="1" a="1"/>
  <c r="AE529" i="1" s="1"/>
  <c r="AF528" i="1"/>
  <c r="AD528" i="1"/>
  <c r="AC528" i="1"/>
  <c r="AB528" i="1"/>
  <c r="AA528" i="1"/>
  <c r="Y528" i="1"/>
  <c r="X528" i="1"/>
  <c r="W528" i="1"/>
  <c r="AF527" i="1"/>
  <c r="AD527" i="1"/>
  <c r="AC527" i="1"/>
  <c r="AB527" i="1"/>
  <c r="AA527" i="1"/>
  <c r="Y527" i="1"/>
  <c r="X527" i="1"/>
  <c r="AE527" i="1" s="1" a="1"/>
  <c r="AE527" i="1" s="1"/>
  <c r="W527" i="1"/>
  <c r="AF526" i="1"/>
  <c r="AD526" i="1"/>
  <c r="AC526" i="1"/>
  <c r="AB526" i="1"/>
  <c r="AA526" i="1"/>
  <c r="Y526" i="1"/>
  <c r="X526" i="1"/>
  <c r="W526" i="1"/>
  <c r="AE526" i="1" s="1" a="1"/>
  <c r="AE526" i="1" s="1"/>
  <c r="AF525" i="1"/>
  <c r="AE525" i="1" a="1"/>
  <c r="AE525" i="1" s="1"/>
  <c r="AD525" i="1"/>
  <c r="AC525" i="1"/>
  <c r="AB525" i="1"/>
  <c r="AA525" i="1"/>
  <c r="Y525" i="1"/>
  <c r="X525" i="1"/>
  <c r="W525" i="1"/>
  <c r="AF524" i="1"/>
  <c r="AD524" i="1"/>
  <c r="AC524" i="1"/>
  <c r="AB524" i="1"/>
  <c r="AA524" i="1"/>
  <c r="Y524" i="1"/>
  <c r="X524" i="1"/>
  <c r="AE524" i="1" s="1" a="1"/>
  <c r="AE524" i="1" s="1"/>
  <c r="W524" i="1"/>
  <c r="AF523" i="1"/>
  <c r="AD523" i="1"/>
  <c r="AC523" i="1"/>
  <c r="AB523" i="1"/>
  <c r="AA523" i="1"/>
  <c r="Y523" i="1"/>
  <c r="X523" i="1"/>
  <c r="W523" i="1"/>
  <c r="AF522" i="1"/>
  <c r="AD522" i="1"/>
  <c r="AC522" i="1"/>
  <c r="AB522" i="1"/>
  <c r="AA522" i="1"/>
  <c r="AE522" i="1" s="1" a="1"/>
  <c r="AE522" i="1" s="1"/>
  <c r="Y522" i="1"/>
  <c r="X522" i="1"/>
  <c r="W522" i="1"/>
  <c r="AF521" i="1"/>
  <c r="AD521" i="1"/>
  <c r="AC521" i="1"/>
  <c r="AB521" i="1"/>
  <c r="AA521" i="1"/>
  <c r="Y521" i="1"/>
  <c r="X521" i="1"/>
  <c r="W521" i="1"/>
  <c r="AF520" i="1"/>
  <c r="AE520" i="1" a="1"/>
  <c r="AE520" i="1" s="1"/>
  <c r="AD520" i="1"/>
  <c r="AC520" i="1"/>
  <c r="AB520" i="1"/>
  <c r="AA520" i="1"/>
  <c r="Y520" i="1"/>
  <c r="X520" i="1"/>
  <c r="W520" i="1"/>
  <c r="AF519" i="1"/>
  <c r="AE519" i="1" a="1"/>
  <c r="AE519" i="1" s="1"/>
  <c r="AD519" i="1"/>
  <c r="AC519" i="1"/>
  <c r="AB519" i="1"/>
  <c r="AA519" i="1"/>
  <c r="Y519" i="1"/>
  <c r="X519" i="1"/>
  <c r="W519" i="1"/>
  <c r="AF518" i="1"/>
  <c r="AE518" i="1" a="1"/>
  <c r="AE518" i="1" s="1"/>
  <c r="AD518" i="1"/>
  <c r="AC518" i="1"/>
  <c r="AB518" i="1"/>
  <c r="AA518" i="1"/>
  <c r="Y518" i="1"/>
  <c r="X518" i="1"/>
  <c r="W518" i="1"/>
  <c r="AF517" i="1"/>
  <c r="AD517" i="1"/>
  <c r="AE517" i="1" s="1" a="1"/>
  <c r="AE517" i="1" s="1"/>
  <c r="AC517" i="1"/>
  <c r="AB517" i="1"/>
  <c r="AA517" i="1"/>
  <c r="Y517" i="1"/>
  <c r="X517" i="1"/>
  <c r="W517" i="1"/>
  <c r="AF516" i="1"/>
  <c r="AD516" i="1"/>
  <c r="AC516" i="1"/>
  <c r="AB516" i="1"/>
  <c r="AA516" i="1"/>
  <c r="Y516" i="1"/>
  <c r="AE516" i="1" s="1" a="1"/>
  <c r="AE516" i="1" s="1"/>
  <c r="X516" i="1"/>
  <c r="W516" i="1"/>
  <c r="AF515" i="1"/>
  <c r="AD515" i="1"/>
  <c r="AC515" i="1"/>
  <c r="AB515" i="1"/>
  <c r="AA515" i="1"/>
  <c r="AE515" i="1" s="1" a="1"/>
  <c r="AE515" i="1" s="1"/>
  <c r="Y515" i="1"/>
  <c r="X515" i="1"/>
  <c r="W515" i="1"/>
  <c r="AF514" i="1"/>
  <c r="AD514" i="1"/>
  <c r="AC514" i="1"/>
  <c r="AB514" i="1"/>
  <c r="AA514" i="1"/>
  <c r="Y514" i="1"/>
  <c r="X514" i="1"/>
  <c r="W514" i="1"/>
  <c r="AF513" i="1"/>
  <c r="AD513" i="1"/>
  <c r="AC513" i="1"/>
  <c r="AB513" i="1"/>
  <c r="AA513" i="1"/>
  <c r="Y513" i="1"/>
  <c r="X513" i="1"/>
  <c r="AE513" i="1" s="1" a="1"/>
  <c r="AE513" i="1" s="1"/>
  <c r="W513" i="1"/>
  <c r="AF512" i="1"/>
  <c r="AD512" i="1"/>
  <c r="AC512" i="1"/>
  <c r="AB512" i="1"/>
  <c r="AA512" i="1"/>
  <c r="Y512" i="1"/>
  <c r="X512" i="1"/>
  <c r="W512" i="1"/>
  <c r="AF511" i="1"/>
  <c r="AD511" i="1"/>
  <c r="AC511" i="1"/>
  <c r="AB511" i="1"/>
  <c r="AA511" i="1"/>
  <c r="Y511" i="1"/>
  <c r="X511" i="1"/>
  <c r="W511" i="1"/>
  <c r="AE511" i="1" s="1" a="1"/>
  <c r="AE511" i="1" s="1"/>
  <c r="AF510" i="1"/>
  <c r="AD510" i="1"/>
  <c r="AC510" i="1"/>
  <c r="AB510" i="1"/>
  <c r="AA510" i="1"/>
  <c r="Y510" i="1"/>
  <c r="X510" i="1"/>
  <c r="W510" i="1"/>
  <c r="AF509" i="1"/>
  <c r="AD509" i="1"/>
  <c r="AC509" i="1"/>
  <c r="AB509" i="1"/>
  <c r="AA509" i="1"/>
  <c r="Y509" i="1"/>
  <c r="X509" i="1"/>
  <c r="W509" i="1"/>
  <c r="AE509" i="1" s="1" a="1"/>
  <c r="AE509" i="1" s="1"/>
  <c r="AF508" i="1"/>
  <c r="AD508" i="1"/>
  <c r="AC508" i="1"/>
  <c r="AB508" i="1"/>
  <c r="AA508" i="1"/>
  <c r="Y508" i="1"/>
  <c r="X508" i="1"/>
  <c r="W508" i="1"/>
  <c r="AF507" i="1"/>
  <c r="AD507" i="1"/>
  <c r="AC507" i="1"/>
  <c r="AB507" i="1"/>
  <c r="AA507" i="1"/>
  <c r="Y507" i="1"/>
  <c r="X507" i="1"/>
  <c r="W507" i="1"/>
  <c r="AE507" i="1" s="1" a="1"/>
  <c r="AE507" i="1" s="1"/>
  <c r="AF506" i="1"/>
  <c r="AE506" i="1" a="1"/>
  <c r="AE506" i="1" s="1"/>
  <c r="AD506" i="1"/>
  <c r="AC506" i="1"/>
  <c r="AB506" i="1"/>
  <c r="AA506" i="1"/>
  <c r="Y506" i="1"/>
  <c r="X506" i="1"/>
  <c r="W506" i="1"/>
  <c r="AF505" i="1"/>
  <c r="AD505" i="1"/>
  <c r="AC505" i="1"/>
  <c r="AB505" i="1"/>
  <c r="AA505" i="1"/>
  <c r="Y505" i="1"/>
  <c r="X505" i="1"/>
  <c r="AE505" i="1" s="1" a="1"/>
  <c r="AE505" i="1" s="1"/>
  <c r="W505" i="1"/>
  <c r="AF504" i="1"/>
  <c r="AD504" i="1"/>
  <c r="AC504" i="1"/>
  <c r="AB504" i="1"/>
  <c r="AA504" i="1"/>
  <c r="Y504" i="1"/>
  <c r="AE504" i="1" s="1" a="1"/>
  <c r="AE504" i="1" s="1"/>
  <c r="X504" i="1"/>
  <c r="W504" i="1"/>
  <c r="AF503" i="1"/>
  <c r="AE503" i="1"/>
  <c r="AE503" i="1" a="1"/>
  <c r="AD503" i="1"/>
  <c r="AC503" i="1"/>
  <c r="AB503" i="1"/>
  <c r="AA503" i="1"/>
  <c r="Y503" i="1"/>
  <c r="X503" i="1"/>
  <c r="W503" i="1"/>
  <c r="AF502" i="1"/>
  <c r="AD502" i="1"/>
  <c r="AC502" i="1"/>
  <c r="AB502" i="1"/>
  <c r="AA502" i="1"/>
  <c r="Y502" i="1"/>
  <c r="X502" i="1"/>
  <c r="W502" i="1"/>
  <c r="AF501" i="1"/>
  <c r="AE501" i="1" a="1"/>
  <c r="AE501" i="1" s="1"/>
  <c r="AD501" i="1"/>
  <c r="AC501" i="1"/>
  <c r="AB501" i="1"/>
  <c r="AA501" i="1"/>
  <c r="Y501" i="1"/>
  <c r="X501" i="1"/>
  <c r="W501" i="1"/>
  <c r="AF500" i="1"/>
  <c r="AD500" i="1"/>
  <c r="AC500" i="1"/>
  <c r="AB500" i="1"/>
  <c r="AA500" i="1"/>
  <c r="Y500" i="1"/>
  <c r="X500" i="1"/>
  <c r="W500" i="1"/>
  <c r="AF499" i="1"/>
  <c r="AD499" i="1"/>
  <c r="AC499" i="1"/>
  <c r="AB499" i="1"/>
  <c r="AA499" i="1"/>
  <c r="Y499" i="1"/>
  <c r="X499" i="1"/>
  <c r="AE499" i="1" s="1" a="1"/>
  <c r="AE499" i="1" s="1"/>
  <c r="W499" i="1"/>
  <c r="AF498" i="1"/>
  <c r="AD498" i="1"/>
  <c r="AC498" i="1"/>
  <c r="AB498" i="1"/>
  <c r="AA498" i="1"/>
  <c r="Y498" i="1"/>
  <c r="X498" i="1"/>
  <c r="W498" i="1"/>
  <c r="AF497" i="1"/>
  <c r="AD497" i="1"/>
  <c r="AC497" i="1"/>
  <c r="AB497" i="1"/>
  <c r="AA497" i="1"/>
  <c r="Y497" i="1"/>
  <c r="X497" i="1"/>
  <c r="AE497" i="1" s="1" a="1"/>
  <c r="AE497" i="1" s="1"/>
  <c r="W497" i="1"/>
  <c r="AF496" i="1"/>
  <c r="AD496" i="1"/>
  <c r="AC496" i="1"/>
  <c r="AB496" i="1"/>
  <c r="AA496" i="1"/>
  <c r="Y496" i="1"/>
  <c r="X496" i="1"/>
  <c r="W496" i="1"/>
  <c r="AF495" i="1"/>
  <c r="AD495" i="1"/>
  <c r="AC495" i="1"/>
  <c r="AB495" i="1"/>
  <c r="AA495" i="1"/>
  <c r="Y495" i="1"/>
  <c r="AE495" i="1" s="1" a="1"/>
  <c r="AE495" i="1" s="1"/>
  <c r="X495" i="1"/>
  <c r="W495" i="1"/>
  <c r="AF494" i="1"/>
  <c r="AD494" i="1"/>
  <c r="AC494" i="1"/>
  <c r="AB494" i="1"/>
  <c r="AA494" i="1"/>
  <c r="Y494" i="1"/>
  <c r="X494" i="1"/>
  <c r="W494" i="1"/>
  <c r="AF493" i="1"/>
  <c r="AD493" i="1"/>
  <c r="AC493" i="1"/>
  <c r="AB493" i="1"/>
  <c r="AA493" i="1"/>
  <c r="Y493" i="1"/>
  <c r="X493" i="1"/>
  <c r="W493" i="1"/>
  <c r="AE493" i="1" s="1" a="1"/>
  <c r="AE493" i="1" s="1"/>
  <c r="AF492" i="1"/>
  <c r="AE492" i="1" a="1"/>
  <c r="AE492" i="1" s="1"/>
  <c r="AD492" i="1"/>
  <c r="AC492" i="1"/>
  <c r="AB492" i="1"/>
  <c r="AA492" i="1"/>
  <c r="Y492" i="1"/>
  <c r="X492" i="1"/>
  <c r="W492" i="1"/>
  <c r="AF491" i="1"/>
  <c r="AD491" i="1"/>
  <c r="AC491" i="1"/>
  <c r="AB491" i="1"/>
  <c r="AA491" i="1"/>
  <c r="Y491" i="1"/>
  <c r="AE491" i="1" s="1" a="1"/>
  <c r="AE491" i="1" s="1"/>
  <c r="X491" i="1"/>
  <c r="W491" i="1"/>
  <c r="AF490" i="1"/>
  <c r="AE490" i="1" a="1"/>
  <c r="AE490" i="1" s="1"/>
  <c r="AD490" i="1"/>
  <c r="AC490" i="1"/>
  <c r="AB490" i="1"/>
  <c r="AA490" i="1"/>
  <c r="Y490" i="1"/>
  <c r="X490" i="1"/>
  <c r="W490" i="1"/>
  <c r="AF489" i="1"/>
  <c r="AD489" i="1"/>
  <c r="AC489" i="1"/>
  <c r="AB489" i="1"/>
  <c r="AA489" i="1"/>
  <c r="Y489" i="1"/>
  <c r="X489" i="1"/>
  <c r="W489" i="1"/>
  <c r="AF488" i="1"/>
  <c r="AE488" i="1" a="1"/>
  <c r="AE488" i="1" s="1"/>
  <c r="AD488" i="1"/>
  <c r="AC488" i="1"/>
  <c r="AB488" i="1"/>
  <c r="AA488" i="1"/>
  <c r="Y488" i="1"/>
  <c r="X488" i="1"/>
  <c r="W488" i="1"/>
  <c r="AF487" i="1"/>
  <c r="AD487" i="1"/>
  <c r="AC487" i="1"/>
  <c r="AB487" i="1"/>
  <c r="AA487" i="1"/>
  <c r="Y487" i="1"/>
  <c r="X487" i="1"/>
  <c r="W487" i="1"/>
  <c r="AF486" i="1"/>
  <c r="AD486" i="1"/>
  <c r="AC486" i="1"/>
  <c r="AB486" i="1"/>
  <c r="AA486" i="1"/>
  <c r="Y486" i="1"/>
  <c r="X486" i="1"/>
  <c r="AE486" i="1" s="1" a="1"/>
  <c r="AE486" i="1" s="1"/>
  <c r="W486" i="1"/>
  <c r="AF485" i="1"/>
  <c r="AD485" i="1"/>
  <c r="AC485" i="1"/>
  <c r="AB485" i="1"/>
  <c r="AA485" i="1"/>
  <c r="Y485" i="1"/>
  <c r="X485" i="1"/>
  <c r="W485" i="1"/>
  <c r="AE485" i="1" s="1" a="1"/>
  <c r="AE485" i="1" s="1"/>
  <c r="AF484" i="1"/>
  <c r="AD484" i="1"/>
  <c r="AC484" i="1"/>
  <c r="AB484" i="1"/>
  <c r="AA484" i="1"/>
  <c r="Y484" i="1"/>
  <c r="X484" i="1"/>
  <c r="W484" i="1"/>
  <c r="AF483" i="1"/>
  <c r="AE483" i="1"/>
  <c r="AD483" i="1"/>
  <c r="AC483" i="1"/>
  <c r="AB483" i="1"/>
  <c r="AA483" i="1"/>
  <c r="Y483" i="1"/>
  <c r="X483" i="1"/>
  <c r="W483" i="1"/>
  <c r="AE483" i="1" s="1" a="1"/>
  <c r="AF482" i="1"/>
  <c r="AD482" i="1"/>
  <c r="AC482" i="1"/>
  <c r="AB482" i="1"/>
  <c r="AA482" i="1"/>
  <c r="Y482" i="1"/>
  <c r="X482" i="1"/>
  <c r="W482" i="1"/>
  <c r="AF481" i="1"/>
  <c r="AD481" i="1"/>
  <c r="AC481" i="1"/>
  <c r="AB481" i="1"/>
  <c r="AA481" i="1"/>
  <c r="Y481" i="1"/>
  <c r="X481" i="1"/>
  <c r="W481" i="1"/>
  <c r="AE481" i="1" s="1" a="1"/>
  <c r="AE481" i="1" s="1"/>
  <c r="AF480" i="1"/>
  <c r="AD480" i="1"/>
  <c r="AC480" i="1"/>
  <c r="AB480" i="1"/>
  <c r="AA480" i="1"/>
  <c r="Y480" i="1"/>
  <c r="X480" i="1"/>
  <c r="W480" i="1"/>
  <c r="AF479" i="1"/>
  <c r="AD479" i="1"/>
  <c r="AC479" i="1"/>
  <c r="AB479" i="1"/>
  <c r="AA479" i="1"/>
  <c r="Y479" i="1"/>
  <c r="X479" i="1"/>
  <c r="W479" i="1"/>
  <c r="AF478" i="1"/>
  <c r="AD478" i="1"/>
  <c r="AC478" i="1"/>
  <c r="AB478" i="1"/>
  <c r="AA478" i="1"/>
  <c r="Y478" i="1"/>
  <c r="X478" i="1"/>
  <c r="W478" i="1"/>
  <c r="AE478" i="1" s="1" a="1"/>
  <c r="AE478" i="1" s="1"/>
  <c r="AF477" i="1"/>
  <c r="AE477" i="1" a="1"/>
  <c r="AE477" i="1" s="1"/>
  <c r="AD477" i="1"/>
  <c r="AC477" i="1"/>
  <c r="AB477" i="1"/>
  <c r="AA477" i="1"/>
  <c r="Y477" i="1"/>
  <c r="X477" i="1"/>
  <c r="W477" i="1"/>
  <c r="AF476" i="1"/>
  <c r="AD476" i="1"/>
  <c r="AC476" i="1"/>
  <c r="AB476" i="1"/>
  <c r="AA476" i="1"/>
  <c r="Y476" i="1"/>
  <c r="X476" i="1"/>
  <c r="W476" i="1"/>
  <c r="AF475" i="1"/>
  <c r="AE475" i="1" a="1"/>
  <c r="AE475" i="1" s="1"/>
  <c r="AD475" i="1"/>
  <c r="AC475" i="1"/>
  <c r="AB475" i="1"/>
  <c r="AA475" i="1"/>
  <c r="Y475" i="1"/>
  <c r="X475" i="1"/>
  <c r="W475" i="1"/>
  <c r="AF474" i="1"/>
  <c r="AE474" i="1" a="1"/>
  <c r="AE474" i="1" s="1"/>
  <c r="AD474" i="1"/>
  <c r="AC474" i="1"/>
  <c r="AB474" i="1"/>
  <c r="AA474" i="1"/>
  <c r="Y474" i="1"/>
  <c r="X474" i="1"/>
  <c r="W474" i="1"/>
  <c r="AF473" i="1"/>
  <c r="AD473" i="1"/>
  <c r="AC473" i="1"/>
  <c r="AB473" i="1"/>
  <c r="AA473" i="1"/>
  <c r="Y473" i="1"/>
  <c r="X473" i="1"/>
  <c r="W473" i="1"/>
  <c r="AF472" i="1"/>
  <c r="AD472" i="1"/>
  <c r="AC472" i="1"/>
  <c r="AB472" i="1"/>
  <c r="AA472" i="1"/>
  <c r="Y472" i="1"/>
  <c r="X472" i="1"/>
  <c r="W472" i="1"/>
  <c r="AF471" i="1"/>
  <c r="AD471" i="1"/>
  <c r="AC471" i="1"/>
  <c r="AB471" i="1"/>
  <c r="AA471" i="1"/>
  <c r="Y471" i="1"/>
  <c r="X471" i="1"/>
  <c r="W471" i="1"/>
  <c r="AE471" i="1" s="1" a="1"/>
  <c r="AE471" i="1" s="1"/>
  <c r="AF470" i="1"/>
  <c r="AD470" i="1"/>
  <c r="AC470" i="1"/>
  <c r="AB470" i="1"/>
  <c r="AA470" i="1"/>
  <c r="Y470" i="1"/>
  <c r="X470" i="1"/>
  <c r="W470" i="1"/>
  <c r="AF469" i="1"/>
  <c r="AD469" i="1"/>
  <c r="AC469" i="1"/>
  <c r="AB469" i="1"/>
  <c r="AA469" i="1"/>
  <c r="Y469" i="1"/>
  <c r="X469" i="1"/>
  <c r="W469" i="1"/>
  <c r="AE469" i="1" s="1" a="1"/>
  <c r="AE469" i="1" s="1"/>
  <c r="AF468" i="1"/>
  <c r="AE468" i="1"/>
  <c r="AD468" i="1"/>
  <c r="AC468" i="1"/>
  <c r="AB468" i="1"/>
  <c r="AA468" i="1"/>
  <c r="Y468" i="1"/>
  <c r="X468" i="1"/>
  <c r="W468" i="1"/>
  <c r="AE468" i="1" s="1" a="1"/>
  <c r="AF467" i="1"/>
  <c r="AD467" i="1"/>
  <c r="AC467" i="1"/>
  <c r="AB467" i="1"/>
  <c r="AA467" i="1"/>
  <c r="Y467" i="1"/>
  <c r="X467" i="1"/>
  <c r="W467" i="1"/>
  <c r="AF466" i="1"/>
  <c r="AD466" i="1"/>
  <c r="AC466" i="1"/>
  <c r="AB466" i="1"/>
  <c r="AA466" i="1"/>
  <c r="Y466" i="1"/>
  <c r="X466" i="1"/>
  <c r="W466" i="1"/>
  <c r="AF465" i="1"/>
  <c r="AD465" i="1"/>
  <c r="AC465" i="1"/>
  <c r="AB465" i="1"/>
  <c r="AA465" i="1"/>
  <c r="Y465" i="1"/>
  <c r="X465" i="1"/>
  <c r="W465" i="1"/>
  <c r="AF464" i="1"/>
  <c r="AD464" i="1"/>
  <c r="AC464" i="1"/>
  <c r="AB464" i="1"/>
  <c r="AA464" i="1"/>
  <c r="Y464" i="1"/>
  <c r="X464" i="1"/>
  <c r="W464" i="1"/>
  <c r="AF463" i="1"/>
  <c r="AE463" i="1" a="1"/>
  <c r="AE463" i="1" s="1"/>
  <c r="AD463" i="1"/>
  <c r="AC463" i="1"/>
  <c r="AB463" i="1"/>
  <c r="AA463" i="1"/>
  <c r="Y463" i="1"/>
  <c r="X463" i="1"/>
  <c r="W463" i="1"/>
  <c r="AF462" i="1"/>
  <c r="AD462" i="1"/>
  <c r="AC462" i="1"/>
  <c r="AB462" i="1"/>
  <c r="AA462" i="1"/>
  <c r="Y462" i="1"/>
  <c r="AE462" i="1" s="1" a="1"/>
  <c r="AE462" i="1" s="1"/>
  <c r="X462" i="1"/>
  <c r="W462" i="1"/>
  <c r="AF461" i="1"/>
  <c r="AD461" i="1"/>
  <c r="AC461" i="1"/>
  <c r="AB461" i="1"/>
  <c r="AA461" i="1"/>
  <c r="Y461" i="1"/>
  <c r="X461" i="1"/>
  <c r="W461" i="1"/>
  <c r="AF460" i="1"/>
  <c r="AE460" i="1"/>
  <c r="AD460" i="1"/>
  <c r="AC460" i="1"/>
  <c r="AB460" i="1"/>
  <c r="AA460" i="1"/>
  <c r="Y460" i="1"/>
  <c r="X460" i="1"/>
  <c r="AE460" i="1" s="1" a="1"/>
  <c r="W460" i="1"/>
  <c r="AF459" i="1"/>
  <c r="AD459" i="1"/>
  <c r="AC459" i="1"/>
  <c r="AB459" i="1"/>
  <c r="AA459" i="1"/>
  <c r="Y459" i="1"/>
  <c r="X459" i="1"/>
  <c r="W459" i="1"/>
  <c r="AF458" i="1"/>
  <c r="AD458" i="1"/>
  <c r="AC458" i="1"/>
  <c r="AB458" i="1"/>
  <c r="AA458" i="1"/>
  <c r="Y458" i="1"/>
  <c r="X458" i="1"/>
  <c r="AE458" i="1" s="1" a="1"/>
  <c r="AE458" i="1" s="1"/>
  <c r="W458" i="1"/>
  <c r="AF457" i="1"/>
  <c r="AE457" i="1"/>
  <c r="AD457" i="1"/>
  <c r="AC457" i="1"/>
  <c r="AB457" i="1"/>
  <c r="AA457" i="1"/>
  <c r="Y457" i="1"/>
  <c r="X457" i="1"/>
  <c r="AE457" i="1" s="1" a="1"/>
  <c r="W457" i="1"/>
  <c r="AF456" i="1"/>
  <c r="AD456" i="1"/>
  <c r="AC456" i="1"/>
  <c r="AB456" i="1"/>
  <c r="AE456" i="1" s="1" a="1"/>
  <c r="AE456" i="1" s="1"/>
  <c r="AA456" i="1"/>
  <c r="Y456" i="1"/>
  <c r="X456" i="1"/>
  <c r="W456" i="1"/>
  <c r="AF455" i="1"/>
  <c r="AD455" i="1"/>
  <c r="AC455" i="1"/>
  <c r="AB455" i="1"/>
  <c r="AA455" i="1"/>
  <c r="Y455" i="1"/>
  <c r="X455" i="1"/>
  <c r="W455" i="1"/>
  <c r="AE455" i="1" s="1" a="1"/>
  <c r="AE455" i="1" s="1"/>
  <c r="AF454" i="1"/>
  <c r="AD454" i="1"/>
  <c r="AC454" i="1"/>
  <c r="AB454" i="1"/>
  <c r="AA454" i="1"/>
  <c r="Y454" i="1"/>
  <c r="X454" i="1"/>
  <c r="W454" i="1"/>
  <c r="AF453" i="1"/>
  <c r="AD453" i="1"/>
  <c r="AC453" i="1"/>
  <c r="AB453" i="1"/>
  <c r="AE453" i="1" s="1" a="1"/>
  <c r="AE453" i="1" s="1"/>
  <c r="AA453" i="1"/>
  <c r="Y453" i="1"/>
  <c r="X453" i="1"/>
  <c r="W453" i="1"/>
  <c r="AF452" i="1"/>
  <c r="AD452" i="1"/>
  <c r="AC452" i="1"/>
  <c r="AB452" i="1"/>
  <c r="AA452" i="1"/>
  <c r="Y452" i="1"/>
  <c r="X452" i="1"/>
  <c r="W452" i="1"/>
  <c r="AE452" i="1" s="1" a="1"/>
  <c r="AE452" i="1" s="1"/>
  <c r="AF451" i="1"/>
  <c r="AE451" i="1" a="1"/>
  <c r="AE451" i="1" s="1"/>
  <c r="AD451" i="1"/>
  <c r="AC451" i="1"/>
  <c r="AB451" i="1"/>
  <c r="AA451" i="1"/>
  <c r="Y451" i="1"/>
  <c r="X451" i="1"/>
  <c r="W451" i="1"/>
  <c r="AF450" i="1"/>
  <c r="AD450" i="1"/>
  <c r="AC450" i="1"/>
  <c r="AB450" i="1"/>
  <c r="AA450" i="1"/>
  <c r="Y450" i="1"/>
  <c r="AE450" i="1" s="1" a="1"/>
  <c r="AE450" i="1" s="1"/>
  <c r="X450" i="1"/>
  <c r="W450" i="1"/>
  <c r="AF449" i="1"/>
  <c r="AE449" i="1" a="1"/>
  <c r="AE449" i="1" s="1"/>
  <c r="AD449" i="1"/>
  <c r="AC449" i="1"/>
  <c r="AB449" i="1"/>
  <c r="AA449" i="1"/>
  <c r="Y449" i="1"/>
  <c r="X449" i="1"/>
  <c r="W449" i="1"/>
  <c r="AF448" i="1"/>
  <c r="AD448" i="1"/>
  <c r="AC448" i="1"/>
  <c r="AB448" i="1"/>
  <c r="AA448" i="1"/>
  <c r="AE448" i="1" s="1" a="1"/>
  <c r="AE448" i="1" s="1"/>
  <c r="Y448" i="1"/>
  <c r="X448" i="1"/>
  <c r="W448" i="1"/>
  <c r="AF447" i="1"/>
  <c r="AD447" i="1"/>
  <c r="AC447" i="1"/>
  <c r="AB447" i="1"/>
  <c r="AA447" i="1"/>
  <c r="AE447" i="1" s="1" a="1"/>
  <c r="AE447" i="1" s="1"/>
  <c r="Y447" i="1"/>
  <c r="X447" i="1"/>
  <c r="W447" i="1"/>
  <c r="AF446" i="1"/>
  <c r="AD446" i="1"/>
  <c r="AC446" i="1"/>
  <c r="AB446" i="1"/>
  <c r="AA446" i="1"/>
  <c r="Y446" i="1"/>
  <c r="X446" i="1"/>
  <c r="W446" i="1"/>
  <c r="AF445" i="1"/>
  <c r="AD445" i="1"/>
  <c r="AC445" i="1"/>
  <c r="AB445" i="1"/>
  <c r="AA445" i="1"/>
  <c r="Y445" i="1"/>
  <c r="X445" i="1"/>
  <c r="W445" i="1"/>
  <c r="AF444" i="1"/>
  <c r="AD444" i="1"/>
  <c r="AE444" i="1" s="1" a="1"/>
  <c r="AE444" i="1" s="1"/>
  <c r="AC444" i="1"/>
  <c r="AB444" i="1"/>
  <c r="AA444" i="1"/>
  <c r="Y444" i="1"/>
  <c r="X444" i="1"/>
  <c r="W444" i="1"/>
  <c r="AF443" i="1"/>
  <c r="AD443" i="1"/>
  <c r="AC443" i="1"/>
  <c r="AB443" i="1"/>
  <c r="AA443" i="1"/>
  <c r="Y443" i="1"/>
  <c r="X443" i="1"/>
  <c r="W443" i="1"/>
  <c r="AF442" i="1"/>
  <c r="AD442" i="1"/>
  <c r="AC442" i="1"/>
  <c r="AB442" i="1"/>
  <c r="AA442" i="1"/>
  <c r="AE442" i="1" s="1" a="1"/>
  <c r="AE442" i="1" s="1"/>
  <c r="Y442" i="1"/>
  <c r="X442" i="1"/>
  <c r="W442" i="1"/>
  <c r="AF441" i="1"/>
  <c r="AE441" i="1" a="1"/>
  <c r="AE441" i="1" s="1"/>
  <c r="AD441" i="1"/>
  <c r="AC441" i="1"/>
  <c r="AB441" i="1"/>
  <c r="AA441" i="1"/>
  <c r="Y441" i="1"/>
  <c r="X441" i="1"/>
  <c r="W441" i="1"/>
  <c r="AF440" i="1"/>
  <c r="AD440" i="1"/>
  <c r="AC440" i="1"/>
  <c r="AB440" i="1"/>
  <c r="AA440" i="1"/>
  <c r="Y440" i="1"/>
  <c r="AE440" i="1" s="1" a="1"/>
  <c r="AE440" i="1" s="1"/>
  <c r="X440" i="1"/>
  <c r="W440" i="1"/>
  <c r="AF439" i="1"/>
  <c r="AD439" i="1"/>
  <c r="AC439" i="1"/>
  <c r="AB439" i="1"/>
  <c r="AA439" i="1"/>
  <c r="AE439" i="1" s="1" a="1"/>
  <c r="AE439" i="1" s="1"/>
  <c r="Y439" i="1"/>
  <c r="X439" i="1"/>
  <c r="W439" i="1"/>
  <c r="AF438" i="1"/>
  <c r="AD438" i="1"/>
  <c r="AC438" i="1"/>
  <c r="AB438" i="1"/>
  <c r="AA438" i="1"/>
  <c r="Y438" i="1"/>
  <c r="X438" i="1"/>
  <c r="W438" i="1"/>
  <c r="AF437" i="1"/>
  <c r="AE437" i="1" a="1"/>
  <c r="AE437" i="1" s="1"/>
  <c r="AD437" i="1"/>
  <c r="AC437" i="1"/>
  <c r="AB437" i="1"/>
  <c r="AA437" i="1"/>
  <c r="Y437" i="1"/>
  <c r="X437" i="1"/>
  <c r="W437" i="1"/>
  <c r="AF436" i="1"/>
  <c r="AD436" i="1"/>
  <c r="AC436" i="1"/>
  <c r="AB436" i="1"/>
  <c r="AA436" i="1"/>
  <c r="Y436" i="1"/>
  <c r="AE436" i="1" s="1" a="1"/>
  <c r="AE436" i="1" s="1"/>
  <c r="X436" i="1"/>
  <c r="W436" i="1"/>
  <c r="AF435" i="1"/>
  <c r="AD435" i="1"/>
  <c r="AC435" i="1"/>
  <c r="AB435" i="1"/>
  <c r="AA435" i="1"/>
  <c r="AE435" i="1" s="1" a="1"/>
  <c r="AE435" i="1" s="1"/>
  <c r="Y435" i="1"/>
  <c r="X435" i="1"/>
  <c r="W435" i="1"/>
  <c r="AF434" i="1"/>
  <c r="AD434" i="1"/>
  <c r="AC434" i="1"/>
  <c r="AB434" i="1"/>
  <c r="AA434" i="1"/>
  <c r="Y434" i="1"/>
  <c r="X434" i="1"/>
  <c r="W434" i="1"/>
  <c r="AF433" i="1"/>
  <c r="AE433" i="1"/>
  <c r="AD433" i="1"/>
  <c r="AC433" i="1"/>
  <c r="AB433" i="1"/>
  <c r="AA433" i="1"/>
  <c r="Y433" i="1"/>
  <c r="X433" i="1"/>
  <c r="W433" i="1"/>
  <c r="AE433" i="1" s="1" a="1"/>
  <c r="AF432" i="1"/>
  <c r="AD432" i="1"/>
  <c r="AC432" i="1"/>
  <c r="AB432" i="1"/>
  <c r="AA432" i="1"/>
  <c r="AE432" i="1" s="1" a="1"/>
  <c r="AE432" i="1" s="1"/>
  <c r="Y432" i="1"/>
  <c r="X432" i="1"/>
  <c r="W432" i="1"/>
  <c r="AF431" i="1"/>
  <c r="AD431" i="1"/>
  <c r="AC431" i="1"/>
  <c r="AB431" i="1"/>
  <c r="AA431" i="1"/>
  <c r="Y431" i="1"/>
  <c r="X431" i="1"/>
  <c r="W431" i="1"/>
  <c r="AE431" i="1" s="1" a="1"/>
  <c r="AE431" i="1" s="1"/>
  <c r="AF430" i="1"/>
  <c r="AE430" i="1" a="1"/>
  <c r="AE430" i="1" s="1"/>
  <c r="AD430" i="1"/>
  <c r="AC430" i="1"/>
  <c r="AB430" i="1"/>
  <c r="AA430" i="1"/>
  <c r="Y430" i="1"/>
  <c r="X430" i="1"/>
  <c r="W430" i="1"/>
  <c r="AF429" i="1"/>
  <c r="AE429" i="1" a="1"/>
  <c r="AE429" i="1" s="1"/>
  <c r="AD429" i="1"/>
  <c r="AC429" i="1"/>
  <c r="AB429" i="1"/>
  <c r="AA429" i="1"/>
  <c r="Y429" i="1"/>
  <c r="X429" i="1"/>
  <c r="W429" i="1"/>
  <c r="AF428" i="1"/>
  <c r="AD428" i="1"/>
  <c r="AC428" i="1"/>
  <c r="AB428" i="1"/>
  <c r="AA428" i="1"/>
  <c r="Y428" i="1"/>
  <c r="X428" i="1"/>
  <c r="W428" i="1"/>
  <c r="AF427" i="1"/>
  <c r="AD427" i="1"/>
  <c r="AC427" i="1"/>
  <c r="AB427" i="1"/>
  <c r="AA427" i="1"/>
  <c r="AE427" i="1" s="1" a="1"/>
  <c r="AE427" i="1" s="1"/>
  <c r="Y427" i="1"/>
  <c r="X427" i="1"/>
  <c r="W427" i="1"/>
  <c r="AF426" i="1"/>
  <c r="AD426" i="1"/>
  <c r="AC426" i="1"/>
  <c r="AB426" i="1"/>
  <c r="AA426" i="1"/>
  <c r="AE426" i="1" s="1" a="1"/>
  <c r="AE426" i="1" s="1"/>
  <c r="Y426" i="1"/>
  <c r="X426" i="1"/>
  <c r="W426" i="1"/>
  <c r="AF425" i="1"/>
  <c r="AD425" i="1"/>
  <c r="AC425" i="1"/>
  <c r="AB425" i="1"/>
  <c r="AA425" i="1"/>
  <c r="Y425" i="1"/>
  <c r="X425" i="1"/>
  <c r="AE425" i="1" s="1" a="1"/>
  <c r="AE425" i="1" s="1"/>
  <c r="W425" i="1"/>
  <c r="AF424" i="1"/>
  <c r="AD424" i="1"/>
  <c r="AC424" i="1"/>
  <c r="AB424" i="1"/>
  <c r="AA424" i="1"/>
  <c r="Y424" i="1"/>
  <c r="X424" i="1"/>
  <c r="W424" i="1"/>
  <c r="AF423" i="1"/>
  <c r="AD423" i="1"/>
  <c r="AC423" i="1"/>
  <c r="AB423" i="1"/>
  <c r="AA423" i="1"/>
  <c r="Y423" i="1"/>
  <c r="AE423" i="1" s="1" a="1"/>
  <c r="AE423" i="1" s="1"/>
  <c r="X423" i="1"/>
  <c r="W423" i="1"/>
  <c r="AF422" i="1"/>
  <c r="AE422" i="1"/>
  <c r="AD422" i="1"/>
  <c r="AC422" i="1"/>
  <c r="AB422" i="1"/>
  <c r="AA422" i="1"/>
  <c r="Y422" i="1"/>
  <c r="X422" i="1"/>
  <c r="AE422" i="1" s="1" a="1"/>
  <c r="W422" i="1"/>
  <c r="AF421" i="1"/>
  <c r="AD421" i="1"/>
  <c r="AC421" i="1"/>
  <c r="AB421" i="1"/>
  <c r="AA421" i="1"/>
  <c r="Y421" i="1"/>
  <c r="X421" i="1"/>
  <c r="W421" i="1"/>
  <c r="AF420" i="1"/>
  <c r="AD420" i="1"/>
  <c r="AC420" i="1"/>
  <c r="AB420" i="1"/>
  <c r="AA420" i="1"/>
  <c r="Y420" i="1"/>
  <c r="X420" i="1"/>
  <c r="W420" i="1"/>
  <c r="AE420" i="1" s="1" a="1"/>
  <c r="AE420" i="1" s="1"/>
  <c r="AF419" i="1"/>
  <c r="AD419" i="1"/>
  <c r="AC419" i="1"/>
  <c r="AB419" i="1"/>
  <c r="AA419" i="1"/>
  <c r="Y419" i="1"/>
  <c r="X419" i="1"/>
  <c r="W419" i="1"/>
  <c r="AE419" i="1" s="1" a="1"/>
  <c r="AE419" i="1" s="1"/>
  <c r="AF418" i="1"/>
  <c r="AD418" i="1"/>
  <c r="AC418" i="1"/>
  <c r="AB418" i="1"/>
  <c r="AA418" i="1"/>
  <c r="Y418" i="1"/>
  <c r="X418" i="1"/>
  <c r="W418" i="1"/>
  <c r="AE418" i="1" s="1" a="1"/>
  <c r="AE418" i="1" s="1"/>
  <c r="AF417" i="1"/>
  <c r="AD417" i="1"/>
  <c r="AC417" i="1"/>
  <c r="AB417" i="1"/>
  <c r="AA417" i="1"/>
  <c r="Y417" i="1"/>
  <c r="X417" i="1"/>
  <c r="W417" i="1"/>
  <c r="AF416" i="1"/>
  <c r="AD416" i="1"/>
  <c r="AC416" i="1"/>
  <c r="AB416" i="1"/>
  <c r="AA416" i="1"/>
  <c r="Y416" i="1"/>
  <c r="X416" i="1"/>
  <c r="W416" i="1"/>
  <c r="AF415" i="1"/>
  <c r="AE415" i="1"/>
  <c r="AD415" i="1"/>
  <c r="AC415" i="1"/>
  <c r="AB415" i="1"/>
  <c r="AA415" i="1"/>
  <c r="Y415" i="1"/>
  <c r="X415" i="1"/>
  <c r="W415" i="1"/>
  <c r="AE415" i="1" s="1" a="1"/>
  <c r="AF414" i="1"/>
  <c r="AD414" i="1"/>
  <c r="AE414" i="1" s="1" a="1"/>
  <c r="AE414" i="1" s="1"/>
  <c r="AC414" i="1"/>
  <c r="AB414" i="1"/>
  <c r="AA414" i="1"/>
  <c r="Y414" i="1"/>
  <c r="X414" i="1"/>
  <c r="W414" i="1"/>
  <c r="AF413" i="1"/>
  <c r="AD413" i="1"/>
  <c r="AC413" i="1"/>
  <c r="AB413" i="1"/>
  <c r="AA413" i="1"/>
  <c r="Y413" i="1"/>
  <c r="X413" i="1"/>
  <c r="W413" i="1"/>
  <c r="AE413" i="1" s="1" a="1"/>
  <c r="AE413" i="1" s="1"/>
  <c r="AF412" i="1"/>
  <c r="AD412" i="1"/>
  <c r="AC412" i="1"/>
  <c r="AB412" i="1"/>
  <c r="AA412" i="1"/>
  <c r="Y412" i="1"/>
  <c r="X412" i="1"/>
  <c r="W412" i="1"/>
  <c r="AF411" i="1"/>
  <c r="AD411" i="1"/>
  <c r="AE411" i="1" s="1" a="1"/>
  <c r="AE411" i="1" s="1"/>
  <c r="AC411" i="1"/>
  <c r="AB411" i="1"/>
  <c r="AA411" i="1"/>
  <c r="Y411" i="1"/>
  <c r="X411" i="1"/>
  <c r="W411" i="1"/>
  <c r="AF410" i="1"/>
  <c r="AD410" i="1"/>
  <c r="AC410" i="1"/>
  <c r="AB410" i="1"/>
  <c r="AA410" i="1"/>
  <c r="Y410" i="1"/>
  <c r="X410" i="1"/>
  <c r="W410" i="1"/>
  <c r="AE410" i="1" s="1" a="1"/>
  <c r="AE410" i="1" s="1"/>
  <c r="AF409" i="1"/>
  <c r="AD409" i="1"/>
  <c r="AC409" i="1"/>
  <c r="AB409" i="1"/>
  <c r="AA409" i="1"/>
  <c r="Y409" i="1"/>
  <c r="X409" i="1"/>
  <c r="W409" i="1"/>
  <c r="AF408" i="1"/>
  <c r="AD408" i="1"/>
  <c r="AC408" i="1"/>
  <c r="AB408" i="1"/>
  <c r="AA408" i="1"/>
  <c r="Y408" i="1"/>
  <c r="X408" i="1"/>
  <c r="W408" i="1"/>
  <c r="AF407" i="1"/>
  <c r="AD407" i="1"/>
  <c r="AC407" i="1"/>
  <c r="AB407" i="1"/>
  <c r="AA407" i="1"/>
  <c r="Y407" i="1"/>
  <c r="X407" i="1"/>
  <c r="W407" i="1"/>
  <c r="AF406" i="1"/>
  <c r="AD406" i="1"/>
  <c r="AC406" i="1"/>
  <c r="AB406" i="1"/>
  <c r="AA406" i="1"/>
  <c r="Y406" i="1"/>
  <c r="X406" i="1"/>
  <c r="W406" i="1"/>
  <c r="AF405" i="1"/>
  <c r="AE405" i="1" a="1"/>
  <c r="AE405" i="1" s="1"/>
  <c r="AD405" i="1"/>
  <c r="AC405" i="1"/>
  <c r="AB405" i="1"/>
  <c r="AA405" i="1"/>
  <c r="Y405" i="1"/>
  <c r="X405" i="1"/>
  <c r="W405" i="1"/>
  <c r="AF404" i="1"/>
  <c r="AD404" i="1"/>
  <c r="AC404" i="1"/>
  <c r="AB404" i="1"/>
  <c r="AA404" i="1"/>
  <c r="Y404" i="1"/>
  <c r="X404" i="1"/>
  <c r="W404" i="1"/>
  <c r="AE404" i="1" s="1" a="1"/>
  <c r="AE404" i="1" s="1"/>
  <c r="AF403" i="1"/>
  <c r="AD403" i="1"/>
  <c r="AC403" i="1"/>
  <c r="AB403" i="1"/>
  <c r="AA403" i="1"/>
  <c r="Y403" i="1"/>
  <c r="X403" i="1"/>
  <c r="W403" i="1"/>
  <c r="AF402" i="1"/>
  <c r="AE402" i="1" a="1"/>
  <c r="AE402" i="1" s="1"/>
  <c r="AD402" i="1"/>
  <c r="AC402" i="1"/>
  <c r="AB402" i="1"/>
  <c r="AA402" i="1"/>
  <c r="Y402" i="1"/>
  <c r="X402" i="1"/>
  <c r="W402" i="1"/>
  <c r="AF401" i="1"/>
  <c r="AD401" i="1"/>
  <c r="AC401" i="1"/>
  <c r="AB401" i="1"/>
  <c r="AA401" i="1"/>
  <c r="Y401" i="1"/>
  <c r="X401" i="1"/>
  <c r="AE401" i="1" s="1" a="1"/>
  <c r="AE401" i="1" s="1"/>
  <c r="W401" i="1"/>
  <c r="AF400" i="1"/>
  <c r="AE400" i="1" a="1"/>
  <c r="AE400" i="1" s="1"/>
  <c r="AD400" i="1"/>
  <c r="AC400" i="1"/>
  <c r="AB400" i="1"/>
  <c r="AA400" i="1"/>
  <c r="Y400" i="1"/>
  <c r="X400" i="1"/>
  <c r="W400" i="1"/>
  <c r="AF399" i="1"/>
  <c r="AD399" i="1"/>
  <c r="AC399" i="1"/>
  <c r="AB399" i="1"/>
  <c r="AA399" i="1"/>
  <c r="Y399" i="1"/>
  <c r="X399" i="1"/>
  <c r="AE399" i="1" s="1" a="1"/>
  <c r="AE399" i="1" s="1"/>
  <c r="W399" i="1"/>
  <c r="AF398" i="1"/>
  <c r="AE398" i="1" a="1"/>
  <c r="AE398" i="1" s="1"/>
  <c r="AD398" i="1"/>
  <c r="AC398" i="1"/>
  <c r="AB398" i="1"/>
  <c r="AA398" i="1"/>
  <c r="Y398" i="1"/>
  <c r="X398" i="1"/>
  <c r="W398" i="1"/>
  <c r="AF397" i="1"/>
  <c r="AD397" i="1"/>
  <c r="AE397" i="1" s="1" a="1"/>
  <c r="AE397" i="1" s="1"/>
  <c r="AC397" i="1"/>
  <c r="AB397" i="1"/>
  <c r="AA397" i="1"/>
  <c r="Y397" i="1"/>
  <c r="X397" i="1"/>
  <c r="W397" i="1"/>
  <c r="AF396" i="1"/>
  <c r="AD396" i="1"/>
  <c r="AC396" i="1"/>
  <c r="AB396" i="1"/>
  <c r="AA396" i="1"/>
  <c r="Y396" i="1"/>
  <c r="X396" i="1"/>
  <c r="AE396" i="1" s="1" a="1"/>
  <c r="AE396" i="1" s="1"/>
  <c r="W396" i="1"/>
  <c r="AF395" i="1"/>
  <c r="AD395" i="1"/>
  <c r="AC395" i="1"/>
  <c r="AB395" i="1"/>
  <c r="AA395" i="1"/>
  <c r="Y395" i="1"/>
  <c r="X395" i="1"/>
  <c r="W395" i="1"/>
  <c r="AF394" i="1"/>
  <c r="AD394" i="1"/>
  <c r="AC394" i="1"/>
  <c r="AB394" i="1"/>
  <c r="AA394" i="1"/>
  <c r="Y394" i="1"/>
  <c r="X394" i="1"/>
  <c r="W394" i="1"/>
  <c r="AF393" i="1"/>
  <c r="AD393" i="1"/>
  <c r="AC393" i="1"/>
  <c r="AB393" i="1"/>
  <c r="AA393" i="1"/>
  <c r="Y393" i="1"/>
  <c r="AE393" i="1" s="1" a="1"/>
  <c r="AE393" i="1" s="1"/>
  <c r="X393" i="1"/>
  <c r="W393" i="1"/>
  <c r="AF392" i="1"/>
  <c r="AD392" i="1"/>
  <c r="AC392" i="1"/>
  <c r="AB392" i="1"/>
  <c r="AA392" i="1"/>
  <c r="Y392" i="1"/>
  <c r="X392" i="1"/>
  <c r="W392" i="1"/>
  <c r="AF391" i="1"/>
  <c r="AD391" i="1"/>
  <c r="AC391" i="1"/>
  <c r="AB391" i="1"/>
  <c r="AA391" i="1"/>
  <c r="Y391" i="1"/>
  <c r="AE391" i="1" s="1" a="1"/>
  <c r="AE391" i="1" s="1"/>
  <c r="X391" i="1"/>
  <c r="W391" i="1"/>
  <c r="AF390" i="1"/>
  <c r="AD390" i="1"/>
  <c r="AC390" i="1"/>
  <c r="AB390" i="1"/>
  <c r="AA390" i="1"/>
  <c r="Y390" i="1"/>
  <c r="X390" i="1"/>
  <c r="W390" i="1"/>
  <c r="AF389" i="1"/>
  <c r="AD389" i="1"/>
  <c r="AC389" i="1"/>
  <c r="AB389" i="1"/>
  <c r="AA389" i="1"/>
  <c r="Y389" i="1"/>
  <c r="X389" i="1"/>
  <c r="W389" i="1"/>
  <c r="AF388" i="1"/>
  <c r="AD388" i="1"/>
  <c r="AC388" i="1"/>
  <c r="AB388" i="1"/>
  <c r="AA388" i="1"/>
  <c r="Y388" i="1"/>
  <c r="X388" i="1"/>
  <c r="W388" i="1"/>
  <c r="AE388" i="1" s="1" a="1"/>
  <c r="AE388" i="1" s="1"/>
  <c r="AF387" i="1"/>
  <c r="AD387" i="1"/>
  <c r="AC387" i="1"/>
  <c r="AB387" i="1"/>
  <c r="AA387" i="1"/>
  <c r="Y387" i="1"/>
  <c r="X387" i="1"/>
  <c r="AE387" i="1" s="1" a="1"/>
  <c r="AE387" i="1" s="1"/>
  <c r="W387" i="1"/>
  <c r="AF386" i="1"/>
  <c r="AD386" i="1"/>
  <c r="AC386" i="1"/>
  <c r="AB386" i="1"/>
  <c r="AA386" i="1"/>
  <c r="Y386" i="1"/>
  <c r="X386" i="1"/>
  <c r="W386" i="1"/>
  <c r="AF385" i="1"/>
  <c r="AD385" i="1"/>
  <c r="AC385" i="1"/>
  <c r="AB385" i="1"/>
  <c r="AA385" i="1"/>
  <c r="Y385" i="1"/>
  <c r="X385" i="1"/>
  <c r="AE385" i="1" s="1" a="1"/>
  <c r="AE385" i="1" s="1"/>
  <c r="W385" i="1"/>
  <c r="AF384" i="1"/>
  <c r="AD384" i="1"/>
  <c r="AC384" i="1"/>
  <c r="AB384" i="1"/>
  <c r="AA384" i="1"/>
  <c r="AE384" i="1" s="1" a="1"/>
  <c r="AE384" i="1" s="1"/>
  <c r="Y384" i="1"/>
  <c r="X384" i="1"/>
  <c r="W384" i="1"/>
  <c r="AF383" i="1"/>
  <c r="AE383" i="1" a="1"/>
  <c r="AE383" i="1" s="1"/>
  <c r="AD383" i="1"/>
  <c r="AC383" i="1"/>
  <c r="AB383" i="1"/>
  <c r="AA383" i="1"/>
  <c r="Y383" i="1"/>
  <c r="X383" i="1"/>
  <c r="W383" i="1"/>
  <c r="AF382" i="1"/>
  <c r="AD382" i="1"/>
  <c r="AC382" i="1"/>
  <c r="AB382" i="1"/>
  <c r="AA382" i="1"/>
  <c r="Y382" i="1"/>
  <c r="X382" i="1"/>
  <c r="W382" i="1"/>
  <c r="AF381" i="1"/>
  <c r="AD381" i="1"/>
  <c r="AC381" i="1"/>
  <c r="AB381" i="1"/>
  <c r="AE381" i="1" s="1" a="1"/>
  <c r="AE381" i="1" s="1"/>
  <c r="AA381" i="1"/>
  <c r="Y381" i="1"/>
  <c r="X381" i="1"/>
  <c r="W381" i="1"/>
  <c r="AF380" i="1"/>
  <c r="AD380" i="1"/>
  <c r="AC380" i="1"/>
  <c r="AB380" i="1"/>
  <c r="AA380" i="1"/>
  <c r="Y380" i="1"/>
  <c r="X380" i="1"/>
  <c r="W380" i="1"/>
  <c r="AF379" i="1"/>
  <c r="AD379" i="1"/>
  <c r="AC379" i="1"/>
  <c r="AB379" i="1"/>
  <c r="AA379" i="1"/>
  <c r="Y379" i="1"/>
  <c r="X379" i="1"/>
  <c r="W379" i="1"/>
  <c r="AF378" i="1"/>
  <c r="AD378" i="1"/>
  <c r="AC378" i="1"/>
  <c r="AB378" i="1"/>
  <c r="AA378" i="1"/>
  <c r="Y378" i="1"/>
  <c r="X378" i="1"/>
  <c r="W378" i="1"/>
  <c r="AE378" i="1" s="1" a="1"/>
  <c r="AE378" i="1" s="1"/>
  <c r="AF377" i="1"/>
  <c r="AE377" i="1" a="1"/>
  <c r="AE377" i="1" s="1"/>
  <c r="AD377" i="1"/>
  <c r="AC377" i="1"/>
  <c r="AB377" i="1"/>
  <c r="AA377" i="1"/>
  <c r="Y377" i="1"/>
  <c r="X377" i="1"/>
  <c r="W377" i="1"/>
  <c r="AF376" i="1"/>
  <c r="AD376" i="1"/>
  <c r="AC376" i="1"/>
  <c r="AB376" i="1"/>
  <c r="AA376" i="1"/>
  <c r="Y376" i="1"/>
  <c r="X376" i="1"/>
  <c r="W376" i="1"/>
  <c r="AE376" i="1" s="1" a="1"/>
  <c r="AE376" i="1" s="1"/>
  <c r="AF375" i="1"/>
  <c r="AD375" i="1"/>
  <c r="AC375" i="1"/>
  <c r="AB375" i="1"/>
  <c r="AA375" i="1"/>
  <c r="Y375" i="1"/>
  <c r="X375" i="1"/>
  <c r="W375" i="1"/>
  <c r="AE375" i="1" s="1" a="1"/>
  <c r="AE375" i="1" s="1"/>
  <c r="AF374" i="1"/>
  <c r="AD374" i="1"/>
  <c r="AC374" i="1"/>
  <c r="AB374" i="1"/>
  <c r="AA374" i="1"/>
  <c r="Y374" i="1"/>
  <c r="X374" i="1"/>
  <c r="W374" i="1"/>
  <c r="AF373" i="1"/>
  <c r="AD373" i="1"/>
  <c r="AC373" i="1"/>
  <c r="AB373" i="1"/>
  <c r="AA373" i="1"/>
  <c r="Y373" i="1"/>
  <c r="X373" i="1"/>
  <c r="W373" i="1"/>
  <c r="AF372" i="1"/>
  <c r="AE372" i="1" a="1"/>
  <c r="AE372" i="1" s="1"/>
  <c r="AD372" i="1"/>
  <c r="AC372" i="1"/>
  <c r="AB372" i="1"/>
  <c r="AA372" i="1"/>
  <c r="Y372" i="1"/>
  <c r="X372" i="1"/>
  <c r="W372" i="1"/>
  <c r="AF371" i="1"/>
  <c r="AD371" i="1"/>
  <c r="AC371" i="1"/>
  <c r="AB371" i="1"/>
  <c r="AA371" i="1"/>
  <c r="AE371" i="1" s="1" a="1"/>
  <c r="AE371" i="1" s="1"/>
  <c r="Y371" i="1"/>
  <c r="X371" i="1"/>
  <c r="W371" i="1"/>
  <c r="AF370" i="1"/>
  <c r="AD370" i="1"/>
  <c r="AC370" i="1"/>
  <c r="AB370" i="1"/>
  <c r="AA370" i="1"/>
  <c r="Y370" i="1"/>
  <c r="X370" i="1"/>
  <c r="AE370" i="1" s="1" a="1"/>
  <c r="AE370" i="1" s="1"/>
  <c r="W370" i="1"/>
  <c r="AF369" i="1"/>
  <c r="AE369" i="1"/>
  <c r="AE369" i="1" a="1"/>
  <c r="AD369" i="1"/>
  <c r="AC369" i="1"/>
  <c r="AB369" i="1"/>
  <c r="AA369" i="1"/>
  <c r="Y369" i="1"/>
  <c r="X369" i="1"/>
  <c r="W369" i="1"/>
  <c r="AF368" i="1"/>
  <c r="AD368" i="1"/>
  <c r="AC368" i="1"/>
  <c r="AB368" i="1"/>
  <c r="AA368" i="1"/>
  <c r="AE368" i="1" s="1" a="1"/>
  <c r="AE368" i="1" s="1"/>
  <c r="Y368" i="1"/>
  <c r="X368" i="1"/>
  <c r="W368" i="1"/>
  <c r="AF367" i="1"/>
  <c r="AD367" i="1"/>
  <c r="AC367" i="1"/>
  <c r="AB367" i="1"/>
  <c r="AA367" i="1"/>
  <c r="Y367" i="1"/>
  <c r="X367" i="1"/>
  <c r="W367" i="1"/>
  <c r="AF366" i="1"/>
  <c r="AE366" i="1" a="1"/>
  <c r="AE366" i="1" s="1"/>
  <c r="AD366" i="1"/>
  <c r="AC366" i="1"/>
  <c r="AB366" i="1"/>
  <c r="AA366" i="1"/>
  <c r="Y366" i="1"/>
  <c r="X366" i="1"/>
  <c r="W366" i="1"/>
  <c r="AF365" i="1"/>
  <c r="AD365" i="1"/>
  <c r="AC365" i="1"/>
  <c r="AB365" i="1"/>
  <c r="AA365" i="1"/>
  <c r="Y365" i="1"/>
  <c r="X365" i="1"/>
  <c r="W365" i="1"/>
  <c r="AF364" i="1"/>
  <c r="AD364" i="1"/>
  <c r="AC364" i="1"/>
  <c r="AB364" i="1"/>
  <c r="AA364" i="1"/>
  <c r="Y364" i="1"/>
  <c r="AE364" i="1" s="1" a="1"/>
  <c r="AE364" i="1" s="1"/>
  <c r="X364" i="1"/>
  <c r="W364" i="1"/>
  <c r="AF363" i="1"/>
  <c r="AD363" i="1"/>
  <c r="AC363" i="1"/>
  <c r="AB363" i="1"/>
  <c r="AA363" i="1"/>
  <c r="Y363" i="1"/>
  <c r="X363" i="1"/>
  <c r="W363" i="1"/>
  <c r="AF362" i="1"/>
  <c r="AE362" i="1" a="1"/>
  <c r="AE362" i="1" s="1"/>
  <c r="AD362" i="1"/>
  <c r="AC362" i="1"/>
  <c r="AB362" i="1"/>
  <c r="AA362" i="1"/>
  <c r="Y362" i="1"/>
  <c r="X362" i="1"/>
  <c r="W362" i="1"/>
  <c r="AF361" i="1"/>
  <c r="AD361" i="1"/>
  <c r="AC361" i="1"/>
  <c r="AB361" i="1"/>
  <c r="AA361" i="1"/>
  <c r="Y361" i="1"/>
  <c r="X361" i="1"/>
  <c r="W361" i="1"/>
  <c r="AE361" i="1" s="1" a="1"/>
  <c r="AE361" i="1" s="1"/>
  <c r="AF360" i="1"/>
  <c r="AE360" i="1" a="1"/>
  <c r="AE360" i="1" s="1"/>
  <c r="AD360" i="1"/>
  <c r="AC360" i="1"/>
  <c r="AB360" i="1"/>
  <c r="AA360" i="1"/>
  <c r="Y360" i="1"/>
  <c r="X360" i="1"/>
  <c r="W360" i="1"/>
  <c r="AF359" i="1"/>
  <c r="AD359" i="1"/>
  <c r="AC359" i="1"/>
  <c r="AB359" i="1"/>
  <c r="AA359" i="1"/>
  <c r="Y359" i="1"/>
  <c r="X359" i="1"/>
  <c r="W359" i="1"/>
  <c r="AF358" i="1"/>
  <c r="AD358" i="1"/>
  <c r="AC358" i="1"/>
  <c r="AB358" i="1"/>
  <c r="AA358" i="1"/>
  <c r="Y358" i="1"/>
  <c r="X358" i="1"/>
  <c r="AE358" i="1" s="1" a="1"/>
  <c r="AE358" i="1" s="1"/>
  <c r="W358" i="1"/>
  <c r="AF357" i="1"/>
  <c r="AD357" i="1"/>
  <c r="AC357" i="1"/>
  <c r="AB357" i="1"/>
  <c r="AA357" i="1"/>
  <c r="Y357" i="1"/>
  <c r="X357" i="1"/>
  <c r="W357" i="1"/>
  <c r="AE357" i="1" s="1" a="1"/>
  <c r="AE357" i="1" s="1"/>
  <c r="AF356" i="1"/>
  <c r="AE356" i="1" a="1"/>
  <c r="AE356" i="1" s="1"/>
  <c r="AD356" i="1"/>
  <c r="AC356" i="1"/>
  <c r="AB356" i="1"/>
  <c r="AA356" i="1"/>
  <c r="Y356" i="1"/>
  <c r="X356" i="1"/>
  <c r="W356" i="1"/>
  <c r="AF355" i="1"/>
  <c r="AD355" i="1"/>
  <c r="AC355" i="1"/>
  <c r="AB355" i="1"/>
  <c r="AA355" i="1"/>
  <c r="Y355" i="1"/>
  <c r="X355" i="1"/>
  <c r="AE355" i="1" s="1" a="1"/>
  <c r="AE355" i="1" s="1"/>
  <c r="W355" i="1"/>
  <c r="AF354" i="1"/>
  <c r="AD354" i="1"/>
  <c r="AC354" i="1"/>
  <c r="AB354" i="1"/>
  <c r="AA354" i="1"/>
  <c r="Y354" i="1"/>
  <c r="X354" i="1"/>
  <c r="W354" i="1"/>
  <c r="AF353" i="1"/>
  <c r="AD353" i="1"/>
  <c r="AC353" i="1"/>
  <c r="AB353" i="1"/>
  <c r="AA353" i="1"/>
  <c r="Y353" i="1"/>
  <c r="X353" i="1"/>
  <c r="W353" i="1"/>
  <c r="AE353" i="1" s="1" a="1"/>
  <c r="AE353" i="1" s="1"/>
  <c r="AF352" i="1"/>
  <c r="AD352" i="1"/>
  <c r="AC352" i="1"/>
  <c r="AB352" i="1"/>
  <c r="AA352" i="1"/>
  <c r="Y352" i="1"/>
  <c r="X352" i="1"/>
  <c r="AE352" i="1" s="1" a="1"/>
  <c r="AE352" i="1" s="1"/>
  <c r="W352" i="1"/>
  <c r="AF351" i="1"/>
  <c r="AE351" i="1" a="1"/>
  <c r="AE351" i="1" s="1"/>
  <c r="AD351" i="1"/>
  <c r="AC351" i="1"/>
  <c r="AB351" i="1"/>
  <c r="AA351" i="1"/>
  <c r="Y351" i="1"/>
  <c r="X351" i="1"/>
  <c r="W351" i="1"/>
  <c r="AF350" i="1"/>
  <c r="AD350" i="1"/>
  <c r="AC350" i="1"/>
  <c r="AB350" i="1"/>
  <c r="AA350" i="1"/>
  <c r="Y350" i="1"/>
  <c r="X350" i="1"/>
  <c r="W350" i="1"/>
  <c r="AF349" i="1"/>
  <c r="AD349" i="1"/>
  <c r="AC349" i="1"/>
  <c r="AB349" i="1"/>
  <c r="AA349" i="1"/>
  <c r="Y349" i="1"/>
  <c r="X349" i="1"/>
  <c r="W349" i="1"/>
  <c r="AF348" i="1"/>
  <c r="AD348" i="1"/>
  <c r="AC348" i="1"/>
  <c r="AB348" i="1"/>
  <c r="AA348" i="1"/>
  <c r="Y348" i="1"/>
  <c r="X348" i="1"/>
  <c r="W348" i="1"/>
  <c r="AF347" i="1"/>
  <c r="AD347" i="1"/>
  <c r="AC347" i="1"/>
  <c r="AB347" i="1"/>
  <c r="AA347" i="1"/>
  <c r="Y347" i="1"/>
  <c r="X347" i="1"/>
  <c r="W347" i="1"/>
  <c r="AF346" i="1"/>
  <c r="AD346" i="1"/>
  <c r="AC346" i="1"/>
  <c r="AB346" i="1"/>
  <c r="AA346" i="1"/>
  <c r="Y346" i="1"/>
  <c r="X346" i="1"/>
  <c r="W346" i="1"/>
  <c r="AE346" i="1" s="1" a="1"/>
  <c r="AE346" i="1" s="1"/>
  <c r="AF345" i="1"/>
  <c r="AD345" i="1"/>
  <c r="AC345" i="1"/>
  <c r="AB345" i="1"/>
  <c r="AA345" i="1"/>
  <c r="Y345" i="1"/>
  <c r="X345" i="1"/>
  <c r="AE345" i="1" s="1" a="1"/>
  <c r="AE345" i="1" s="1"/>
  <c r="W345" i="1"/>
  <c r="AF344" i="1"/>
  <c r="AD344" i="1"/>
  <c r="AC344" i="1"/>
  <c r="AB344" i="1"/>
  <c r="AA344" i="1"/>
  <c r="Y344" i="1"/>
  <c r="X344" i="1"/>
  <c r="AE344" i="1" s="1" a="1"/>
  <c r="AE344" i="1" s="1"/>
  <c r="W344" i="1"/>
  <c r="AF343" i="1"/>
  <c r="AD343" i="1"/>
  <c r="AC343" i="1"/>
  <c r="AB343" i="1"/>
  <c r="AA343" i="1"/>
  <c r="Y343" i="1"/>
  <c r="X343" i="1"/>
  <c r="AE343" i="1" s="1" a="1"/>
  <c r="AE343" i="1" s="1"/>
  <c r="W343" i="1"/>
  <c r="AF342" i="1"/>
  <c r="AD342" i="1"/>
  <c r="AC342" i="1"/>
  <c r="AB342" i="1"/>
  <c r="AA342" i="1"/>
  <c r="Y342" i="1"/>
  <c r="X342" i="1"/>
  <c r="W342" i="1"/>
  <c r="AF341" i="1"/>
  <c r="AD341" i="1"/>
  <c r="AC341" i="1"/>
  <c r="AB341" i="1"/>
  <c r="AA341" i="1"/>
  <c r="Y341" i="1"/>
  <c r="X341" i="1"/>
  <c r="AE341" i="1" s="1" a="1"/>
  <c r="AE341" i="1" s="1"/>
  <c r="W341" i="1"/>
  <c r="AF340" i="1"/>
  <c r="AD340" i="1"/>
  <c r="AC340" i="1"/>
  <c r="AB340" i="1"/>
  <c r="AA340" i="1"/>
  <c r="Y340" i="1"/>
  <c r="X340" i="1"/>
  <c r="AE340" i="1" s="1" a="1"/>
  <c r="AE340" i="1" s="1"/>
  <c r="W340" i="1"/>
  <c r="AF339" i="1"/>
  <c r="AE339" i="1" a="1"/>
  <c r="AE339" i="1" s="1"/>
  <c r="AD339" i="1"/>
  <c r="AC339" i="1"/>
  <c r="AB339" i="1"/>
  <c r="AA339" i="1"/>
  <c r="Y339" i="1"/>
  <c r="X339" i="1"/>
  <c r="W339" i="1"/>
  <c r="AF338" i="1"/>
  <c r="AD338" i="1"/>
  <c r="AC338" i="1"/>
  <c r="AB338" i="1"/>
  <c r="AA338" i="1"/>
  <c r="Y338" i="1"/>
  <c r="X338" i="1"/>
  <c r="W338" i="1"/>
  <c r="AF337" i="1"/>
  <c r="AD337" i="1"/>
  <c r="AC337" i="1"/>
  <c r="AB337" i="1"/>
  <c r="AA337" i="1"/>
  <c r="Y337" i="1"/>
  <c r="X337" i="1"/>
  <c r="AE337" i="1" s="1" a="1"/>
  <c r="AE337" i="1" s="1"/>
  <c r="W337" i="1"/>
  <c r="AF336" i="1"/>
  <c r="AE336" i="1"/>
  <c r="AE336" i="1" a="1"/>
  <c r="AD336" i="1"/>
  <c r="AC336" i="1"/>
  <c r="AB336" i="1"/>
  <c r="AA336" i="1"/>
  <c r="Y336" i="1"/>
  <c r="X336" i="1"/>
  <c r="W336" i="1"/>
  <c r="AF335" i="1"/>
  <c r="AD335" i="1"/>
  <c r="AC335" i="1"/>
  <c r="AB335" i="1"/>
  <c r="AA335" i="1"/>
  <c r="Y335" i="1"/>
  <c r="X335" i="1"/>
  <c r="W335" i="1"/>
  <c r="AF334" i="1"/>
  <c r="AD334" i="1"/>
  <c r="AC334" i="1"/>
  <c r="AB334" i="1"/>
  <c r="AA334" i="1"/>
  <c r="Y334" i="1"/>
  <c r="X334" i="1"/>
  <c r="W334" i="1"/>
  <c r="AF333" i="1"/>
  <c r="AE333" i="1" a="1"/>
  <c r="AE333" i="1" s="1"/>
  <c r="AD333" i="1"/>
  <c r="AC333" i="1"/>
  <c r="AB333" i="1"/>
  <c r="AA333" i="1"/>
  <c r="Y333" i="1"/>
  <c r="X333" i="1"/>
  <c r="W333" i="1"/>
  <c r="AF332" i="1"/>
  <c r="AD332" i="1"/>
  <c r="AC332" i="1"/>
  <c r="AB332" i="1"/>
  <c r="AA332" i="1"/>
  <c r="Y332" i="1"/>
  <c r="AE332" i="1" s="1" a="1"/>
  <c r="AE332" i="1" s="1"/>
  <c r="X332" i="1"/>
  <c r="W332" i="1"/>
  <c r="AF331" i="1"/>
  <c r="AD331" i="1"/>
  <c r="AC331" i="1"/>
  <c r="AB331" i="1"/>
  <c r="AA331" i="1"/>
  <c r="Y331" i="1"/>
  <c r="X331" i="1"/>
  <c r="AE331" i="1" s="1" a="1"/>
  <c r="AE331" i="1" s="1"/>
  <c r="W331" i="1"/>
  <c r="AF330" i="1"/>
  <c r="AE330" i="1"/>
  <c r="AE330" i="1" a="1"/>
  <c r="AD330" i="1"/>
  <c r="AC330" i="1"/>
  <c r="AB330" i="1"/>
  <c r="AA330" i="1"/>
  <c r="Y330" i="1"/>
  <c r="X330" i="1"/>
  <c r="W330" i="1"/>
  <c r="AF329" i="1"/>
  <c r="AD329" i="1"/>
  <c r="AC329" i="1"/>
  <c r="AB329" i="1"/>
  <c r="AA329" i="1"/>
  <c r="AE329" i="1" s="1" a="1"/>
  <c r="AE329" i="1" s="1"/>
  <c r="Y329" i="1"/>
  <c r="X329" i="1"/>
  <c r="W329" i="1"/>
  <c r="AF328" i="1"/>
  <c r="AD328" i="1"/>
  <c r="AC328" i="1"/>
  <c r="AB328" i="1"/>
  <c r="AA328" i="1"/>
  <c r="Y328" i="1"/>
  <c r="X328" i="1"/>
  <c r="AE328" i="1" s="1" a="1"/>
  <c r="AE328" i="1" s="1"/>
  <c r="W328" i="1"/>
  <c r="AF327" i="1"/>
  <c r="AD327" i="1"/>
  <c r="AC327" i="1"/>
  <c r="AB327" i="1"/>
  <c r="AA327" i="1"/>
  <c r="Y327" i="1"/>
  <c r="X327" i="1"/>
  <c r="AE327" i="1" s="1" a="1"/>
  <c r="AE327" i="1" s="1"/>
  <c r="W327" i="1"/>
  <c r="AF326" i="1"/>
  <c r="AD326" i="1"/>
  <c r="AC326" i="1"/>
  <c r="AB326" i="1"/>
  <c r="AA326" i="1"/>
  <c r="Y326" i="1"/>
  <c r="X326" i="1"/>
  <c r="W326" i="1"/>
  <c r="AF325" i="1"/>
  <c r="AD325" i="1"/>
  <c r="AC325" i="1"/>
  <c r="AB325" i="1"/>
  <c r="AA325" i="1"/>
  <c r="Y325" i="1"/>
  <c r="X325" i="1"/>
  <c r="W325" i="1"/>
  <c r="AE325" i="1" s="1" a="1"/>
  <c r="AE325" i="1" s="1"/>
  <c r="AF324" i="1"/>
  <c r="AD324" i="1"/>
  <c r="AC324" i="1"/>
  <c r="AB324" i="1"/>
  <c r="AA324" i="1"/>
  <c r="Y324" i="1"/>
  <c r="X324" i="1"/>
  <c r="W324" i="1"/>
  <c r="AE324" i="1" s="1" a="1"/>
  <c r="AE324" i="1" s="1"/>
  <c r="AF323" i="1"/>
  <c r="AD323" i="1"/>
  <c r="AC323" i="1"/>
  <c r="AB323" i="1"/>
  <c r="AA323" i="1"/>
  <c r="Y323" i="1"/>
  <c r="X323" i="1"/>
  <c r="W323" i="1"/>
  <c r="AF322" i="1"/>
  <c r="AD322" i="1"/>
  <c r="AC322" i="1"/>
  <c r="AB322" i="1"/>
  <c r="AA322" i="1"/>
  <c r="Y322" i="1"/>
  <c r="X322" i="1"/>
  <c r="W322" i="1"/>
  <c r="AF321" i="1"/>
  <c r="AD321" i="1"/>
  <c r="AC321" i="1"/>
  <c r="AB321" i="1"/>
  <c r="AA321" i="1"/>
  <c r="Y321" i="1"/>
  <c r="X321" i="1"/>
  <c r="W321" i="1"/>
  <c r="AF320" i="1"/>
  <c r="AD320" i="1"/>
  <c r="AC320" i="1"/>
  <c r="AB320" i="1"/>
  <c r="AE320" i="1" s="1" a="1"/>
  <c r="AE320" i="1" s="1"/>
  <c r="AA320" i="1"/>
  <c r="Y320" i="1"/>
  <c r="X320" i="1"/>
  <c r="W320" i="1"/>
  <c r="AF319" i="1"/>
  <c r="AD319" i="1"/>
  <c r="AC319" i="1"/>
  <c r="AB319" i="1"/>
  <c r="AA319" i="1"/>
  <c r="Y319" i="1"/>
  <c r="X319" i="1"/>
  <c r="W319" i="1"/>
  <c r="AE319" i="1" s="1" a="1"/>
  <c r="AE319" i="1" s="1"/>
  <c r="AF318" i="1"/>
  <c r="AD318" i="1"/>
  <c r="AC318" i="1"/>
  <c r="AB318" i="1"/>
  <c r="AA318" i="1"/>
  <c r="Y318" i="1"/>
  <c r="X318" i="1"/>
  <c r="AE318" i="1" s="1" a="1"/>
  <c r="AE318" i="1" s="1"/>
  <c r="W318" i="1"/>
  <c r="AF317" i="1"/>
  <c r="AD317" i="1"/>
  <c r="AC317" i="1"/>
  <c r="AB317" i="1"/>
  <c r="AA317" i="1"/>
  <c r="Y317" i="1"/>
  <c r="X317" i="1"/>
  <c r="W317" i="1"/>
  <c r="AF316" i="1"/>
  <c r="AD316" i="1"/>
  <c r="AC316" i="1"/>
  <c r="AB316" i="1"/>
  <c r="AA316" i="1"/>
  <c r="Y316" i="1"/>
  <c r="X316" i="1"/>
  <c r="AE316" i="1" s="1" a="1"/>
  <c r="AE316" i="1" s="1"/>
  <c r="W316" i="1"/>
  <c r="AF315" i="1"/>
  <c r="AD315" i="1"/>
  <c r="AC315" i="1"/>
  <c r="AB315" i="1"/>
  <c r="AA315" i="1"/>
  <c r="Y315" i="1"/>
  <c r="X315" i="1"/>
  <c r="W315" i="1"/>
  <c r="AE315" i="1" s="1" a="1"/>
  <c r="AE315" i="1" s="1"/>
  <c r="AF314" i="1"/>
  <c r="AE314" i="1" a="1"/>
  <c r="AE314" i="1" s="1"/>
  <c r="AD314" i="1"/>
  <c r="AC314" i="1"/>
  <c r="AB314" i="1"/>
  <c r="AA314" i="1"/>
  <c r="Y314" i="1"/>
  <c r="X314" i="1"/>
  <c r="W314" i="1"/>
  <c r="AF313" i="1"/>
  <c r="AD313" i="1"/>
  <c r="AC313" i="1"/>
  <c r="AB313" i="1"/>
  <c r="AA313" i="1"/>
  <c r="Y313" i="1"/>
  <c r="X313" i="1"/>
  <c r="W313" i="1"/>
  <c r="AF312" i="1"/>
  <c r="AD312" i="1"/>
  <c r="AC312" i="1"/>
  <c r="AB312" i="1"/>
  <c r="AA312" i="1"/>
  <c r="Y312" i="1"/>
  <c r="X312" i="1"/>
  <c r="AE312" i="1" s="1" a="1"/>
  <c r="AE312" i="1" s="1"/>
  <c r="W312" i="1"/>
  <c r="AF311" i="1"/>
  <c r="AD311" i="1"/>
  <c r="AC311" i="1"/>
  <c r="AB311" i="1"/>
  <c r="AA311" i="1"/>
  <c r="Y311" i="1"/>
  <c r="X311" i="1"/>
  <c r="W311" i="1"/>
  <c r="AF310" i="1"/>
  <c r="AD310" i="1"/>
  <c r="AC310" i="1"/>
  <c r="AB310" i="1"/>
  <c r="AA310" i="1"/>
  <c r="Y310" i="1"/>
  <c r="X310" i="1"/>
  <c r="W310" i="1"/>
  <c r="AE310" i="1" s="1" a="1"/>
  <c r="AE310" i="1" s="1"/>
  <c r="AF309" i="1"/>
  <c r="AD309" i="1"/>
  <c r="AC309" i="1"/>
  <c r="AB309" i="1"/>
  <c r="AA309" i="1"/>
  <c r="Y309" i="1"/>
  <c r="X309" i="1"/>
  <c r="AE309" i="1" s="1" a="1"/>
  <c r="AE309" i="1" s="1"/>
  <c r="W309" i="1"/>
  <c r="AF308" i="1"/>
  <c r="AD308" i="1"/>
  <c r="AC308" i="1"/>
  <c r="AB308" i="1"/>
  <c r="AA308" i="1"/>
  <c r="Y308" i="1"/>
  <c r="X308" i="1"/>
  <c r="W308" i="1"/>
  <c r="AF307" i="1"/>
  <c r="AD307" i="1"/>
  <c r="AC307" i="1"/>
  <c r="AB307" i="1"/>
  <c r="AA307" i="1"/>
  <c r="Y307" i="1"/>
  <c r="X307" i="1"/>
  <c r="W307" i="1"/>
  <c r="AF306" i="1"/>
  <c r="AD306" i="1"/>
  <c r="AC306" i="1"/>
  <c r="AB306" i="1"/>
  <c r="AE306" i="1" s="1" a="1"/>
  <c r="AE306" i="1" s="1"/>
  <c r="AA306" i="1"/>
  <c r="Y306" i="1"/>
  <c r="X306" i="1"/>
  <c r="W306" i="1"/>
  <c r="AF305" i="1"/>
  <c r="AE305" i="1"/>
  <c r="AE305" i="1" a="1"/>
  <c r="AD305" i="1"/>
  <c r="AC305" i="1"/>
  <c r="AB305" i="1"/>
  <c r="AA305" i="1"/>
  <c r="Y305" i="1"/>
  <c r="X305" i="1"/>
  <c r="W305" i="1"/>
  <c r="AF304" i="1"/>
  <c r="AD304" i="1"/>
  <c r="AC304" i="1"/>
  <c r="AB304" i="1"/>
  <c r="AA304" i="1"/>
  <c r="Y304" i="1"/>
  <c r="AE304" i="1" s="1" a="1"/>
  <c r="AE304" i="1" s="1"/>
  <c r="X304" i="1"/>
  <c r="W304" i="1"/>
  <c r="AF303" i="1"/>
  <c r="AD303" i="1"/>
  <c r="AC303" i="1"/>
  <c r="AB303" i="1"/>
  <c r="AA303" i="1"/>
  <c r="Y303" i="1"/>
  <c r="X303" i="1"/>
  <c r="W303" i="1"/>
  <c r="AE303" i="1" s="1" a="1"/>
  <c r="AE303" i="1" s="1"/>
  <c r="AF302" i="1"/>
  <c r="AE302" i="1"/>
  <c r="AD302" i="1"/>
  <c r="AC302" i="1"/>
  <c r="AB302" i="1"/>
  <c r="AA302" i="1"/>
  <c r="Y302" i="1"/>
  <c r="X302" i="1"/>
  <c r="AE302" i="1" s="1" a="1"/>
  <c r="W302" i="1"/>
  <c r="AF301" i="1"/>
  <c r="AD301" i="1"/>
  <c r="AC301" i="1"/>
  <c r="AB301" i="1"/>
  <c r="AA301" i="1"/>
  <c r="Y301" i="1"/>
  <c r="X301" i="1"/>
  <c r="W301" i="1"/>
  <c r="AF300" i="1"/>
  <c r="AD300" i="1"/>
  <c r="AC300" i="1"/>
  <c r="AB300" i="1"/>
  <c r="AA300" i="1"/>
  <c r="Y300" i="1"/>
  <c r="X300" i="1"/>
  <c r="W300" i="1"/>
  <c r="AF299" i="1"/>
  <c r="AE299" i="1"/>
  <c r="AD299" i="1"/>
  <c r="AC299" i="1"/>
  <c r="AB299" i="1"/>
  <c r="AA299" i="1"/>
  <c r="Y299" i="1"/>
  <c r="X299" i="1"/>
  <c r="AE299" i="1" s="1" a="1"/>
  <c r="W299" i="1"/>
  <c r="AF298" i="1"/>
  <c r="AD298" i="1"/>
  <c r="AC298" i="1"/>
  <c r="AB298" i="1"/>
  <c r="AA298" i="1"/>
  <c r="AE298" i="1" s="1" a="1"/>
  <c r="AE298" i="1" s="1"/>
  <c r="Y298" i="1"/>
  <c r="X298" i="1"/>
  <c r="W298" i="1"/>
  <c r="AF297" i="1"/>
  <c r="AD297" i="1"/>
  <c r="AC297" i="1"/>
  <c r="AB297" i="1"/>
  <c r="AA297" i="1"/>
  <c r="Y297" i="1"/>
  <c r="X297" i="1"/>
  <c r="W297" i="1"/>
  <c r="AE297" i="1" s="1" a="1"/>
  <c r="AE297" i="1" s="1"/>
  <c r="AF296" i="1"/>
  <c r="AD296" i="1"/>
  <c r="AC296" i="1"/>
  <c r="AB296" i="1"/>
  <c r="AA296" i="1"/>
  <c r="Y296" i="1"/>
  <c r="AE296" i="1" s="1" a="1"/>
  <c r="AE296" i="1" s="1"/>
  <c r="X296" i="1"/>
  <c r="W296" i="1"/>
  <c r="AF295" i="1"/>
  <c r="AD295" i="1"/>
  <c r="AC295" i="1"/>
  <c r="AB295" i="1"/>
  <c r="AA295" i="1"/>
  <c r="Y295" i="1"/>
  <c r="X295" i="1"/>
  <c r="AE295" i="1" s="1" a="1"/>
  <c r="AE295" i="1" s="1"/>
  <c r="W295" i="1"/>
  <c r="AF294" i="1"/>
  <c r="AD294" i="1"/>
  <c r="AC294" i="1"/>
  <c r="AB294" i="1"/>
  <c r="AA294" i="1"/>
  <c r="Y294" i="1"/>
  <c r="X294" i="1"/>
  <c r="W294" i="1"/>
  <c r="AF293" i="1"/>
  <c r="AD293" i="1"/>
  <c r="AC293" i="1"/>
  <c r="AB293" i="1"/>
  <c r="AA293" i="1"/>
  <c r="Y293" i="1"/>
  <c r="X293" i="1"/>
  <c r="AE293" i="1" s="1" a="1"/>
  <c r="AE293" i="1" s="1"/>
  <c r="W293" i="1"/>
  <c r="AF292" i="1"/>
  <c r="AD292" i="1"/>
  <c r="AC292" i="1"/>
  <c r="AE292" i="1" s="1" a="1"/>
  <c r="AE292" i="1" s="1"/>
  <c r="AB292" i="1"/>
  <c r="AA292" i="1"/>
  <c r="Y292" i="1"/>
  <c r="X292" i="1"/>
  <c r="W292" i="1"/>
  <c r="AF291" i="1"/>
  <c r="AD291" i="1"/>
  <c r="AC291" i="1"/>
  <c r="AB291" i="1"/>
  <c r="AA291" i="1"/>
  <c r="Y291" i="1"/>
  <c r="X291" i="1"/>
  <c r="W291" i="1"/>
  <c r="AE291" i="1" s="1" a="1"/>
  <c r="AE291" i="1" s="1"/>
  <c r="AF290" i="1"/>
  <c r="AD290" i="1"/>
  <c r="AC290" i="1"/>
  <c r="AB290" i="1"/>
  <c r="AA290" i="1"/>
  <c r="Y290" i="1"/>
  <c r="X290" i="1"/>
  <c r="W290" i="1"/>
  <c r="AE290" i="1" s="1" a="1"/>
  <c r="AE290" i="1" s="1"/>
  <c r="AF289" i="1"/>
  <c r="AE289" i="1" a="1"/>
  <c r="AE289" i="1" s="1"/>
  <c r="AD289" i="1"/>
  <c r="AC289" i="1"/>
  <c r="AB289" i="1"/>
  <c r="AA289" i="1"/>
  <c r="Y289" i="1"/>
  <c r="X289" i="1"/>
  <c r="W289" i="1"/>
  <c r="AF288" i="1"/>
  <c r="AD288" i="1"/>
  <c r="AC288" i="1"/>
  <c r="AB288" i="1"/>
  <c r="AA288" i="1"/>
  <c r="Y288" i="1"/>
  <c r="X288" i="1"/>
  <c r="W288" i="1"/>
  <c r="AF287" i="1"/>
  <c r="AD287" i="1"/>
  <c r="AC287" i="1"/>
  <c r="AB287" i="1"/>
  <c r="AA287" i="1"/>
  <c r="Y287" i="1"/>
  <c r="X287" i="1"/>
  <c r="W287" i="1"/>
  <c r="AE287" i="1" s="1" a="1"/>
  <c r="AE287" i="1" s="1"/>
  <c r="AF286" i="1"/>
  <c r="AE286" i="1" a="1"/>
  <c r="AE286" i="1" s="1"/>
  <c r="AD286" i="1"/>
  <c r="AC286" i="1"/>
  <c r="AB286" i="1"/>
  <c r="AA286" i="1"/>
  <c r="Y286" i="1"/>
  <c r="X286" i="1"/>
  <c r="W286" i="1"/>
  <c r="AF285" i="1"/>
  <c r="AD285" i="1"/>
  <c r="AC285" i="1"/>
  <c r="AB285" i="1"/>
  <c r="AA285" i="1"/>
  <c r="AE285" i="1" s="1" a="1"/>
  <c r="AE285" i="1" s="1"/>
  <c r="Y285" i="1"/>
  <c r="X285" i="1"/>
  <c r="W285" i="1"/>
  <c r="AF284" i="1"/>
  <c r="AD284" i="1"/>
  <c r="AC284" i="1"/>
  <c r="AB284" i="1"/>
  <c r="AA284" i="1"/>
  <c r="Y284" i="1"/>
  <c r="X284" i="1"/>
  <c r="AE284" i="1" s="1" a="1"/>
  <c r="AE284" i="1" s="1"/>
  <c r="W284" i="1"/>
  <c r="AF283" i="1"/>
  <c r="AE283" i="1" a="1"/>
  <c r="AE283" i="1" s="1"/>
  <c r="AD283" i="1"/>
  <c r="AC283" i="1"/>
  <c r="AB283" i="1"/>
  <c r="AA283" i="1"/>
  <c r="Y283" i="1"/>
  <c r="X283" i="1"/>
  <c r="W283" i="1"/>
  <c r="AF282" i="1"/>
  <c r="AD282" i="1"/>
  <c r="AC282" i="1"/>
  <c r="AB282" i="1"/>
  <c r="AA282" i="1"/>
  <c r="Y282" i="1"/>
  <c r="X282" i="1"/>
  <c r="W282" i="1"/>
  <c r="AF281" i="1"/>
  <c r="AD281" i="1"/>
  <c r="AC281" i="1"/>
  <c r="AB281" i="1"/>
  <c r="AA281" i="1"/>
  <c r="Y281" i="1"/>
  <c r="X281" i="1"/>
  <c r="AE281" i="1" s="1" a="1"/>
  <c r="AE281" i="1" s="1"/>
  <c r="W281" i="1"/>
  <c r="AF280" i="1"/>
  <c r="AE280" i="1"/>
  <c r="AD280" i="1"/>
  <c r="AC280" i="1"/>
  <c r="AB280" i="1"/>
  <c r="AA280" i="1"/>
  <c r="Y280" i="1"/>
  <c r="AE280" i="1" s="1" a="1"/>
  <c r="X280" i="1"/>
  <c r="W280" i="1"/>
  <c r="AF279" i="1"/>
  <c r="AD279" i="1"/>
  <c r="AC279" i="1"/>
  <c r="AB279" i="1"/>
  <c r="AA279" i="1"/>
  <c r="Y279" i="1"/>
  <c r="X279" i="1"/>
  <c r="W279" i="1"/>
  <c r="AF278" i="1"/>
  <c r="AD278" i="1"/>
  <c r="AC278" i="1"/>
  <c r="AB278" i="1"/>
  <c r="AA278" i="1"/>
  <c r="Y278" i="1"/>
  <c r="X278" i="1"/>
  <c r="W278" i="1"/>
  <c r="AE278" i="1" s="1" a="1"/>
  <c r="AE278" i="1" s="1"/>
  <c r="AF277" i="1"/>
  <c r="AD277" i="1"/>
  <c r="AC277" i="1"/>
  <c r="AB277" i="1"/>
  <c r="AA277" i="1"/>
  <c r="Y277" i="1"/>
  <c r="X277" i="1"/>
  <c r="W277" i="1"/>
  <c r="AF276" i="1"/>
  <c r="AD276" i="1"/>
  <c r="AC276" i="1"/>
  <c r="AB276" i="1"/>
  <c r="AA276" i="1"/>
  <c r="Y276" i="1"/>
  <c r="X276" i="1"/>
  <c r="W276" i="1"/>
  <c r="AF275" i="1"/>
  <c r="AD275" i="1"/>
  <c r="AC275" i="1"/>
  <c r="AB275" i="1"/>
  <c r="AA275" i="1"/>
  <c r="Y275" i="1"/>
  <c r="X275" i="1"/>
  <c r="W275" i="1"/>
  <c r="AF274" i="1"/>
  <c r="AD274" i="1"/>
  <c r="AC274" i="1"/>
  <c r="AB274" i="1"/>
  <c r="AA274" i="1"/>
  <c r="Y274" i="1"/>
  <c r="X274" i="1"/>
  <c r="W274" i="1"/>
  <c r="AF273" i="1"/>
  <c r="AD273" i="1"/>
  <c r="AC273" i="1"/>
  <c r="AB273" i="1"/>
  <c r="AA273" i="1"/>
  <c r="Y273" i="1"/>
  <c r="X273" i="1"/>
  <c r="W273" i="1"/>
  <c r="AE273" i="1" s="1" a="1"/>
  <c r="AE273" i="1" s="1"/>
  <c r="AF272" i="1"/>
  <c r="AD272" i="1"/>
  <c r="AC272" i="1"/>
  <c r="AB272" i="1"/>
  <c r="AA272" i="1"/>
  <c r="Y272" i="1"/>
  <c r="X272" i="1"/>
  <c r="AE272" i="1" s="1" a="1"/>
  <c r="AE272" i="1" s="1"/>
  <c r="W272" i="1"/>
  <c r="AF271" i="1"/>
  <c r="AD271" i="1"/>
  <c r="AE271" i="1" s="1" a="1"/>
  <c r="AE271" i="1" s="1"/>
  <c r="AC271" i="1"/>
  <c r="AB271" i="1"/>
  <c r="AA271" i="1"/>
  <c r="Y271" i="1"/>
  <c r="X271" i="1"/>
  <c r="W271" i="1"/>
  <c r="AF270" i="1"/>
  <c r="AD270" i="1"/>
  <c r="AC270" i="1"/>
  <c r="AB270" i="1"/>
  <c r="AA270" i="1"/>
  <c r="Y270" i="1"/>
  <c r="AE270" i="1" s="1" a="1"/>
  <c r="AE270" i="1" s="1"/>
  <c r="X270" i="1"/>
  <c r="W270" i="1"/>
  <c r="AF269" i="1"/>
  <c r="AD269" i="1"/>
  <c r="AC269" i="1"/>
  <c r="AB269" i="1"/>
  <c r="AA269" i="1"/>
  <c r="Y269" i="1"/>
  <c r="AE269" i="1" s="1" a="1"/>
  <c r="AE269" i="1" s="1"/>
  <c r="X269" i="1"/>
  <c r="W269" i="1"/>
  <c r="AF268" i="1"/>
  <c r="AE268" i="1" a="1"/>
  <c r="AE268" i="1" s="1"/>
  <c r="AD268" i="1"/>
  <c r="AC268" i="1"/>
  <c r="AB268" i="1"/>
  <c r="AA268" i="1"/>
  <c r="Y268" i="1"/>
  <c r="X268" i="1"/>
  <c r="W268" i="1"/>
  <c r="AF267" i="1"/>
  <c r="AD267" i="1"/>
  <c r="AC267" i="1"/>
  <c r="AB267" i="1"/>
  <c r="AA267" i="1"/>
  <c r="Y267" i="1"/>
  <c r="X267" i="1"/>
  <c r="W267" i="1"/>
  <c r="AF266" i="1"/>
  <c r="AD266" i="1"/>
  <c r="AC266" i="1"/>
  <c r="AB266" i="1"/>
  <c r="AA266" i="1"/>
  <c r="Y266" i="1"/>
  <c r="X266" i="1"/>
  <c r="W266" i="1"/>
  <c r="AE266" i="1" s="1" a="1"/>
  <c r="AE266" i="1" s="1"/>
  <c r="AF265" i="1"/>
  <c r="AE265" i="1"/>
  <c r="AD265" i="1"/>
  <c r="AC265" i="1"/>
  <c r="AB265" i="1"/>
  <c r="AA265" i="1"/>
  <c r="Y265" i="1"/>
  <c r="X265" i="1"/>
  <c r="AE265" i="1" s="1" a="1"/>
  <c r="W265" i="1"/>
  <c r="AF264" i="1"/>
  <c r="AD264" i="1"/>
  <c r="AC264" i="1"/>
  <c r="AB264" i="1"/>
  <c r="AA264" i="1"/>
  <c r="Y264" i="1"/>
  <c r="X264" i="1"/>
  <c r="W264" i="1"/>
  <c r="AF263" i="1"/>
  <c r="AD263" i="1"/>
  <c r="AC263" i="1"/>
  <c r="AB263" i="1"/>
  <c r="AA263" i="1"/>
  <c r="Y263" i="1"/>
  <c r="X263" i="1"/>
  <c r="W263" i="1"/>
  <c r="AE263" i="1" s="1" a="1"/>
  <c r="AE263" i="1" s="1"/>
  <c r="AF262" i="1"/>
  <c r="AD262" i="1"/>
  <c r="AC262" i="1"/>
  <c r="AB262" i="1"/>
  <c r="AA262" i="1"/>
  <c r="Y262" i="1"/>
  <c r="X262" i="1"/>
  <c r="W262" i="1"/>
  <c r="AF261" i="1"/>
  <c r="AD261" i="1"/>
  <c r="AC261" i="1"/>
  <c r="AB261" i="1"/>
  <c r="AA261" i="1"/>
  <c r="Y261" i="1"/>
  <c r="AE261" i="1" s="1" a="1"/>
  <c r="AE261" i="1" s="1"/>
  <c r="X261" i="1"/>
  <c r="W261" i="1"/>
  <c r="AF260" i="1"/>
  <c r="AD260" i="1"/>
  <c r="AC260" i="1"/>
  <c r="AB260" i="1"/>
  <c r="AA260" i="1"/>
  <c r="Y260" i="1"/>
  <c r="X260" i="1"/>
  <c r="W260" i="1"/>
  <c r="AF259" i="1"/>
  <c r="AD259" i="1"/>
  <c r="AC259" i="1"/>
  <c r="AB259" i="1"/>
  <c r="AA259" i="1"/>
  <c r="Y259" i="1"/>
  <c r="X259" i="1"/>
  <c r="AE259" i="1" s="1" a="1"/>
  <c r="AE259" i="1" s="1"/>
  <c r="W259" i="1"/>
  <c r="AF258" i="1"/>
  <c r="AD258" i="1"/>
  <c r="AC258" i="1"/>
  <c r="AB258" i="1"/>
  <c r="AA258" i="1"/>
  <c r="Y258" i="1"/>
  <c r="X258" i="1"/>
  <c r="W258" i="1"/>
  <c r="AE258" i="1" s="1" a="1"/>
  <c r="AE258" i="1" s="1"/>
  <c r="AF257" i="1"/>
  <c r="AD257" i="1"/>
  <c r="AC257" i="1"/>
  <c r="AB257" i="1"/>
  <c r="AA257" i="1"/>
  <c r="Y257" i="1"/>
  <c r="X257" i="1"/>
  <c r="W257" i="1"/>
  <c r="AF256" i="1"/>
  <c r="AD256" i="1"/>
  <c r="AC256" i="1"/>
  <c r="AB256" i="1"/>
  <c r="AA256" i="1"/>
  <c r="Y256" i="1"/>
  <c r="X256" i="1"/>
  <c r="W256" i="1"/>
  <c r="AE256" i="1" s="1" a="1"/>
  <c r="AE256" i="1" s="1"/>
  <c r="AF255" i="1"/>
  <c r="AD255" i="1"/>
  <c r="AC255" i="1"/>
  <c r="AB255" i="1"/>
  <c r="AA255" i="1"/>
  <c r="Y255" i="1"/>
  <c r="X255" i="1"/>
  <c r="W255" i="1"/>
  <c r="AE255" i="1" s="1" a="1"/>
  <c r="AE255" i="1" s="1"/>
  <c r="AF254" i="1"/>
  <c r="AD254" i="1"/>
  <c r="AC254" i="1"/>
  <c r="AB254" i="1"/>
  <c r="AA254" i="1"/>
  <c r="Y254" i="1"/>
  <c r="X254" i="1"/>
  <c r="W254" i="1"/>
  <c r="AE254" i="1" s="1" a="1"/>
  <c r="AE254" i="1" s="1"/>
  <c r="AF253" i="1"/>
  <c r="AD253" i="1"/>
  <c r="AC253" i="1"/>
  <c r="AB253" i="1"/>
  <c r="AA253" i="1"/>
  <c r="Y253" i="1"/>
  <c r="X253" i="1"/>
  <c r="AE253" i="1" s="1" a="1"/>
  <c r="AE253" i="1" s="1"/>
  <c r="W253" i="1"/>
  <c r="AF252" i="1"/>
  <c r="AD252" i="1"/>
  <c r="AC252" i="1"/>
  <c r="AB252" i="1"/>
  <c r="AA252" i="1"/>
  <c r="Y252" i="1"/>
  <c r="X252" i="1"/>
  <c r="W252" i="1"/>
  <c r="AF251" i="1"/>
  <c r="AD251" i="1"/>
  <c r="AC251" i="1"/>
  <c r="AB251" i="1"/>
  <c r="AA251" i="1"/>
  <c r="Y251" i="1"/>
  <c r="X251" i="1"/>
  <c r="W251" i="1"/>
  <c r="AF250" i="1"/>
  <c r="AD250" i="1"/>
  <c r="AC250" i="1"/>
  <c r="AB250" i="1"/>
  <c r="AA250" i="1"/>
  <c r="Y250" i="1"/>
  <c r="X250" i="1"/>
  <c r="W250" i="1"/>
  <c r="AE250" i="1" s="1" a="1"/>
  <c r="AE250" i="1" s="1"/>
  <c r="AF249" i="1"/>
  <c r="AD249" i="1"/>
  <c r="AC249" i="1"/>
  <c r="AB249" i="1"/>
  <c r="AA249" i="1"/>
  <c r="Y249" i="1"/>
  <c r="X249" i="1"/>
  <c r="W249" i="1"/>
  <c r="AE249" i="1" s="1" a="1"/>
  <c r="AE249" i="1" s="1"/>
  <c r="AF248" i="1"/>
  <c r="AD248" i="1"/>
  <c r="AC248" i="1"/>
  <c r="AB248" i="1"/>
  <c r="AA248" i="1"/>
  <c r="Y248" i="1"/>
  <c r="X248" i="1"/>
  <c r="W248" i="1"/>
  <c r="AE248" i="1" s="1" a="1"/>
  <c r="AE248" i="1" s="1"/>
  <c r="AF247" i="1"/>
  <c r="AD247" i="1"/>
  <c r="AC247" i="1"/>
  <c r="AB247" i="1"/>
  <c r="AA247" i="1"/>
  <c r="Y247" i="1"/>
  <c r="X247" i="1"/>
  <c r="AE247" i="1" s="1" a="1"/>
  <c r="AE247" i="1" s="1"/>
  <c r="W247" i="1"/>
  <c r="AF246" i="1"/>
  <c r="AD246" i="1"/>
  <c r="AC246" i="1"/>
  <c r="AB246" i="1"/>
  <c r="AA246" i="1"/>
  <c r="AE246" i="1" s="1" a="1"/>
  <c r="AE246" i="1" s="1"/>
  <c r="Y246" i="1"/>
  <c r="X246" i="1"/>
  <c r="W246" i="1"/>
  <c r="AF245" i="1"/>
  <c r="AD245" i="1"/>
  <c r="AC245" i="1"/>
  <c r="AB245" i="1"/>
  <c r="AA245" i="1"/>
  <c r="Y245" i="1"/>
  <c r="X245" i="1"/>
  <c r="W245" i="1"/>
  <c r="AF244" i="1"/>
  <c r="AD244" i="1"/>
  <c r="AC244" i="1"/>
  <c r="AB244" i="1"/>
  <c r="AA244" i="1"/>
  <c r="Y244" i="1"/>
  <c r="X244" i="1"/>
  <c r="AE244" i="1" s="1" a="1"/>
  <c r="AE244" i="1" s="1"/>
  <c r="W244" i="1"/>
  <c r="AF243" i="1"/>
  <c r="AD243" i="1"/>
  <c r="AC243" i="1"/>
  <c r="AB243" i="1"/>
  <c r="AE243" i="1" s="1" a="1"/>
  <c r="AE243" i="1" s="1"/>
  <c r="AA243" i="1"/>
  <c r="Y243" i="1"/>
  <c r="X243" i="1"/>
  <c r="W243" i="1"/>
  <c r="AF242" i="1"/>
  <c r="AD242" i="1"/>
  <c r="AC242" i="1"/>
  <c r="AB242" i="1"/>
  <c r="AA242" i="1"/>
  <c r="Y242" i="1"/>
  <c r="X242" i="1"/>
  <c r="W242" i="1"/>
  <c r="AF241" i="1"/>
  <c r="AD241" i="1"/>
  <c r="AC241" i="1"/>
  <c r="AB241" i="1"/>
  <c r="AA241" i="1"/>
  <c r="Y241" i="1"/>
  <c r="X241" i="1"/>
  <c r="W241" i="1"/>
  <c r="AE241" i="1" s="1" a="1"/>
  <c r="AE241" i="1" s="1"/>
  <c r="AF240" i="1"/>
  <c r="AD240" i="1"/>
  <c r="AC240" i="1"/>
  <c r="AB240" i="1"/>
  <c r="AA240" i="1"/>
  <c r="Y240" i="1"/>
  <c r="X240" i="1"/>
  <c r="W240" i="1"/>
  <c r="AF239" i="1"/>
  <c r="AD239" i="1"/>
  <c r="AC239" i="1"/>
  <c r="AB239" i="1"/>
  <c r="AA239" i="1"/>
  <c r="Y239" i="1"/>
  <c r="X239" i="1"/>
  <c r="W239" i="1"/>
  <c r="AF238" i="1"/>
  <c r="AD238" i="1"/>
  <c r="AC238" i="1"/>
  <c r="AB238" i="1"/>
  <c r="AA238" i="1"/>
  <c r="Y238" i="1"/>
  <c r="X238" i="1"/>
  <c r="W238" i="1"/>
  <c r="AE238" i="1" s="1" a="1"/>
  <c r="AE238" i="1" s="1"/>
  <c r="AF237" i="1"/>
  <c r="AE237" i="1" a="1"/>
  <c r="AE237" i="1" s="1"/>
  <c r="AD237" i="1"/>
  <c r="AC237" i="1"/>
  <c r="AB237" i="1"/>
  <c r="AA237" i="1"/>
  <c r="Y237" i="1"/>
  <c r="X237" i="1"/>
  <c r="W237" i="1"/>
  <c r="AF236" i="1"/>
  <c r="AD236" i="1"/>
  <c r="AC236" i="1"/>
  <c r="AB236" i="1"/>
  <c r="AA236" i="1"/>
  <c r="Y236" i="1"/>
  <c r="X236" i="1"/>
  <c r="W236" i="1"/>
  <c r="AE236" i="1" s="1" a="1"/>
  <c r="AE236" i="1" s="1"/>
  <c r="AF235" i="1"/>
  <c r="AD235" i="1"/>
  <c r="AC235" i="1"/>
  <c r="AB235" i="1"/>
  <c r="AA235" i="1"/>
  <c r="Y235" i="1"/>
  <c r="AE235" i="1" s="1" a="1"/>
  <c r="AE235" i="1" s="1"/>
  <c r="X235" i="1"/>
  <c r="W235" i="1"/>
  <c r="AF234" i="1"/>
  <c r="AD234" i="1"/>
  <c r="AE234" i="1" s="1" a="1"/>
  <c r="AE234" i="1" s="1"/>
  <c r="AC234" i="1"/>
  <c r="AB234" i="1"/>
  <c r="AA234" i="1"/>
  <c r="Y234" i="1"/>
  <c r="X234" i="1"/>
  <c r="W234" i="1"/>
  <c r="AF233" i="1"/>
  <c r="AD233" i="1"/>
  <c r="AC233" i="1"/>
  <c r="AB233" i="1"/>
  <c r="AA233" i="1"/>
  <c r="Y233" i="1"/>
  <c r="AE233" i="1" s="1" a="1"/>
  <c r="AE233" i="1" s="1"/>
  <c r="X233" i="1"/>
  <c r="W233" i="1"/>
  <c r="AF232" i="1"/>
  <c r="AD232" i="1"/>
  <c r="AC232" i="1"/>
  <c r="AB232" i="1"/>
  <c r="AA232" i="1"/>
  <c r="Y232" i="1"/>
  <c r="X232" i="1"/>
  <c r="W232" i="1"/>
  <c r="AE232" i="1" s="1" a="1"/>
  <c r="AE232" i="1" s="1"/>
  <c r="AF231" i="1"/>
  <c r="AE231" i="1"/>
  <c r="AD231" i="1"/>
  <c r="AC231" i="1"/>
  <c r="AB231" i="1"/>
  <c r="AE231" i="1" s="1" a="1"/>
  <c r="AA231" i="1"/>
  <c r="Y231" i="1"/>
  <c r="X231" i="1"/>
  <c r="W231" i="1"/>
  <c r="AF230" i="1"/>
  <c r="AD230" i="1"/>
  <c r="AC230" i="1"/>
  <c r="AB230" i="1"/>
  <c r="AA230" i="1"/>
  <c r="AE230" i="1" s="1" a="1"/>
  <c r="AE230" i="1" s="1"/>
  <c r="Y230" i="1"/>
  <c r="X230" i="1"/>
  <c r="W230" i="1"/>
  <c r="AF229" i="1"/>
  <c r="AD229" i="1"/>
  <c r="AC229" i="1"/>
  <c r="AB229" i="1"/>
  <c r="AA229" i="1"/>
  <c r="Y229" i="1"/>
  <c r="X229" i="1"/>
  <c r="W229" i="1"/>
  <c r="AE229" i="1" s="1" a="1"/>
  <c r="AE229" i="1" s="1"/>
  <c r="AF228" i="1"/>
  <c r="AD228" i="1"/>
  <c r="AC228" i="1"/>
  <c r="AB228" i="1"/>
  <c r="AA228" i="1"/>
  <c r="Y228" i="1"/>
  <c r="X228" i="1"/>
  <c r="W228" i="1"/>
  <c r="AF227" i="1"/>
  <c r="AD227" i="1"/>
  <c r="AC227" i="1"/>
  <c r="AB227" i="1"/>
  <c r="AA227" i="1"/>
  <c r="Y227" i="1"/>
  <c r="X227" i="1"/>
  <c r="W227" i="1"/>
  <c r="AE227" i="1" s="1" a="1"/>
  <c r="AE227" i="1" s="1"/>
  <c r="AF226" i="1"/>
  <c r="AD226" i="1"/>
  <c r="AC226" i="1"/>
  <c r="AB226" i="1"/>
  <c r="AA226" i="1"/>
  <c r="Y226" i="1"/>
  <c r="X226" i="1"/>
  <c r="W226" i="1"/>
  <c r="AE226" i="1" s="1" a="1"/>
  <c r="AE226" i="1" s="1"/>
  <c r="AF225" i="1"/>
  <c r="AD225" i="1"/>
  <c r="AC225" i="1"/>
  <c r="AB225" i="1"/>
  <c r="AA225" i="1"/>
  <c r="Y225" i="1"/>
  <c r="X225" i="1"/>
  <c r="W225" i="1"/>
  <c r="AE225" i="1" s="1" a="1"/>
  <c r="AE225" i="1" s="1"/>
  <c r="AF224" i="1"/>
  <c r="AD224" i="1"/>
  <c r="AC224" i="1"/>
  <c r="AB224" i="1"/>
  <c r="AA224" i="1"/>
  <c r="Y224" i="1"/>
  <c r="X224" i="1"/>
  <c r="AE224" i="1" s="1" a="1"/>
  <c r="AE224" i="1" s="1"/>
  <c r="W224" i="1"/>
  <c r="AF223" i="1"/>
  <c r="AD223" i="1"/>
  <c r="AC223" i="1"/>
  <c r="AB223" i="1"/>
  <c r="AA223" i="1"/>
  <c r="Y223" i="1"/>
  <c r="X223" i="1"/>
  <c r="AE223" i="1" s="1" a="1"/>
  <c r="AE223" i="1" s="1"/>
  <c r="W223" i="1"/>
  <c r="AF222" i="1"/>
  <c r="AD222" i="1"/>
  <c r="AC222" i="1"/>
  <c r="AB222" i="1"/>
  <c r="AA222" i="1"/>
  <c r="Y222" i="1"/>
  <c r="X222" i="1"/>
  <c r="W222" i="1"/>
  <c r="AE222" i="1" s="1" a="1"/>
  <c r="AE222" i="1" s="1"/>
  <c r="AF221" i="1"/>
  <c r="AE221" i="1" a="1"/>
  <c r="AE221" i="1" s="1"/>
  <c r="AD221" i="1"/>
  <c r="AC221" i="1"/>
  <c r="AB221" i="1"/>
  <c r="AA221" i="1"/>
  <c r="Y221" i="1"/>
  <c r="X221" i="1"/>
  <c r="W221" i="1"/>
  <c r="AF220" i="1"/>
  <c r="AD220" i="1"/>
  <c r="AC220" i="1"/>
  <c r="AB220" i="1"/>
  <c r="AA220" i="1"/>
  <c r="AE220" i="1" s="1" a="1"/>
  <c r="AE220" i="1" s="1"/>
  <c r="Y220" i="1"/>
  <c r="X220" i="1"/>
  <c r="W220" i="1"/>
  <c r="AF219" i="1"/>
  <c r="AD219" i="1"/>
  <c r="AC219" i="1"/>
  <c r="AB219" i="1"/>
  <c r="AA219" i="1"/>
  <c r="Y219" i="1"/>
  <c r="X219" i="1"/>
  <c r="W219" i="1"/>
  <c r="AF218" i="1"/>
  <c r="AE218" i="1" a="1"/>
  <c r="AE218" i="1" s="1"/>
  <c r="AD218" i="1"/>
  <c r="AC218" i="1"/>
  <c r="AB218" i="1"/>
  <c r="AA218" i="1"/>
  <c r="Y218" i="1"/>
  <c r="X218" i="1"/>
  <c r="W218" i="1"/>
  <c r="AF217" i="1"/>
  <c r="AD217" i="1"/>
  <c r="AC217" i="1"/>
  <c r="AB217" i="1"/>
  <c r="AA217" i="1"/>
  <c r="Y217" i="1"/>
  <c r="X217" i="1"/>
  <c r="W217" i="1"/>
  <c r="AF216" i="1"/>
  <c r="AD216" i="1"/>
  <c r="AC216" i="1"/>
  <c r="AB216" i="1"/>
  <c r="AA216" i="1"/>
  <c r="Y216" i="1"/>
  <c r="X216" i="1"/>
  <c r="AE216" i="1" s="1" a="1"/>
  <c r="AE216" i="1" s="1"/>
  <c r="W216" i="1"/>
  <c r="AF215" i="1"/>
  <c r="AE215" i="1" a="1"/>
  <c r="AE215" i="1" s="1"/>
  <c r="AD215" i="1"/>
  <c r="AC215" i="1"/>
  <c r="AB215" i="1"/>
  <c r="AA215" i="1"/>
  <c r="Y215" i="1"/>
  <c r="X215" i="1"/>
  <c r="W215" i="1"/>
  <c r="AF214" i="1"/>
  <c r="AD214" i="1"/>
  <c r="AC214" i="1"/>
  <c r="AB214" i="1"/>
  <c r="AA214" i="1"/>
  <c r="AE214" i="1" s="1" a="1"/>
  <c r="AE214" i="1" s="1"/>
  <c r="Y214" i="1"/>
  <c r="X214" i="1"/>
  <c r="W214" i="1"/>
  <c r="AF213" i="1"/>
  <c r="AD213" i="1"/>
  <c r="AC213" i="1"/>
  <c r="AB213" i="1"/>
  <c r="AA213" i="1"/>
  <c r="Y213" i="1"/>
  <c r="X213" i="1"/>
  <c r="W213" i="1"/>
  <c r="AF212" i="1"/>
  <c r="AD212" i="1"/>
  <c r="AC212" i="1"/>
  <c r="AB212" i="1"/>
  <c r="AA212" i="1"/>
  <c r="Y212" i="1"/>
  <c r="X212" i="1"/>
  <c r="W212" i="1"/>
  <c r="AF211" i="1"/>
  <c r="AD211" i="1"/>
  <c r="AC211" i="1"/>
  <c r="AB211" i="1"/>
  <c r="AA211" i="1"/>
  <c r="Y211" i="1"/>
  <c r="X211" i="1"/>
  <c r="W211" i="1"/>
  <c r="AF210" i="1"/>
  <c r="AD210" i="1"/>
  <c r="AC210" i="1"/>
  <c r="AB210" i="1"/>
  <c r="AA210" i="1"/>
  <c r="Y210" i="1"/>
  <c r="X210" i="1"/>
  <c r="W210" i="1"/>
  <c r="AE210" i="1" s="1" a="1"/>
  <c r="AE210" i="1" s="1"/>
  <c r="AF209" i="1"/>
  <c r="AD209" i="1"/>
  <c r="AC209" i="1"/>
  <c r="AB209" i="1"/>
  <c r="AA209" i="1"/>
  <c r="Y209" i="1"/>
  <c r="X209" i="1"/>
  <c r="W209" i="1"/>
  <c r="AF208" i="1"/>
  <c r="AE208" i="1" a="1"/>
  <c r="AE208" i="1" s="1"/>
  <c r="AD208" i="1"/>
  <c r="AC208" i="1"/>
  <c r="AB208" i="1"/>
  <c r="AA208" i="1"/>
  <c r="Y208" i="1"/>
  <c r="X208" i="1"/>
  <c r="W208" i="1"/>
  <c r="AF207" i="1"/>
  <c r="AD207" i="1"/>
  <c r="AC207" i="1"/>
  <c r="AB207" i="1"/>
  <c r="AA207" i="1"/>
  <c r="AE207" i="1" s="1" a="1"/>
  <c r="AE207" i="1" s="1"/>
  <c r="Y207" i="1"/>
  <c r="X207" i="1"/>
  <c r="W207" i="1"/>
  <c r="AF206" i="1"/>
  <c r="AD206" i="1"/>
  <c r="AC206" i="1"/>
  <c r="AB206" i="1"/>
  <c r="AA206" i="1"/>
  <c r="Y206" i="1"/>
  <c r="X206" i="1"/>
  <c r="AE206" i="1" s="1" a="1"/>
  <c r="AE206" i="1" s="1"/>
  <c r="W206" i="1"/>
  <c r="AF205" i="1"/>
  <c r="AD205" i="1"/>
  <c r="AC205" i="1"/>
  <c r="AB205" i="1"/>
  <c r="AA205" i="1"/>
  <c r="Y205" i="1"/>
  <c r="X205" i="1"/>
  <c r="AE205" i="1" s="1" a="1"/>
  <c r="AE205" i="1" s="1"/>
  <c r="W205" i="1"/>
  <c r="AF204" i="1"/>
  <c r="AE204" i="1"/>
  <c r="AD204" i="1"/>
  <c r="AC204" i="1"/>
  <c r="AE204" i="1" s="1" a="1"/>
  <c r="AB204" i="1"/>
  <c r="AA204" i="1"/>
  <c r="Y204" i="1"/>
  <c r="X204" i="1"/>
  <c r="W204" i="1"/>
  <c r="AF203" i="1"/>
  <c r="AD203" i="1"/>
  <c r="AC203" i="1"/>
  <c r="AB203" i="1"/>
  <c r="AA203" i="1"/>
  <c r="Y203" i="1"/>
  <c r="X203" i="1"/>
  <c r="AE203" i="1" s="1" a="1"/>
  <c r="AE203" i="1" s="1"/>
  <c r="W203" i="1"/>
  <c r="AF202" i="1"/>
  <c r="AE202" i="1" a="1"/>
  <c r="AE202" i="1" s="1"/>
  <c r="AD202" i="1"/>
  <c r="AC202" i="1"/>
  <c r="AB202" i="1"/>
  <c r="AA202" i="1"/>
  <c r="Y202" i="1"/>
  <c r="X202" i="1"/>
  <c r="W202" i="1"/>
  <c r="AF201" i="1"/>
  <c r="AD201" i="1"/>
  <c r="AC201" i="1"/>
  <c r="AB201" i="1"/>
  <c r="AA201" i="1"/>
  <c r="Y201" i="1"/>
  <c r="X201" i="1"/>
  <c r="W201" i="1"/>
  <c r="AF200" i="1"/>
  <c r="AD200" i="1"/>
  <c r="AC200" i="1"/>
  <c r="AB200" i="1"/>
  <c r="AA200" i="1"/>
  <c r="Y200" i="1"/>
  <c r="X200" i="1"/>
  <c r="AE200" i="1" s="1" a="1"/>
  <c r="AE200" i="1" s="1"/>
  <c r="W200" i="1"/>
  <c r="AF199" i="1"/>
  <c r="AE199" i="1" a="1"/>
  <c r="AE199" i="1" s="1"/>
  <c r="AD199" i="1"/>
  <c r="AC199" i="1"/>
  <c r="AB199" i="1"/>
  <c r="AA199" i="1"/>
  <c r="Y199" i="1"/>
  <c r="X199" i="1"/>
  <c r="W199" i="1"/>
  <c r="AF198" i="1"/>
  <c r="AD198" i="1"/>
  <c r="AC198" i="1"/>
  <c r="AB198" i="1"/>
  <c r="AA198" i="1"/>
  <c r="Y198" i="1"/>
  <c r="AE198" i="1" s="1" a="1"/>
  <c r="AE198" i="1" s="1"/>
  <c r="X198" i="1"/>
  <c r="W198" i="1"/>
  <c r="AF197" i="1"/>
  <c r="AD197" i="1"/>
  <c r="AC197" i="1"/>
  <c r="AB197" i="1"/>
  <c r="AA197" i="1"/>
  <c r="Y197" i="1"/>
  <c r="X197" i="1"/>
  <c r="AE197" i="1" s="1" a="1"/>
  <c r="AE197" i="1" s="1"/>
  <c r="W197" i="1"/>
  <c r="AF196" i="1"/>
  <c r="AE196" i="1"/>
  <c r="AD196" i="1"/>
  <c r="AC196" i="1"/>
  <c r="AB196" i="1"/>
  <c r="AA196" i="1"/>
  <c r="Y196" i="1"/>
  <c r="X196" i="1"/>
  <c r="W196" i="1"/>
  <c r="AE196" i="1" s="1" a="1"/>
  <c r="AF195" i="1"/>
  <c r="AD195" i="1"/>
  <c r="AC195" i="1"/>
  <c r="AB195" i="1"/>
  <c r="AE195" i="1" s="1" a="1"/>
  <c r="AE195" i="1" s="1"/>
  <c r="AA195" i="1"/>
  <c r="Y195" i="1"/>
  <c r="X195" i="1"/>
  <c r="W195" i="1"/>
  <c r="AF194" i="1"/>
  <c r="AD194" i="1"/>
  <c r="AC194" i="1"/>
  <c r="AB194" i="1"/>
  <c r="AA194" i="1"/>
  <c r="Y194" i="1"/>
  <c r="X194" i="1"/>
  <c r="W194" i="1"/>
  <c r="AE194" i="1" s="1" a="1"/>
  <c r="AE194" i="1" s="1"/>
  <c r="AF193" i="1"/>
  <c r="AD193" i="1"/>
  <c r="AC193" i="1"/>
  <c r="AB193" i="1"/>
  <c r="AA193" i="1"/>
  <c r="Y193" i="1"/>
  <c r="X193" i="1"/>
  <c r="AE193" i="1" s="1" a="1"/>
  <c r="AE193" i="1" s="1"/>
  <c r="W193" i="1"/>
  <c r="AF192" i="1"/>
  <c r="AD192" i="1"/>
  <c r="AC192" i="1"/>
  <c r="AB192" i="1"/>
  <c r="AA192" i="1"/>
  <c r="Y192" i="1"/>
  <c r="X192" i="1"/>
  <c r="W192" i="1"/>
  <c r="AF191" i="1"/>
  <c r="AD191" i="1"/>
  <c r="AC191" i="1"/>
  <c r="AB191" i="1"/>
  <c r="AA191" i="1"/>
  <c r="Y191" i="1"/>
  <c r="X191" i="1"/>
  <c r="W191" i="1"/>
  <c r="AF190" i="1"/>
  <c r="AD190" i="1"/>
  <c r="AC190" i="1"/>
  <c r="AB190" i="1"/>
  <c r="AA190" i="1"/>
  <c r="Y190" i="1"/>
  <c r="X190" i="1"/>
  <c r="W190" i="1"/>
  <c r="AE190" i="1" s="1" a="1"/>
  <c r="AE190" i="1" s="1"/>
  <c r="AF189" i="1"/>
  <c r="AD189" i="1"/>
  <c r="AC189" i="1"/>
  <c r="AB189" i="1"/>
  <c r="AA189" i="1"/>
  <c r="Y189" i="1"/>
  <c r="X189" i="1"/>
  <c r="W189" i="1"/>
  <c r="AF188" i="1"/>
  <c r="AD188" i="1"/>
  <c r="AC188" i="1"/>
  <c r="AB188" i="1"/>
  <c r="AA188" i="1"/>
  <c r="Y188" i="1"/>
  <c r="X188" i="1"/>
  <c r="W188" i="1"/>
  <c r="AE188" i="1" s="1" a="1"/>
  <c r="AE188" i="1" s="1"/>
  <c r="AF187" i="1"/>
  <c r="AD187" i="1"/>
  <c r="AC187" i="1"/>
  <c r="AB187" i="1"/>
  <c r="AA187" i="1"/>
  <c r="Y187" i="1"/>
  <c r="X187" i="1"/>
  <c r="W187" i="1"/>
  <c r="AF186" i="1"/>
  <c r="AD186" i="1"/>
  <c r="AE186" i="1" s="1" a="1"/>
  <c r="AE186" i="1" s="1"/>
  <c r="AC186" i="1"/>
  <c r="AB186" i="1"/>
  <c r="AA186" i="1"/>
  <c r="Y186" i="1"/>
  <c r="X186" i="1"/>
  <c r="W186" i="1"/>
  <c r="AF185" i="1"/>
  <c r="AD185" i="1"/>
  <c r="AC185" i="1"/>
  <c r="AB185" i="1"/>
  <c r="AA185" i="1"/>
  <c r="AE185" i="1" s="1" a="1"/>
  <c r="AE185" i="1" s="1"/>
  <c r="Y185" i="1"/>
  <c r="X185" i="1"/>
  <c r="W185" i="1"/>
  <c r="AF184" i="1"/>
  <c r="AD184" i="1"/>
  <c r="AC184" i="1"/>
  <c r="AB184" i="1"/>
  <c r="AA184" i="1"/>
  <c r="Y184" i="1"/>
  <c r="X184" i="1"/>
  <c r="W184" i="1"/>
  <c r="AF183" i="1"/>
  <c r="AD183" i="1"/>
  <c r="AC183" i="1"/>
  <c r="AB183" i="1"/>
  <c r="AA183" i="1"/>
  <c r="Y183" i="1"/>
  <c r="X183" i="1"/>
  <c r="W183" i="1"/>
  <c r="AE183" i="1" s="1" a="1"/>
  <c r="AE183" i="1" s="1"/>
  <c r="AF182" i="1"/>
  <c r="AD182" i="1"/>
  <c r="AC182" i="1"/>
  <c r="AB182" i="1"/>
  <c r="AA182" i="1"/>
  <c r="AE182" i="1" s="1" a="1"/>
  <c r="AE182" i="1" s="1"/>
  <c r="Y182" i="1"/>
  <c r="X182" i="1"/>
  <c r="W182" i="1"/>
  <c r="AF181" i="1"/>
  <c r="AE181" i="1" a="1"/>
  <c r="AE181" i="1" s="1"/>
  <c r="AD181" i="1"/>
  <c r="AC181" i="1"/>
  <c r="AB181" i="1"/>
  <c r="AA181" i="1"/>
  <c r="Y181" i="1"/>
  <c r="X181" i="1"/>
  <c r="W181" i="1"/>
  <c r="AF180" i="1"/>
  <c r="AD180" i="1"/>
  <c r="AC180" i="1"/>
  <c r="AB180" i="1"/>
  <c r="AA180" i="1"/>
  <c r="Y180" i="1"/>
  <c r="X180" i="1"/>
  <c r="W180" i="1"/>
  <c r="AE180" i="1" s="1" a="1"/>
  <c r="AE180" i="1" s="1"/>
  <c r="AF179" i="1"/>
  <c r="AD179" i="1"/>
  <c r="AC179" i="1"/>
  <c r="AB179" i="1"/>
  <c r="AE179" i="1" s="1" a="1"/>
  <c r="AE179" i="1" s="1"/>
  <c r="AA179" i="1"/>
  <c r="Y179" i="1"/>
  <c r="X179" i="1"/>
  <c r="W179" i="1"/>
  <c r="AF178" i="1"/>
  <c r="AD178" i="1"/>
  <c r="AC178" i="1"/>
  <c r="AB178" i="1"/>
  <c r="AA178" i="1"/>
  <c r="Y178" i="1"/>
  <c r="X178" i="1"/>
  <c r="W178" i="1"/>
  <c r="AF177" i="1"/>
  <c r="AD177" i="1"/>
  <c r="AC177" i="1"/>
  <c r="AB177" i="1"/>
  <c r="AA177" i="1"/>
  <c r="Y177" i="1"/>
  <c r="X177" i="1"/>
  <c r="W177" i="1"/>
  <c r="AF176" i="1"/>
  <c r="AD176" i="1"/>
  <c r="AC176" i="1"/>
  <c r="AB176" i="1"/>
  <c r="AA176" i="1"/>
  <c r="Y176" i="1"/>
  <c r="X176" i="1"/>
  <c r="AE176" i="1" s="1" a="1"/>
  <c r="AE176" i="1" s="1"/>
  <c r="W176" i="1"/>
  <c r="AF175" i="1"/>
  <c r="AD175" i="1"/>
  <c r="AC175" i="1"/>
  <c r="AB175" i="1"/>
  <c r="AA175" i="1"/>
  <c r="Y175" i="1"/>
  <c r="X175" i="1"/>
  <c r="W175" i="1"/>
  <c r="AF174" i="1"/>
  <c r="AD174" i="1"/>
  <c r="AC174" i="1"/>
  <c r="AB174" i="1"/>
  <c r="AA174" i="1"/>
  <c r="Y174" i="1"/>
  <c r="X174" i="1"/>
  <c r="W174" i="1"/>
  <c r="AF173" i="1"/>
  <c r="AD173" i="1"/>
  <c r="AC173" i="1"/>
  <c r="AB173" i="1"/>
  <c r="AA173" i="1"/>
  <c r="Y173" i="1"/>
  <c r="X173" i="1"/>
  <c r="W173" i="1"/>
  <c r="AF172" i="1"/>
  <c r="AD172" i="1"/>
  <c r="AC172" i="1"/>
  <c r="AB172" i="1"/>
  <c r="AA172" i="1"/>
  <c r="Y172" i="1"/>
  <c r="X172" i="1"/>
  <c r="W172" i="1"/>
  <c r="AF171" i="1"/>
  <c r="AD171" i="1"/>
  <c r="AC171" i="1"/>
  <c r="AB171" i="1"/>
  <c r="AA171" i="1"/>
  <c r="Y171" i="1"/>
  <c r="X171" i="1"/>
  <c r="W171" i="1"/>
  <c r="AE171" i="1" s="1" a="1"/>
  <c r="AE171" i="1" s="1"/>
  <c r="AF170" i="1"/>
  <c r="AD170" i="1"/>
  <c r="AC170" i="1"/>
  <c r="AB170" i="1"/>
  <c r="AA170" i="1"/>
  <c r="Y170" i="1"/>
  <c r="X170" i="1"/>
  <c r="AE170" i="1" s="1" a="1"/>
  <c r="AE170" i="1" s="1"/>
  <c r="W170" i="1"/>
  <c r="AF169" i="1"/>
  <c r="AD169" i="1"/>
  <c r="AC169" i="1"/>
  <c r="AB169" i="1"/>
  <c r="AA169" i="1"/>
  <c r="Y169" i="1"/>
  <c r="X169" i="1"/>
  <c r="W169" i="1"/>
  <c r="AF168" i="1"/>
  <c r="AE168" i="1" a="1"/>
  <c r="AE168" i="1" s="1"/>
  <c r="AD168" i="1"/>
  <c r="AC168" i="1"/>
  <c r="AB168" i="1"/>
  <c r="AA168" i="1"/>
  <c r="Y168" i="1"/>
  <c r="X168" i="1"/>
  <c r="W168" i="1"/>
  <c r="AF167" i="1"/>
  <c r="AD167" i="1"/>
  <c r="AC167" i="1"/>
  <c r="AB167" i="1"/>
  <c r="AA167" i="1"/>
  <c r="Y167" i="1"/>
  <c r="AE167" i="1" s="1" a="1"/>
  <c r="AE167" i="1" s="1"/>
  <c r="X167" i="1"/>
  <c r="W167" i="1"/>
  <c r="AF166" i="1"/>
  <c r="AD166" i="1"/>
  <c r="AC166" i="1"/>
  <c r="AB166" i="1"/>
  <c r="AA166" i="1"/>
  <c r="AE166" i="1" s="1" a="1"/>
  <c r="AE166" i="1" s="1"/>
  <c r="Y166" i="1"/>
  <c r="X166" i="1"/>
  <c r="W166" i="1"/>
  <c r="AF165" i="1"/>
  <c r="AE165" i="1"/>
  <c r="AD165" i="1"/>
  <c r="AC165" i="1"/>
  <c r="AB165" i="1"/>
  <c r="AA165" i="1"/>
  <c r="Y165" i="1"/>
  <c r="X165" i="1"/>
  <c r="AE165" i="1" s="1" a="1"/>
  <c r="W165" i="1"/>
  <c r="AF164" i="1"/>
  <c r="AD164" i="1"/>
  <c r="AC164" i="1"/>
  <c r="AB164" i="1"/>
  <c r="AA164" i="1"/>
  <c r="Y164" i="1"/>
  <c r="AE164" i="1" s="1" a="1"/>
  <c r="AE164" i="1" s="1"/>
  <c r="X164" i="1"/>
  <c r="W164" i="1"/>
  <c r="AF163" i="1"/>
  <c r="AD163" i="1"/>
  <c r="AC163" i="1"/>
  <c r="AB163" i="1"/>
  <c r="AA163" i="1"/>
  <c r="Y163" i="1"/>
  <c r="AE163" i="1" s="1" a="1"/>
  <c r="AE163" i="1" s="1"/>
  <c r="X163" i="1"/>
  <c r="W163" i="1"/>
  <c r="AF162" i="1"/>
  <c r="AD162" i="1"/>
  <c r="AC162" i="1"/>
  <c r="AB162" i="1"/>
  <c r="AA162" i="1"/>
  <c r="Y162" i="1"/>
  <c r="X162" i="1"/>
  <c r="W162" i="1"/>
  <c r="AF161" i="1"/>
  <c r="AD161" i="1"/>
  <c r="AC161" i="1"/>
  <c r="AB161" i="1"/>
  <c r="AA161" i="1"/>
  <c r="Y161" i="1"/>
  <c r="X161" i="1"/>
  <c r="W161" i="1"/>
  <c r="AE161" i="1" s="1" a="1"/>
  <c r="AE161" i="1" s="1"/>
  <c r="AF160" i="1"/>
  <c r="AD160" i="1"/>
  <c r="AC160" i="1"/>
  <c r="AB160" i="1"/>
  <c r="AA160" i="1"/>
  <c r="AE160" i="1" s="1" a="1"/>
  <c r="AE160" i="1" s="1"/>
  <c r="Y160" i="1"/>
  <c r="X160" i="1"/>
  <c r="W160" i="1"/>
  <c r="AF159" i="1"/>
  <c r="AD159" i="1"/>
  <c r="AC159" i="1"/>
  <c r="AB159" i="1"/>
  <c r="AA159" i="1"/>
  <c r="Y159" i="1"/>
  <c r="X159" i="1"/>
  <c r="W159" i="1"/>
  <c r="AF158" i="1"/>
  <c r="AD158" i="1"/>
  <c r="AC158" i="1"/>
  <c r="AB158" i="1"/>
  <c r="AA158" i="1"/>
  <c r="Y158" i="1"/>
  <c r="X158" i="1"/>
  <c r="W158" i="1"/>
  <c r="AF157" i="1"/>
  <c r="AD157" i="1"/>
  <c r="AC157" i="1"/>
  <c r="AB157" i="1"/>
  <c r="AA157" i="1"/>
  <c r="Y157" i="1"/>
  <c r="X157" i="1"/>
  <c r="W157" i="1"/>
  <c r="AF156" i="1"/>
  <c r="AD156" i="1"/>
  <c r="AC156" i="1"/>
  <c r="AB156" i="1"/>
  <c r="AA156" i="1"/>
  <c r="Y156" i="1"/>
  <c r="X156" i="1"/>
  <c r="W156" i="1"/>
  <c r="AE156" i="1" s="1" a="1"/>
  <c r="AE156" i="1" s="1"/>
  <c r="AF155" i="1"/>
  <c r="AD155" i="1"/>
  <c r="AC155" i="1"/>
  <c r="AB155" i="1"/>
  <c r="AA155" i="1"/>
  <c r="Y155" i="1"/>
  <c r="X155" i="1"/>
  <c r="W155" i="1"/>
  <c r="AE155" i="1" s="1" a="1"/>
  <c r="AE155" i="1" s="1"/>
  <c r="AF154" i="1"/>
  <c r="AD154" i="1"/>
  <c r="AC154" i="1"/>
  <c r="AB154" i="1"/>
  <c r="AA154" i="1"/>
  <c r="Y154" i="1"/>
  <c r="X154" i="1"/>
  <c r="W154" i="1"/>
  <c r="AF153" i="1"/>
  <c r="AD153" i="1"/>
  <c r="AC153" i="1"/>
  <c r="AB153" i="1"/>
  <c r="AA153" i="1"/>
  <c r="Y153" i="1"/>
  <c r="X153" i="1"/>
  <c r="W153" i="1"/>
  <c r="AE153" i="1" s="1" a="1"/>
  <c r="AE153" i="1" s="1"/>
  <c r="AF152" i="1"/>
  <c r="AD152" i="1"/>
  <c r="AC152" i="1"/>
  <c r="AB152" i="1"/>
  <c r="AA152" i="1"/>
  <c r="Y152" i="1"/>
  <c r="X152" i="1"/>
  <c r="W152" i="1"/>
  <c r="AF151" i="1"/>
  <c r="AD151" i="1"/>
  <c r="AC151" i="1"/>
  <c r="AB151" i="1"/>
  <c r="AA151" i="1"/>
  <c r="Y151" i="1"/>
  <c r="AE151" i="1" s="1" a="1"/>
  <c r="AE151" i="1" s="1"/>
  <c r="X151" i="1"/>
  <c r="W151" i="1"/>
  <c r="AF150" i="1"/>
  <c r="AD150" i="1"/>
  <c r="AC150" i="1"/>
  <c r="AB150" i="1"/>
  <c r="AA150" i="1"/>
  <c r="AE150" i="1" s="1" a="1"/>
  <c r="AE150" i="1" s="1"/>
  <c r="Y150" i="1"/>
  <c r="X150" i="1"/>
  <c r="W150" i="1"/>
  <c r="AF149" i="1"/>
  <c r="AD149" i="1"/>
  <c r="AC149" i="1"/>
  <c r="AB149" i="1"/>
  <c r="AA149" i="1"/>
  <c r="Y149" i="1"/>
  <c r="X149" i="1"/>
  <c r="W149" i="1"/>
  <c r="AF148" i="1"/>
  <c r="AD148" i="1"/>
  <c r="AC148" i="1"/>
  <c r="AB148" i="1"/>
  <c r="AA148" i="1"/>
  <c r="Y148" i="1"/>
  <c r="X148" i="1"/>
  <c r="W148" i="1"/>
  <c r="AE148" i="1" s="1" a="1"/>
  <c r="AE148" i="1" s="1"/>
  <c r="AF147" i="1"/>
  <c r="AD147" i="1"/>
  <c r="AC147" i="1"/>
  <c r="AB147" i="1"/>
  <c r="AE147" i="1" s="1" a="1"/>
  <c r="AE147" i="1" s="1"/>
  <c r="AA147" i="1"/>
  <c r="Y147" i="1"/>
  <c r="X147" i="1"/>
  <c r="W147" i="1"/>
  <c r="AF146" i="1"/>
  <c r="AD146" i="1"/>
  <c r="AC146" i="1"/>
  <c r="AB146" i="1"/>
  <c r="AA146" i="1"/>
  <c r="Y146" i="1"/>
  <c r="X146" i="1"/>
  <c r="W146" i="1"/>
  <c r="AF145" i="1"/>
  <c r="AD145" i="1"/>
  <c r="AC145" i="1"/>
  <c r="AB145" i="1"/>
  <c r="AA145" i="1"/>
  <c r="AE145" i="1" s="1" a="1"/>
  <c r="AE145" i="1" s="1"/>
  <c r="Y145" i="1"/>
  <c r="X145" i="1"/>
  <c r="W145" i="1"/>
  <c r="AF144" i="1"/>
  <c r="AD144" i="1"/>
  <c r="AC144" i="1"/>
  <c r="AB144" i="1"/>
  <c r="AA144" i="1"/>
  <c r="AE144" i="1" s="1" a="1"/>
  <c r="AE144" i="1" s="1"/>
  <c r="Y144" i="1"/>
  <c r="X144" i="1"/>
  <c r="W144" i="1"/>
  <c r="AF143" i="1"/>
  <c r="AD143" i="1"/>
  <c r="AC143" i="1"/>
  <c r="AB143" i="1"/>
  <c r="AA143" i="1"/>
  <c r="AE143" i="1" s="1" a="1"/>
  <c r="AE143" i="1" s="1"/>
  <c r="Y143" i="1"/>
  <c r="X143" i="1"/>
  <c r="W143" i="1"/>
  <c r="AF142" i="1"/>
  <c r="AD142" i="1"/>
  <c r="AC142" i="1"/>
  <c r="AB142" i="1"/>
  <c r="AA142" i="1"/>
  <c r="Y142" i="1"/>
  <c r="X142" i="1"/>
  <c r="W142" i="1"/>
  <c r="AF141" i="1"/>
  <c r="AD141" i="1"/>
  <c r="AC141" i="1"/>
  <c r="AB141" i="1"/>
  <c r="AA141" i="1"/>
  <c r="Y141" i="1"/>
  <c r="X141" i="1"/>
  <c r="W141" i="1"/>
  <c r="AF140" i="1"/>
  <c r="AD140" i="1"/>
  <c r="AC140" i="1"/>
  <c r="AB140" i="1"/>
  <c r="AA140" i="1"/>
  <c r="Y140" i="1"/>
  <c r="X140" i="1"/>
  <c r="W140" i="1"/>
  <c r="AF139" i="1"/>
  <c r="AD139" i="1"/>
  <c r="AC139" i="1"/>
  <c r="AB139" i="1"/>
  <c r="AA139" i="1"/>
  <c r="Y139" i="1"/>
  <c r="X139" i="1"/>
  <c r="W139" i="1"/>
  <c r="AF138" i="1"/>
  <c r="AD138" i="1"/>
  <c r="AC138" i="1"/>
  <c r="AB138" i="1"/>
  <c r="AA138" i="1"/>
  <c r="Y138" i="1"/>
  <c r="X138" i="1"/>
  <c r="W138" i="1"/>
  <c r="AF137" i="1"/>
  <c r="AD137" i="1"/>
  <c r="AC137" i="1"/>
  <c r="AB137" i="1"/>
  <c r="AA137" i="1"/>
  <c r="Y137" i="1"/>
  <c r="X137" i="1"/>
  <c r="W137" i="1"/>
  <c r="AF136" i="1"/>
  <c r="AD136" i="1"/>
  <c r="AC136" i="1"/>
  <c r="AB136" i="1"/>
  <c r="AA136" i="1"/>
  <c r="Y136" i="1"/>
  <c r="AE136" i="1" s="1" a="1"/>
  <c r="AE136" i="1" s="1"/>
  <c r="X136" i="1"/>
  <c r="W136" i="1"/>
  <c r="AF135" i="1"/>
  <c r="AE135" i="1" a="1"/>
  <c r="AE135" i="1" s="1"/>
  <c r="AD135" i="1"/>
  <c r="AC135" i="1"/>
  <c r="AB135" i="1"/>
  <c r="AA135" i="1"/>
  <c r="Y135" i="1"/>
  <c r="X135" i="1"/>
  <c r="W135" i="1"/>
  <c r="AF134" i="1"/>
  <c r="AD134" i="1"/>
  <c r="AC134" i="1"/>
  <c r="AB134" i="1"/>
  <c r="AA134" i="1"/>
  <c r="AE134" i="1" s="1" a="1"/>
  <c r="AE134" i="1" s="1"/>
  <c r="Y134" i="1"/>
  <c r="X134" i="1"/>
  <c r="W134" i="1"/>
  <c r="AF133" i="1"/>
  <c r="AD133" i="1"/>
  <c r="AC133" i="1"/>
  <c r="AB133" i="1"/>
  <c r="AA133" i="1"/>
  <c r="Y133" i="1"/>
  <c r="X133" i="1"/>
  <c r="W133" i="1"/>
  <c r="AF132" i="1"/>
  <c r="AD132" i="1"/>
  <c r="AC132" i="1"/>
  <c r="AB132" i="1"/>
  <c r="AA132" i="1"/>
  <c r="Y132" i="1"/>
  <c r="X132" i="1"/>
  <c r="W132" i="1"/>
  <c r="AE132" i="1" s="1" a="1"/>
  <c r="AE132" i="1" s="1"/>
  <c r="AF131" i="1"/>
  <c r="AD131" i="1"/>
  <c r="AC131" i="1"/>
  <c r="AB131" i="1"/>
  <c r="AA131" i="1"/>
  <c r="Y131" i="1"/>
  <c r="X131" i="1"/>
  <c r="W131" i="1"/>
  <c r="AE131" i="1" s="1" a="1"/>
  <c r="AE131" i="1" s="1"/>
  <c r="AF130" i="1"/>
  <c r="AD130" i="1"/>
  <c r="AC130" i="1"/>
  <c r="AB130" i="1"/>
  <c r="AA130" i="1"/>
  <c r="Y130" i="1"/>
  <c r="X130" i="1"/>
  <c r="AE130" i="1" s="1" a="1"/>
  <c r="AE130" i="1" s="1"/>
  <c r="W130" i="1"/>
  <c r="AF129" i="1"/>
  <c r="AD129" i="1"/>
  <c r="AC129" i="1"/>
  <c r="AB129" i="1"/>
  <c r="AA129" i="1"/>
  <c r="Y129" i="1"/>
  <c r="X129" i="1"/>
  <c r="W129" i="1"/>
  <c r="AE129" i="1" s="1" a="1"/>
  <c r="AE129" i="1" s="1"/>
  <c r="AF128" i="1"/>
  <c r="AD128" i="1"/>
  <c r="AC128" i="1"/>
  <c r="AB128" i="1"/>
  <c r="AA128" i="1"/>
  <c r="Y128" i="1"/>
  <c r="X128" i="1"/>
  <c r="W128" i="1"/>
  <c r="AF127" i="1"/>
  <c r="AD127" i="1"/>
  <c r="AC127" i="1"/>
  <c r="AB127" i="1"/>
  <c r="AA127" i="1"/>
  <c r="Y127" i="1"/>
  <c r="X127" i="1"/>
  <c r="AE127" i="1" s="1" a="1"/>
  <c r="AE127" i="1" s="1"/>
  <c r="W127" i="1"/>
  <c r="AF126" i="1"/>
  <c r="AD126" i="1"/>
  <c r="AC126" i="1"/>
  <c r="AB126" i="1"/>
  <c r="AA126" i="1"/>
  <c r="Y126" i="1"/>
  <c r="X126" i="1"/>
  <c r="AE126" i="1" s="1" a="1"/>
  <c r="AE126" i="1" s="1"/>
  <c r="W126" i="1"/>
  <c r="AF125" i="1"/>
  <c r="AE125" i="1" a="1"/>
  <c r="AE125" i="1" s="1"/>
  <c r="AD125" i="1"/>
  <c r="AC125" i="1"/>
  <c r="AB125" i="1"/>
  <c r="AA125" i="1"/>
  <c r="Y125" i="1"/>
  <c r="X125" i="1"/>
  <c r="W125" i="1"/>
  <c r="AF124" i="1"/>
  <c r="AD124" i="1"/>
  <c r="AC124" i="1"/>
  <c r="AB124" i="1"/>
  <c r="AA124" i="1"/>
  <c r="Y124" i="1"/>
  <c r="AE124" i="1" s="1" a="1"/>
  <c r="AE124" i="1" s="1"/>
  <c r="X124" i="1"/>
  <c r="W124" i="1"/>
  <c r="AF123" i="1"/>
  <c r="AD123" i="1"/>
  <c r="AC123" i="1"/>
  <c r="AB123" i="1"/>
  <c r="AA123" i="1"/>
  <c r="Y123" i="1"/>
  <c r="AE123" i="1" s="1" a="1"/>
  <c r="AE123" i="1" s="1"/>
  <c r="X123" i="1"/>
  <c r="W123" i="1"/>
  <c r="AF122" i="1"/>
  <c r="AD122" i="1"/>
  <c r="AC122" i="1"/>
  <c r="AB122" i="1"/>
  <c r="AA122" i="1"/>
  <c r="Y122" i="1"/>
  <c r="X122" i="1"/>
  <c r="W122" i="1"/>
  <c r="AF121" i="1"/>
  <c r="AD121" i="1"/>
  <c r="AC121" i="1"/>
  <c r="AB121" i="1"/>
  <c r="AA121" i="1"/>
  <c r="Y121" i="1"/>
  <c r="X121" i="1"/>
  <c r="W121" i="1"/>
  <c r="AF120" i="1"/>
  <c r="AD120" i="1"/>
  <c r="AC120" i="1"/>
  <c r="AB120" i="1"/>
  <c r="AA120" i="1"/>
  <c r="Y120" i="1"/>
  <c r="X120" i="1"/>
  <c r="W120" i="1"/>
  <c r="AF119" i="1"/>
  <c r="AD119" i="1"/>
  <c r="AC119" i="1"/>
  <c r="AB119" i="1"/>
  <c r="AA119" i="1"/>
  <c r="Y119" i="1"/>
  <c r="X119" i="1"/>
  <c r="W119" i="1"/>
  <c r="AE119" i="1" s="1" a="1"/>
  <c r="AE119" i="1" s="1"/>
  <c r="AF118" i="1"/>
  <c r="AD118" i="1"/>
  <c r="AC118" i="1"/>
  <c r="AB118" i="1"/>
  <c r="AA118" i="1"/>
  <c r="Y118" i="1"/>
  <c r="X118" i="1"/>
  <c r="W118" i="1"/>
  <c r="AE118" i="1" s="1" a="1"/>
  <c r="AE118" i="1" s="1"/>
  <c r="AF117" i="1"/>
  <c r="AD117" i="1"/>
  <c r="AC117" i="1"/>
  <c r="AB117" i="1"/>
  <c r="AA117" i="1"/>
  <c r="Y117" i="1"/>
  <c r="X117" i="1"/>
  <c r="W117" i="1"/>
  <c r="AE117" i="1" s="1" a="1"/>
  <c r="AE117" i="1" s="1"/>
  <c r="AF116" i="1"/>
  <c r="AD116" i="1"/>
  <c r="AC116" i="1"/>
  <c r="AB116" i="1"/>
  <c r="AA116" i="1"/>
  <c r="Y116" i="1"/>
  <c r="X116" i="1"/>
  <c r="W116" i="1"/>
  <c r="AF115" i="1"/>
  <c r="AD115" i="1"/>
  <c r="AE115" i="1" s="1" a="1"/>
  <c r="AE115" i="1" s="1"/>
  <c r="AC115" i="1"/>
  <c r="AB115" i="1"/>
  <c r="AA115" i="1"/>
  <c r="Y115" i="1"/>
  <c r="X115" i="1"/>
  <c r="W115" i="1"/>
  <c r="AF114" i="1"/>
  <c r="AD114" i="1"/>
  <c r="AC114" i="1"/>
  <c r="AB114" i="1"/>
  <c r="AA114" i="1"/>
  <c r="Y114" i="1"/>
  <c r="AE114" i="1" s="1" a="1"/>
  <c r="AE114" i="1" s="1"/>
  <c r="X114" i="1"/>
  <c r="W114" i="1"/>
  <c r="AF113" i="1"/>
  <c r="AD113" i="1"/>
  <c r="AC113" i="1"/>
  <c r="AB113" i="1"/>
  <c r="AA113" i="1"/>
  <c r="Y113" i="1"/>
  <c r="X113" i="1"/>
  <c r="W113" i="1"/>
  <c r="AE113" i="1" s="1" a="1"/>
  <c r="AE113" i="1" s="1"/>
  <c r="AF112" i="1"/>
  <c r="AD112" i="1"/>
  <c r="AC112" i="1"/>
  <c r="AB112" i="1"/>
  <c r="AA112" i="1"/>
  <c r="Y112" i="1"/>
  <c r="X112" i="1"/>
  <c r="W112" i="1"/>
  <c r="AE112" i="1" s="1" a="1"/>
  <c r="AE112" i="1" s="1"/>
  <c r="AF111" i="1"/>
  <c r="AD111" i="1"/>
  <c r="AC111" i="1"/>
  <c r="AB111" i="1"/>
  <c r="AA111" i="1"/>
  <c r="Y111" i="1"/>
  <c r="X111" i="1"/>
  <c r="W111" i="1"/>
  <c r="AF110" i="1"/>
  <c r="AD110" i="1"/>
  <c r="AC110" i="1"/>
  <c r="AB110" i="1"/>
  <c r="AA110" i="1"/>
  <c r="Y110" i="1"/>
  <c r="X110" i="1"/>
  <c r="W110" i="1"/>
  <c r="AE110" i="1" s="1" a="1"/>
  <c r="AE110" i="1" s="1"/>
  <c r="AF109" i="1"/>
  <c r="AD109" i="1"/>
  <c r="AC109" i="1"/>
  <c r="AB109" i="1"/>
  <c r="AA109" i="1"/>
  <c r="Y109" i="1"/>
  <c r="X109" i="1"/>
  <c r="W109" i="1"/>
  <c r="AF108" i="1"/>
  <c r="AD108" i="1"/>
  <c r="AC108" i="1"/>
  <c r="AB108" i="1"/>
  <c r="AA108" i="1"/>
  <c r="Y108" i="1"/>
  <c r="X108" i="1"/>
  <c r="W108" i="1"/>
  <c r="AF107" i="1"/>
  <c r="AE107" i="1" a="1"/>
  <c r="AE107" i="1" s="1"/>
  <c r="AD107" i="1"/>
  <c r="AC107" i="1"/>
  <c r="AB107" i="1"/>
  <c r="AA107" i="1"/>
  <c r="Y107" i="1"/>
  <c r="X107" i="1"/>
  <c r="W107" i="1"/>
  <c r="AF106" i="1"/>
  <c r="AD106" i="1"/>
  <c r="AC106" i="1"/>
  <c r="AB106" i="1"/>
  <c r="AA106" i="1"/>
  <c r="Y106" i="1"/>
  <c r="X106" i="1"/>
  <c r="W106" i="1"/>
  <c r="AF105" i="1"/>
  <c r="AD105" i="1"/>
  <c r="AC105" i="1"/>
  <c r="AB105" i="1"/>
  <c r="AA105" i="1"/>
  <c r="Y105" i="1"/>
  <c r="AE105" i="1" s="1" a="1"/>
  <c r="AE105" i="1" s="1"/>
  <c r="X105" i="1"/>
  <c r="W105" i="1"/>
  <c r="AF104" i="1"/>
  <c r="AD104" i="1"/>
  <c r="AC104" i="1"/>
  <c r="AB104" i="1"/>
  <c r="AA104" i="1"/>
  <c r="Y104" i="1"/>
  <c r="X104" i="1"/>
  <c r="W104" i="1"/>
  <c r="AF103" i="1"/>
  <c r="AE103" i="1" a="1"/>
  <c r="AE103" i="1" s="1"/>
  <c r="AD103" i="1"/>
  <c r="AC103" i="1"/>
  <c r="AB103" i="1"/>
  <c r="AA103" i="1"/>
  <c r="Y103" i="1"/>
  <c r="X103" i="1"/>
  <c r="W103" i="1"/>
  <c r="AF102" i="1"/>
  <c r="AD102" i="1"/>
  <c r="AC102" i="1"/>
  <c r="AB102" i="1"/>
  <c r="AA102" i="1"/>
  <c r="AE102" i="1" s="1" a="1"/>
  <c r="AE102" i="1" s="1"/>
  <c r="Y102" i="1"/>
  <c r="X102" i="1"/>
  <c r="W102" i="1"/>
  <c r="AF101" i="1"/>
  <c r="AE101" i="1" a="1"/>
  <c r="AE101" i="1" s="1"/>
  <c r="AD101" i="1"/>
  <c r="AC101" i="1"/>
  <c r="AB101" i="1"/>
  <c r="AA101" i="1"/>
  <c r="Y101" i="1"/>
  <c r="X101" i="1"/>
  <c r="W101" i="1"/>
  <c r="AF100" i="1"/>
  <c r="AD100" i="1"/>
  <c r="AC100" i="1"/>
  <c r="AB100" i="1"/>
  <c r="AA100" i="1"/>
  <c r="Y100" i="1"/>
  <c r="X100" i="1"/>
  <c r="W100" i="1"/>
  <c r="AE100" i="1" s="1" a="1"/>
  <c r="AE100" i="1" s="1"/>
  <c r="AF99" i="1"/>
  <c r="AD99" i="1"/>
  <c r="AC99" i="1"/>
  <c r="AB99" i="1"/>
  <c r="AA99" i="1"/>
  <c r="Y99" i="1"/>
  <c r="X99" i="1"/>
  <c r="AE99" i="1" s="1" a="1"/>
  <c r="AE99" i="1" s="1"/>
  <c r="W99" i="1"/>
  <c r="AF98" i="1"/>
  <c r="AD98" i="1"/>
  <c r="AC98" i="1"/>
  <c r="AB98" i="1"/>
  <c r="AA98" i="1"/>
  <c r="Y98" i="1"/>
  <c r="X98" i="1"/>
  <c r="W98" i="1"/>
  <c r="AF97" i="1"/>
  <c r="AD97" i="1"/>
  <c r="AC97" i="1"/>
  <c r="AB97" i="1"/>
  <c r="AA97" i="1"/>
  <c r="Y97" i="1"/>
  <c r="X97" i="1"/>
  <c r="W97" i="1"/>
  <c r="AF96" i="1"/>
  <c r="AD96" i="1"/>
  <c r="AC96" i="1"/>
  <c r="AB96" i="1"/>
  <c r="AA96" i="1"/>
  <c r="Y96" i="1"/>
  <c r="X96" i="1"/>
  <c r="W96" i="1"/>
  <c r="AF95" i="1"/>
  <c r="AD95" i="1"/>
  <c r="AC95" i="1"/>
  <c r="AB95" i="1"/>
  <c r="AA95" i="1"/>
  <c r="Y95" i="1"/>
  <c r="X95" i="1"/>
  <c r="AE95" i="1" s="1" a="1"/>
  <c r="AE95" i="1" s="1"/>
  <c r="W95" i="1"/>
  <c r="AF94" i="1"/>
  <c r="AD94" i="1"/>
  <c r="AC94" i="1"/>
  <c r="AB94" i="1"/>
  <c r="AA94" i="1"/>
  <c r="Y94" i="1"/>
  <c r="X94" i="1"/>
  <c r="W94" i="1"/>
  <c r="AF93" i="1"/>
  <c r="AD93" i="1"/>
  <c r="AC93" i="1"/>
  <c r="AB93" i="1"/>
  <c r="AA93" i="1"/>
  <c r="Y93" i="1"/>
  <c r="X93" i="1"/>
  <c r="W93" i="1"/>
  <c r="AF92" i="1"/>
  <c r="AD92" i="1"/>
  <c r="AC92" i="1"/>
  <c r="AE92" i="1" s="1" a="1"/>
  <c r="AE92" i="1" s="1"/>
  <c r="AB92" i="1"/>
  <c r="AA92" i="1"/>
  <c r="Y92" i="1"/>
  <c r="X92" i="1"/>
  <c r="W92" i="1"/>
  <c r="AF91" i="1"/>
  <c r="AD91" i="1"/>
  <c r="AC91" i="1"/>
  <c r="AB91" i="1"/>
  <c r="AA91" i="1"/>
  <c r="Y91" i="1"/>
  <c r="AE91" i="1" s="1" a="1"/>
  <c r="AE91" i="1" s="1"/>
  <c r="X91" i="1"/>
  <c r="W91" i="1"/>
  <c r="AF90" i="1"/>
  <c r="AE90" i="1" a="1"/>
  <c r="AE90" i="1" s="1"/>
  <c r="AD90" i="1"/>
  <c r="AC90" i="1"/>
  <c r="AB90" i="1"/>
  <c r="AA90" i="1"/>
  <c r="Y90" i="1"/>
  <c r="X90" i="1"/>
  <c r="W90" i="1"/>
  <c r="AF89" i="1"/>
  <c r="AD89" i="1"/>
  <c r="AC89" i="1"/>
  <c r="AB89" i="1"/>
  <c r="AA89" i="1"/>
  <c r="AE89" i="1" s="1" a="1"/>
  <c r="AE89" i="1" s="1"/>
  <c r="Y89" i="1"/>
  <c r="X89" i="1"/>
  <c r="W89" i="1"/>
  <c r="AF88" i="1"/>
  <c r="AD88" i="1"/>
  <c r="AC88" i="1"/>
  <c r="AB88" i="1"/>
  <c r="AA88" i="1"/>
  <c r="AE88" i="1" s="1" a="1"/>
  <c r="AE88" i="1" s="1"/>
  <c r="Y88" i="1"/>
  <c r="X88" i="1"/>
  <c r="W88" i="1"/>
  <c r="AF87" i="1"/>
  <c r="AD87" i="1"/>
  <c r="AC87" i="1"/>
  <c r="AB87" i="1"/>
  <c r="AA87" i="1"/>
  <c r="Y87" i="1"/>
  <c r="X87" i="1"/>
  <c r="W87" i="1"/>
  <c r="AF86" i="1"/>
  <c r="AD86" i="1"/>
  <c r="AC86" i="1"/>
  <c r="AB86" i="1"/>
  <c r="AA86" i="1"/>
  <c r="Y86" i="1"/>
  <c r="X86" i="1"/>
  <c r="W86" i="1"/>
  <c r="AF85" i="1"/>
  <c r="AD85" i="1"/>
  <c r="AC85" i="1"/>
  <c r="AB85" i="1"/>
  <c r="AA85" i="1"/>
  <c r="Y85" i="1"/>
  <c r="X85" i="1"/>
  <c r="W85" i="1"/>
  <c r="AF84" i="1"/>
  <c r="AD84" i="1"/>
  <c r="AC84" i="1"/>
  <c r="AB84" i="1"/>
  <c r="AA84" i="1"/>
  <c r="Y84" i="1"/>
  <c r="X84" i="1"/>
  <c r="AE84" i="1" s="1" a="1"/>
  <c r="AE84" i="1" s="1"/>
  <c r="W84" i="1"/>
  <c r="AF83" i="1"/>
  <c r="AD83" i="1"/>
  <c r="AC83" i="1"/>
  <c r="AB83" i="1"/>
  <c r="AA83" i="1"/>
  <c r="Y83" i="1"/>
  <c r="X83" i="1"/>
  <c r="W83" i="1"/>
  <c r="AE83" i="1" s="1" a="1"/>
  <c r="AE83" i="1" s="1"/>
  <c r="AF82" i="1"/>
  <c r="AD82" i="1"/>
  <c r="AC82" i="1"/>
  <c r="AB82" i="1"/>
  <c r="AA82" i="1"/>
  <c r="Y82" i="1"/>
  <c r="X82" i="1"/>
  <c r="W82" i="1"/>
  <c r="AF81" i="1"/>
  <c r="AD81" i="1"/>
  <c r="AC81" i="1"/>
  <c r="AB81" i="1"/>
  <c r="AA81" i="1"/>
  <c r="Y81" i="1"/>
  <c r="AE81" i="1" s="1" a="1"/>
  <c r="AE81" i="1" s="1"/>
  <c r="X81" i="1"/>
  <c r="W81" i="1"/>
  <c r="AF80" i="1"/>
  <c r="AD80" i="1"/>
  <c r="AC80" i="1"/>
  <c r="AB80" i="1"/>
  <c r="AA80" i="1"/>
  <c r="Y80" i="1"/>
  <c r="AE80" i="1" s="1" a="1"/>
  <c r="AE80" i="1" s="1"/>
  <c r="X80" i="1"/>
  <c r="W80" i="1"/>
  <c r="AF79" i="1"/>
  <c r="AE79" i="1" a="1"/>
  <c r="AE79" i="1" s="1"/>
  <c r="AD79" i="1"/>
  <c r="AC79" i="1"/>
  <c r="AB79" i="1"/>
  <c r="AA79" i="1"/>
  <c r="Y79" i="1"/>
  <c r="X79" i="1"/>
  <c r="W79" i="1"/>
  <c r="AF78" i="1"/>
  <c r="AD78" i="1"/>
  <c r="AC78" i="1"/>
  <c r="AB78" i="1"/>
  <c r="AA78" i="1"/>
  <c r="AE78" i="1" s="1" a="1"/>
  <c r="AE78" i="1" s="1"/>
  <c r="Y78" i="1"/>
  <c r="X78" i="1"/>
  <c r="W78" i="1"/>
  <c r="AF77" i="1"/>
  <c r="AD77" i="1"/>
  <c r="AC77" i="1"/>
  <c r="AB77" i="1"/>
  <c r="AA77" i="1"/>
  <c r="Y77" i="1"/>
  <c r="X77" i="1"/>
  <c r="W77" i="1"/>
  <c r="AF76" i="1"/>
  <c r="AD76" i="1"/>
  <c r="AC76" i="1"/>
  <c r="AB76" i="1"/>
  <c r="AA76" i="1"/>
  <c r="AE76" i="1" s="1" a="1"/>
  <c r="AE76" i="1" s="1"/>
  <c r="Y76" i="1"/>
  <c r="X76" i="1"/>
  <c r="W76" i="1"/>
  <c r="AF75" i="1"/>
  <c r="AD75" i="1"/>
  <c r="AC75" i="1"/>
  <c r="AB75" i="1"/>
  <c r="AA75" i="1"/>
  <c r="Y75" i="1"/>
  <c r="AE75" i="1" s="1" a="1"/>
  <c r="AE75" i="1" s="1"/>
  <c r="X75" i="1"/>
  <c r="W75" i="1"/>
  <c r="AF74" i="1"/>
  <c r="AD74" i="1"/>
  <c r="AC74" i="1"/>
  <c r="AB74" i="1"/>
  <c r="AA74" i="1"/>
  <c r="Y74" i="1"/>
  <c r="X74" i="1"/>
  <c r="AE74" i="1" s="1" a="1"/>
  <c r="AE74" i="1" s="1"/>
  <c r="W74" i="1"/>
  <c r="AF73" i="1"/>
  <c r="AE73" i="1"/>
  <c r="AE73" i="1" a="1"/>
  <c r="AD73" i="1"/>
  <c r="AC73" i="1"/>
  <c r="AB73" i="1"/>
  <c r="AA73" i="1"/>
  <c r="Y73" i="1"/>
  <c r="X73" i="1"/>
  <c r="W73" i="1"/>
  <c r="AF72" i="1"/>
  <c r="AD72" i="1"/>
  <c r="AC72" i="1"/>
  <c r="AB72" i="1"/>
  <c r="AA72" i="1"/>
  <c r="Y72" i="1"/>
  <c r="X72" i="1"/>
  <c r="AE72" i="1" s="1" a="1"/>
  <c r="AE72" i="1" s="1"/>
  <c r="W72" i="1"/>
  <c r="AF71" i="1"/>
  <c r="AE71" i="1" a="1"/>
  <c r="AE71" i="1" s="1"/>
  <c r="AD71" i="1"/>
  <c r="AC71" i="1"/>
  <c r="AB71" i="1"/>
  <c r="AA71" i="1"/>
  <c r="Y71" i="1"/>
  <c r="X71" i="1"/>
  <c r="W71" i="1"/>
  <c r="AF70" i="1"/>
  <c r="AD70" i="1"/>
  <c r="AC70" i="1"/>
  <c r="AB70" i="1"/>
  <c r="AA70" i="1"/>
  <c r="Y70" i="1"/>
  <c r="X70" i="1"/>
  <c r="W70" i="1"/>
  <c r="AF69" i="1"/>
  <c r="AD69" i="1"/>
  <c r="AC69" i="1"/>
  <c r="AB69" i="1"/>
  <c r="AA69" i="1"/>
  <c r="Y69" i="1"/>
  <c r="X69" i="1"/>
  <c r="W69" i="1"/>
  <c r="AF68" i="1"/>
  <c r="AD68" i="1"/>
  <c r="AC68" i="1"/>
  <c r="AE68" i="1" s="1" a="1"/>
  <c r="AE68" i="1" s="1"/>
  <c r="AB68" i="1"/>
  <c r="AA68" i="1"/>
  <c r="Y68" i="1"/>
  <c r="X68" i="1"/>
  <c r="W68" i="1"/>
  <c r="AF67" i="1"/>
  <c r="AD67" i="1"/>
  <c r="AC67" i="1"/>
  <c r="AB67" i="1"/>
  <c r="AA67" i="1"/>
  <c r="Y67" i="1"/>
  <c r="X67" i="1"/>
  <c r="AE67" i="1" s="1" a="1"/>
  <c r="AE67" i="1" s="1"/>
  <c r="W67" i="1"/>
  <c r="AF66" i="1"/>
  <c r="AD66" i="1"/>
  <c r="AC66" i="1"/>
  <c r="AB66" i="1"/>
  <c r="AA66" i="1"/>
  <c r="Y66" i="1"/>
  <c r="AE66" i="1" s="1" a="1"/>
  <c r="AE66" i="1" s="1"/>
  <c r="X66" i="1"/>
  <c r="W66" i="1"/>
  <c r="AF65" i="1"/>
  <c r="AE65" i="1" a="1"/>
  <c r="AE65" i="1" s="1"/>
  <c r="AD65" i="1"/>
  <c r="AC65" i="1"/>
  <c r="AB65" i="1"/>
  <c r="AA65" i="1"/>
  <c r="Y65" i="1"/>
  <c r="X65" i="1"/>
  <c r="W65" i="1"/>
  <c r="AF64" i="1"/>
  <c r="AD64" i="1"/>
  <c r="AC64" i="1"/>
  <c r="AB64" i="1"/>
  <c r="AA64" i="1"/>
  <c r="Y64" i="1"/>
  <c r="X64" i="1"/>
  <c r="W64" i="1"/>
  <c r="AF63" i="1"/>
  <c r="AD63" i="1"/>
  <c r="AC63" i="1"/>
  <c r="AB63" i="1"/>
  <c r="AA63" i="1"/>
  <c r="Y63" i="1"/>
  <c r="X63" i="1"/>
  <c r="W63" i="1"/>
  <c r="AE63" i="1" s="1" a="1"/>
  <c r="AE63" i="1" s="1"/>
  <c r="AF62" i="1"/>
  <c r="AE62" i="1" a="1"/>
  <c r="AE62" i="1" s="1"/>
  <c r="AD62" i="1"/>
  <c r="AC62" i="1"/>
  <c r="AB62" i="1"/>
  <c r="AA62" i="1"/>
  <c r="Y62" i="1"/>
  <c r="X62" i="1"/>
  <c r="W62" i="1"/>
  <c r="AF61" i="1"/>
  <c r="AD61" i="1"/>
  <c r="AC61" i="1"/>
  <c r="AB61" i="1"/>
  <c r="AA61" i="1"/>
  <c r="Y61" i="1"/>
  <c r="X61" i="1"/>
  <c r="W61" i="1"/>
  <c r="AE61" i="1" s="1" a="1"/>
  <c r="AE61" i="1" s="1"/>
  <c r="AF60" i="1"/>
  <c r="AD60" i="1"/>
  <c r="AC60" i="1"/>
  <c r="AB60" i="1"/>
  <c r="AA60" i="1"/>
  <c r="Y60" i="1"/>
  <c r="X60" i="1"/>
  <c r="AE60" i="1" s="1" a="1"/>
  <c r="AE60" i="1" s="1"/>
  <c r="W60" i="1"/>
  <c r="AF59" i="1"/>
  <c r="AD59" i="1"/>
  <c r="AC59" i="1"/>
  <c r="AB59" i="1"/>
  <c r="AE59" i="1" s="1" a="1"/>
  <c r="AE59" i="1" s="1"/>
  <c r="AA59" i="1"/>
  <c r="Y59" i="1"/>
  <c r="X59" i="1"/>
  <c r="W59" i="1"/>
  <c r="AF58" i="1"/>
  <c r="AD58" i="1"/>
  <c r="AC58" i="1"/>
  <c r="AB58" i="1"/>
  <c r="AA58" i="1"/>
  <c r="Y58" i="1"/>
  <c r="X58" i="1"/>
  <c r="W58" i="1"/>
  <c r="AE58" i="1" s="1" a="1"/>
  <c r="AE58" i="1" s="1"/>
  <c r="AF57" i="1"/>
  <c r="AD57" i="1"/>
  <c r="AC57" i="1"/>
  <c r="AB57" i="1"/>
  <c r="AA57" i="1"/>
  <c r="Y57" i="1"/>
  <c r="X57" i="1"/>
  <c r="W57" i="1"/>
  <c r="AE57" i="1" s="1" a="1"/>
  <c r="AE57" i="1" s="1"/>
  <c r="AF56" i="1"/>
  <c r="AD56" i="1"/>
  <c r="AC56" i="1"/>
  <c r="AB56" i="1"/>
  <c r="AA56" i="1"/>
  <c r="Y56" i="1"/>
  <c r="AE56" i="1" s="1" a="1"/>
  <c r="AE56" i="1" s="1"/>
  <c r="X56" i="1"/>
  <c r="W56" i="1"/>
  <c r="AF55" i="1"/>
  <c r="AD55" i="1"/>
  <c r="AC55" i="1"/>
  <c r="AB55" i="1"/>
  <c r="AA55" i="1"/>
  <c r="Y55" i="1"/>
  <c r="X55" i="1"/>
  <c r="W55" i="1"/>
  <c r="AE55" i="1" s="1" a="1"/>
  <c r="AE55" i="1" s="1"/>
  <c r="AF54" i="1"/>
  <c r="AD54" i="1"/>
  <c r="AC54" i="1"/>
  <c r="AB54" i="1"/>
  <c r="AA54" i="1"/>
  <c r="Y54" i="1"/>
  <c r="X54" i="1"/>
  <c r="AE54" i="1" s="1" a="1"/>
  <c r="AE54" i="1" s="1"/>
  <c r="W54" i="1"/>
  <c r="AF53" i="1"/>
  <c r="AD53" i="1"/>
  <c r="AE53" i="1" s="1" a="1"/>
  <c r="AE53" i="1" s="1"/>
  <c r="AC53" i="1"/>
  <c r="AB53" i="1"/>
  <c r="AA53" i="1"/>
  <c r="Y53" i="1"/>
  <c r="X53" i="1"/>
  <c r="W53" i="1"/>
  <c r="AF52" i="1"/>
  <c r="AD52" i="1"/>
  <c r="AC52" i="1"/>
  <c r="AB52" i="1"/>
  <c r="AA52" i="1"/>
  <c r="Y52" i="1"/>
  <c r="AE52" i="1" s="1" a="1"/>
  <c r="AE52" i="1" s="1"/>
  <c r="X52" i="1"/>
  <c r="W52" i="1"/>
  <c r="AF51" i="1"/>
  <c r="AD51" i="1"/>
  <c r="AC51" i="1"/>
  <c r="AB51" i="1"/>
  <c r="AA51" i="1"/>
  <c r="Y51" i="1"/>
  <c r="X51" i="1"/>
  <c r="W51" i="1"/>
  <c r="AF50" i="1"/>
  <c r="AD50" i="1"/>
  <c r="AC50" i="1"/>
  <c r="AB50" i="1"/>
  <c r="AA50" i="1"/>
  <c r="Y50" i="1"/>
  <c r="X50" i="1"/>
  <c r="W50" i="1"/>
  <c r="AF49" i="1"/>
  <c r="AD49" i="1"/>
  <c r="AC49" i="1"/>
  <c r="AB49" i="1"/>
  <c r="AA49" i="1"/>
  <c r="Y49" i="1"/>
  <c r="X49" i="1"/>
  <c r="W49" i="1"/>
  <c r="AE49" i="1" s="1" a="1"/>
  <c r="AE49" i="1" s="1"/>
  <c r="AF48" i="1"/>
  <c r="AD48" i="1"/>
  <c r="AC48" i="1"/>
  <c r="AB48" i="1"/>
  <c r="AA48" i="1"/>
  <c r="Y48" i="1"/>
  <c r="X48" i="1"/>
  <c r="W48" i="1"/>
  <c r="AE48" i="1" s="1" a="1"/>
  <c r="AE48" i="1" s="1"/>
  <c r="AF47" i="1"/>
  <c r="AE47" i="1" a="1"/>
  <c r="AE47" i="1" s="1"/>
  <c r="AD47" i="1"/>
  <c r="AC47" i="1"/>
  <c r="AB47" i="1"/>
  <c r="AA47" i="1"/>
  <c r="Y47" i="1"/>
  <c r="X47" i="1"/>
  <c r="W47" i="1"/>
  <c r="AF46" i="1"/>
  <c r="AD46" i="1"/>
  <c r="AC46" i="1"/>
  <c r="AB46" i="1"/>
  <c r="AA46" i="1"/>
  <c r="Y46" i="1"/>
  <c r="AE46" i="1" s="1" a="1"/>
  <c r="AE46" i="1" s="1"/>
  <c r="X46" i="1"/>
  <c r="W46" i="1"/>
  <c r="AF45" i="1"/>
  <c r="AD45" i="1"/>
  <c r="AC45" i="1"/>
  <c r="AB45" i="1"/>
  <c r="AA45" i="1"/>
  <c r="Y45" i="1"/>
  <c r="AE45" i="1" s="1" a="1"/>
  <c r="AE45" i="1" s="1"/>
  <c r="X45" i="1"/>
  <c r="W45" i="1"/>
  <c r="AF44" i="1"/>
  <c r="AD44" i="1"/>
  <c r="AC44" i="1"/>
  <c r="AB44" i="1"/>
  <c r="AA44" i="1"/>
  <c r="Y44" i="1"/>
  <c r="X44" i="1"/>
  <c r="W44" i="1"/>
  <c r="AF43" i="1"/>
  <c r="AD43" i="1"/>
  <c r="AC43" i="1"/>
  <c r="AB43" i="1"/>
  <c r="AA43" i="1"/>
  <c r="Y43" i="1"/>
  <c r="X43" i="1"/>
  <c r="W43" i="1"/>
  <c r="AE43" i="1" s="1" a="1"/>
  <c r="AE43" i="1" s="1"/>
  <c r="AF42" i="1"/>
  <c r="AD42" i="1"/>
  <c r="AC42" i="1"/>
  <c r="AB42" i="1"/>
  <c r="AA42" i="1"/>
  <c r="Y42" i="1"/>
  <c r="X42" i="1"/>
  <c r="W42" i="1"/>
  <c r="AE42" i="1" s="1" a="1"/>
  <c r="AE42" i="1" s="1"/>
  <c r="AF41" i="1"/>
  <c r="AD41" i="1"/>
  <c r="AC41" i="1"/>
  <c r="AB41" i="1"/>
  <c r="AA41" i="1"/>
  <c r="Y41" i="1"/>
  <c r="X41" i="1"/>
  <c r="W41" i="1"/>
  <c r="AF40" i="1"/>
  <c r="AD40" i="1"/>
  <c r="AC40" i="1"/>
  <c r="AB40" i="1"/>
  <c r="AA40" i="1"/>
  <c r="Y40" i="1"/>
  <c r="X40" i="1"/>
  <c r="W40" i="1"/>
  <c r="AE40" i="1" s="1" a="1"/>
  <c r="AE40" i="1" s="1"/>
  <c r="AF39" i="1"/>
  <c r="AD39" i="1"/>
  <c r="AC39" i="1"/>
  <c r="AB39" i="1"/>
  <c r="AA39" i="1"/>
  <c r="Y39" i="1"/>
  <c r="X39" i="1"/>
  <c r="AE39" i="1" s="1" a="1"/>
  <c r="AE39" i="1" s="1"/>
  <c r="W39" i="1"/>
  <c r="AF38" i="1"/>
  <c r="AD38" i="1"/>
  <c r="AC38" i="1"/>
  <c r="AE38" i="1" s="1" a="1"/>
  <c r="AE38" i="1" s="1"/>
  <c r="AB38" i="1"/>
  <c r="AA38" i="1"/>
  <c r="Y38" i="1"/>
  <c r="X38" i="1"/>
  <c r="W38" i="1"/>
  <c r="AF37" i="1"/>
  <c r="AD37" i="1"/>
  <c r="AC37" i="1"/>
  <c r="AB37" i="1"/>
  <c r="AA37" i="1"/>
  <c r="Y37" i="1"/>
  <c r="X37" i="1"/>
  <c r="AE37" i="1" s="1" a="1"/>
  <c r="AE37" i="1" s="1"/>
  <c r="W37" i="1"/>
  <c r="AF36" i="1"/>
  <c r="AD36" i="1"/>
  <c r="AC36" i="1"/>
  <c r="AB36" i="1"/>
  <c r="AA36" i="1"/>
  <c r="Y36" i="1"/>
  <c r="X36" i="1"/>
  <c r="W36" i="1"/>
  <c r="AE36" i="1" s="1" a="1"/>
  <c r="AE36" i="1" s="1"/>
  <c r="AF35" i="1"/>
  <c r="AD35" i="1"/>
  <c r="AC35" i="1"/>
  <c r="AB35" i="1"/>
  <c r="AA35" i="1"/>
  <c r="Y35" i="1"/>
  <c r="AE35" i="1" s="1" a="1"/>
  <c r="AE35" i="1" s="1"/>
  <c r="X35" i="1"/>
  <c r="W35" i="1"/>
  <c r="AF34" i="1"/>
  <c r="AD34" i="1"/>
  <c r="AC34" i="1"/>
  <c r="AB34" i="1"/>
  <c r="AA34" i="1"/>
  <c r="Y34" i="1"/>
  <c r="X34" i="1"/>
  <c r="W34" i="1"/>
  <c r="AE34" i="1" s="1" a="1"/>
  <c r="AE34" i="1" s="1"/>
  <c r="AF33" i="1"/>
  <c r="AD33" i="1"/>
  <c r="AC33" i="1"/>
  <c r="AB33" i="1"/>
  <c r="AA33" i="1"/>
  <c r="Y33" i="1"/>
  <c r="X33" i="1"/>
  <c r="W33" i="1"/>
  <c r="AE33" i="1" s="1" a="1"/>
  <c r="AE33" i="1" s="1"/>
  <c r="AF32" i="1"/>
  <c r="AD32" i="1"/>
  <c r="AC32" i="1"/>
  <c r="AB32" i="1"/>
  <c r="AA32" i="1"/>
  <c r="Y32" i="1"/>
  <c r="X32" i="1"/>
  <c r="W32" i="1"/>
  <c r="AF31" i="1"/>
  <c r="AD31" i="1"/>
  <c r="AC31" i="1"/>
  <c r="AB31" i="1"/>
  <c r="AA31" i="1"/>
  <c r="Y31" i="1"/>
  <c r="AE31" i="1" s="1" a="1"/>
  <c r="AE31" i="1" s="1"/>
  <c r="X31" i="1"/>
  <c r="W31" i="1"/>
  <c r="AF30" i="1"/>
  <c r="AD30" i="1"/>
  <c r="AC30" i="1"/>
  <c r="AB30" i="1"/>
  <c r="AA30" i="1"/>
  <c r="Y30" i="1"/>
  <c r="X30" i="1"/>
  <c r="W30" i="1"/>
  <c r="AE30" i="1" s="1" a="1"/>
  <c r="AE30" i="1" s="1"/>
  <c r="AF29" i="1"/>
  <c r="AD29" i="1"/>
  <c r="AC29" i="1"/>
  <c r="AB29" i="1"/>
  <c r="AA29" i="1"/>
  <c r="Y29" i="1"/>
  <c r="X29" i="1"/>
  <c r="W29" i="1"/>
  <c r="AF28" i="1"/>
  <c r="AD28" i="1"/>
  <c r="AC28" i="1"/>
  <c r="AB28" i="1"/>
  <c r="AA28" i="1"/>
  <c r="Y28" i="1"/>
  <c r="AE28" i="1" s="1" a="1"/>
  <c r="AE28" i="1" s="1"/>
  <c r="X28" i="1"/>
  <c r="W28" i="1"/>
  <c r="AF27" i="1"/>
  <c r="AD27" i="1"/>
  <c r="AC27" i="1"/>
  <c r="AB27" i="1"/>
  <c r="AA27" i="1"/>
  <c r="Y27" i="1"/>
  <c r="X27" i="1"/>
  <c r="AE27" i="1" s="1" a="1"/>
  <c r="AE27" i="1" s="1"/>
  <c r="W27" i="1"/>
  <c r="AF26" i="1"/>
  <c r="AD26" i="1"/>
  <c r="AC26" i="1"/>
  <c r="AB26" i="1"/>
  <c r="AA26" i="1"/>
  <c r="Y26" i="1"/>
  <c r="X26" i="1"/>
  <c r="W26" i="1"/>
  <c r="AE26" i="1" s="1" a="1"/>
  <c r="AE26" i="1" s="1"/>
  <c r="AF25" i="1"/>
  <c r="AD25" i="1"/>
  <c r="AC25" i="1"/>
  <c r="AB25" i="1"/>
  <c r="AE25" i="1" s="1" a="1"/>
  <c r="AE25" i="1" s="1"/>
  <c r="AA25" i="1"/>
  <c r="Y25" i="1"/>
  <c r="X25" i="1"/>
  <c r="W25" i="1"/>
  <c r="AF24" i="1"/>
  <c r="AD24" i="1"/>
  <c r="AC24" i="1"/>
  <c r="AB24" i="1"/>
  <c r="AA24" i="1"/>
  <c r="Y24" i="1"/>
  <c r="X24" i="1"/>
  <c r="W24" i="1"/>
  <c r="AE24" i="1" s="1" a="1"/>
  <c r="AE24" i="1" s="1"/>
  <c r="AF23" i="1"/>
  <c r="AD23" i="1"/>
  <c r="AC23" i="1"/>
  <c r="AB23" i="1"/>
  <c r="AA23" i="1"/>
  <c r="Y23" i="1"/>
  <c r="X23" i="1"/>
  <c r="W23" i="1"/>
  <c r="AE23" i="1" s="1" a="1"/>
  <c r="AE23" i="1" s="1"/>
  <c r="AF22" i="1"/>
  <c r="AD22" i="1"/>
  <c r="AC22" i="1"/>
  <c r="AB22" i="1"/>
  <c r="AA22" i="1"/>
  <c r="Y22" i="1"/>
  <c r="X22" i="1"/>
  <c r="W22" i="1"/>
  <c r="AF21" i="1"/>
  <c r="AD21" i="1"/>
  <c r="AC21" i="1"/>
  <c r="AB21" i="1"/>
  <c r="AA21" i="1"/>
  <c r="Y21" i="1"/>
  <c r="X21" i="1"/>
  <c r="W21" i="1"/>
  <c r="AE21" i="1" s="1" a="1"/>
  <c r="AE21" i="1" s="1"/>
  <c r="AF20" i="1"/>
  <c r="AD20" i="1"/>
  <c r="AC20" i="1"/>
  <c r="AB20" i="1"/>
  <c r="AA20" i="1"/>
  <c r="Y20" i="1"/>
  <c r="X20" i="1"/>
  <c r="W20" i="1"/>
  <c r="AE20" i="1" s="1" a="1"/>
  <c r="AE20" i="1" s="1"/>
  <c r="AF19" i="1"/>
  <c r="AD19" i="1"/>
  <c r="AC19" i="1"/>
  <c r="AB19" i="1"/>
  <c r="AA19" i="1"/>
  <c r="Y19" i="1"/>
  <c r="AE19" i="1" s="1" a="1"/>
  <c r="AE19" i="1" s="1"/>
  <c r="X19" i="1"/>
  <c r="W19" i="1"/>
  <c r="AF18" i="1"/>
  <c r="AD18" i="1"/>
  <c r="AC18" i="1"/>
  <c r="AB18" i="1"/>
  <c r="AA18" i="1"/>
  <c r="Y18" i="1"/>
  <c r="X18" i="1"/>
  <c r="AE18" i="1" s="1" a="1"/>
  <c r="AE18" i="1" s="1"/>
  <c r="W18" i="1"/>
  <c r="AF17" i="1"/>
  <c r="AD17" i="1"/>
  <c r="AC17" i="1"/>
  <c r="AB17" i="1"/>
  <c r="AA17" i="1"/>
  <c r="Y17" i="1"/>
  <c r="X17" i="1"/>
  <c r="W17" i="1"/>
  <c r="AE17" i="1" s="1" a="1"/>
  <c r="AE17" i="1" s="1"/>
  <c r="AF16" i="1"/>
  <c r="AD16" i="1"/>
  <c r="AE16" i="1" s="1" a="1"/>
  <c r="AE16" i="1" s="1"/>
  <c r="AC16" i="1"/>
  <c r="AB16" i="1"/>
  <c r="AA16" i="1"/>
  <c r="Y16" i="1"/>
  <c r="X16" i="1"/>
  <c r="W16" i="1"/>
  <c r="AF15" i="1"/>
  <c r="AD15" i="1"/>
  <c r="AC15" i="1"/>
  <c r="AB15" i="1"/>
  <c r="AA15" i="1"/>
  <c r="Y15" i="1"/>
  <c r="X15" i="1"/>
  <c r="W15" i="1"/>
  <c r="AF14" i="1"/>
  <c r="AD14" i="1"/>
  <c r="AC14" i="1"/>
  <c r="AB14" i="1"/>
  <c r="AA14" i="1"/>
  <c r="Y14" i="1"/>
  <c r="X14" i="1"/>
  <c r="W14" i="1"/>
  <c r="AE14" i="1" s="1" a="1"/>
  <c r="AE14" i="1" s="1"/>
  <c r="AF13" i="1"/>
  <c r="AD13" i="1"/>
  <c r="AE13" i="1" s="1" a="1"/>
  <c r="AE13" i="1" s="1"/>
  <c r="AC13" i="1"/>
  <c r="AB13" i="1"/>
  <c r="AA13" i="1"/>
  <c r="Y13" i="1"/>
  <c r="X13" i="1"/>
  <c r="W13" i="1"/>
  <c r="AF12" i="1"/>
  <c r="AD12" i="1"/>
  <c r="AC12" i="1"/>
  <c r="AB12" i="1"/>
  <c r="AA12" i="1"/>
  <c r="Y12" i="1"/>
  <c r="X12" i="1"/>
  <c r="AE12" i="1" s="1" a="1"/>
  <c r="AE12" i="1" s="1"/>
  <c r="W12" i="1"/>
  <c r="AF11" i="1"/>
  <c r="AD11" i="1"/>
  <c r="AC11" i="1"/>
  <c r="AB11" i="1"/>
  <c r="AA11" i="1"/>
  <c r="Y11" i="1"/>
  <c r="X11" i="1"/>
  <c r="W11" i="1"/>
  <c r="AE11" i="1" s="1" a="1"/>
  <c r="AE11" i="1" s="1"/>
  <c r="AF10" i="1"/>
  <c r="AE10" i="1" a="1"/>
  <c r="AE10" i="1" s="1"/>
  <c r="AD10" i="1"/>
  <c r="AC10" i="1"/>
  <c r="AB10" i="1"/>
  <c r="AA10" i="1"/>
  <c r="Y10" i="1"/>
  <c r="X10" i="1"/>
  <c r="W10" i="1"/>
  <c r="AF9" i="1"/>
  <c r="AD9" i="1"/>
  <c r="AC9" i="1"/>
  <c r="AB9" i="1"/>
  <c r="AA9" i="1"/>
  <c r="AE9" i="1" s="1" a="1"/>
  <c r="AE9" i="1" s="1"/>
  <c r="Y9" i="1"/>
  <c r="X9" i="1"/>
  <c r="W9" i="1"/>
  <c r="AF8" i="1"/>
  <c r="AD8" i="1"/>
  <c r="AC8" i="1"/>
  <c r="AB8" i="1"/>
  <c r="AA8" i="1"/>
  <c r="Y8" i="1"/>
  <c r="X8" i="1"/>
  <c r="W8" i="1"/>
  <c r="AF7" i="1"/>
  <c r="AD7" i="1"/>
  <c r="AC7" i="1"/>
  <c r="AB7" i="1"/>
  <c r="AA7" i="1"/>
  <c r="Y7" i="1"/>
  <c r="X7" i="1"/>
  <c r="W7" i="1"/>
  <c r="AF6" i="1"/>
  <c r="AD6" i="1"/>
  <c r="AC6" i="1"/>
  <c r="AB6" i="1"/>
  <c r="AE6" i="1" s="1" a="1"/>
  <c r="AE6" i="1" s="1"/>
  <c r="AA6" i="1"/>
  <c r="Y6" i="1"/>
  <c r="X6" i="1"/>
  <c r="W6" i="1"/>
  <c r="AE8" i="1" l="1" a="1"/>
  <c r="AE8" i="1" s="1"/>
  <c r="AE86" i="1" a="1"/>
  <c r="AE86" i="1" s="1"/>
  <c r="AE97" i="1" a="1"/>
  <c r="AE97" i="1" s="1"/>
  <c r="AE108" i="1" a="1"/>
  <c r="AE108" i="1" s="1"/>
  <c r="AE140" i="1" a="1"/>
  <c r="AE140" i="1" s="1"/>
  <c r="AE172" i="1" a="1"/>
  <c r="AE172" i="1" s="1"/>
  <c r="AE242" i="1" a="1"/>
  <c r="AE242" i="1" s="1"/>
  <c r="AE350" i="1" a="1"/>
  <c r="AE350" i="1" s="1"/>
  <c r="AE382" i="1" a="1"/>
  <c r="AE382" i="1" s="1"/>
  <c r="AE394" i="1" a="1"/>
  <c r="AE394" i="1" s="1"/>
  <c r="AE51" i="1" a="1"/>
  <c r="AE51" i="1" s="1"/>
  <c r="AE94" i="1" a="1"/>
  <c r="AE94" i="1" s="1"/>
  <c r="AE116" i="1" a="1"/>
  <c r="AE116" i="1" s="1"/>
  <c r="AE142" i="1" a="1"/>
  <c r="AE142" i="1" s="1"/>
  <c r="AE158" i="1" a="1"/>
  <c r="AE158" i="1" s="1"/>
  <c r="AE212" i="1" a="1"/>
  <c r="AE212" i="1" s="1"/>
  <c r="AE301" i="1" a="1"/>
  <c r="AE301" i="1" s="1"/>
  <c r="AE335" i="1" a="1"/>
  <c r="AE335" i="1" s="1"/>
  <c r="AE137" i="1" a="1"/>
  <c r="AE137" i="1" s="1"/>
  <c r="AE251" i="1" a="1"/>
  <c r="AE251" i="1" s="1"/>
  <c r="AE276" i="1" a="1"/>
  <c r="AE276" i="1" s="1"/>
  <c r="AE288" i="1" a="1"/>
  <c r="AE288" i="1" s="1"/>
  <c r="AE308" i="1" a="1"/>
  <c r="AE308" i="1" s="1"/>
  <c r="AE322" i="1" a="1"/>
  <c r="AE322" i="1" s="1"/>
  <c r="AE342" i="1" a="1"/>
  <c r="AE342" i="1" s="1"/>
  <c r="AE7" i="1" a="1"/>
  <c r="AE7" i="1" s="1"/>
  <c r="AE69" i="1" a="1"/>
  <c r="AE69" i="1" s="1"/>
  <c r="AE96" i="1" a="1"/>
  <c r="AE96" i="1" s="1"/>
  <c r="AE139" i="1" a="1"/>
  <c r="AE139" i="1" s="1"/>
  <c r="AE169" i="1" a="1"/>
  <c r="AE169" i="1" s="1"/>
  <c r="AE173" i="1" a="1"/>
  <c r="AE173" i="1" s="1"/>
  <c r="AE178" i="1" a="1"/>
  <c r="AE178" i="1" s="1"/>
  <c r="AE187" i="1" a="1"/>
  <c r="AE187" i="1" s="1"/>
  <c r="AE217" i="1" a="1"/>
  <c r="AE217" i="1" s="1"/>
  <c r="AE239" i="1" a="1"/>
  <c r="AE239" i="1" s="1"/>
  <c r="AE317" i="1" a="1"/>
  <c r="AE317" i="1" s="1"/>
  <c r="AE374" i="1" a="1"/>
  <c r="AE374" i="1" s="1"/>
  <c r="AE379" i="1" a="1"/>
  <c r="AE379" i="1" s="1"/>
  <c r="AE408" i="1" a="1"/>
  <c r="AE408" i="1" s="1"/>
  <c r="AE32" i="1" a="1"/>
  <c r="AE32" i="1" s="1"/>
  <c r="AE50" i="1" a="1"/>
  <c r="AE50" i="1" s="1"/>
  <c r="AE157" i="1" a="1"/>
  <c r="AE157" i="1" s="1"/>
  <c r="AE120" i="1" a="1"/>
  <c r="AE120" i="1" s="1"/>
  <c r="AE44" i="1" a="1"/>
  <c r="AE44" i="1" s="1"/>
  <c r="AE85" i="1" a="1"/>
  <c r="AE85" i="1" s="1"/>
  <c r="AE133" i="1" a="1"/>
  <c r="AE133" i="1" s="1"/>
  <c r="AE152" i="1" a="1"/>
  <c r="AE152" i="1" s="1"/>
  <c r="AE41" i="1" a="1"/>
  <c r="AE41" i="1" s="1"/>
  <c r="AE93" i="1" a="1"/>
  <c r="AE93" i="1" s="1"/>
  <c r="AE98" i="1" a="1"/>
  <c r="AE98" i="1" s="1"/>
  <c r="AE104" i="1" a="1"/>
  <c r="AE104" i="1" s="1"/>
  <c r="AE128" i="1" a="1"/>
  <c r="AE128" i="1" s="1"/>
  <c r="AE149" i="1" a="1"/>
  <c r="AE149" i="1" s="1"/>
  <c r="AE162" i="1" a="1"/>
  <c r="AE162" i="1" s="1"/>
  <c r="AE175" i="1" a="1"/>
  <c r="AE175" i="1" s="1"/>
  <c r="AE189" i="1" a="1"/>
  <c r="AE189" i="1" s="1"/>
  <c r="AE260" i="1" a="1"/>
  <c r="AE260" i="1" s="1"/>
  <c r="AE307" i="1" a="1"/>
  <c r="AE307" i="1" s="1"/>
  <c r="AE87" i="1" a="1"/>
  <c r="AE87" i="1" s="1"/>
  <c r="AE122" i="1" a="1"/>
  <c r="AE122" i="1" s="1"/>
  <c r="AE141" i="1" a="1"/>
  <c r="AE141" i="1" s="1"/>
  <c r="AE146" i="1" a="1"/>
  <c r="AE146" i="1" s="1"/>
  <c r="AE159" i="1" a="1"/>
  <c r="AE159" i="1" s="1"/>
  <c r="AE191" i="1" a="1"/>
  <c r="AE191" i="1" s="1"/>
  <c r="AE294" i="1" a="1"/>
  <c r="AE294" i="1" s="1"/>
  <c r="AE326" i="1" a="1"/>
  <c r="AE326" i="1" s="1"/>
  <c r="AE22" i="1" a="1"/>
  <c r="AE22" i="1" s="1"/>
  <c r="AE109" i="1" a="1"/>
  <c r="AE109" i="1" s="1"/>
  <c r="AE213" i="1" a="1"/>
  <c r="AE213" i="1" s="1"/>
  <c r="AE257" i="1" a="1"/>
  <c r="AE257" i="1" s="1"/>
  <c r="AE279" i="1" a="1"/>
  <c r="AE279" i="1" s="1"/>
  <c r="AE282" i="1" a="1"/>
  <c r="AE282" i="1" s="1"/>
  <c r="AE82" i="1" a="1"/>
  <c r="AE82" i="1" s="1"/>
  <c r="AE15" i="1" a="1"/>
  <c r="AE15" i="1" s="1"/>
  <c r="AE64" i="1" a="1"/>
  <c r="AE64" i="1" s="1"/>
  <c r="AE70" i="1" a="1"/>
  <c r="AE70" i="1" s="1"/>
  <c r="AE106" i="1" a="1"/>
  <c r="AE106" i="1" s="1"/>
  <c r="AE154" i="1" a="1"/>
  <c r="AE154" i="1" s="1"/>
  <c r="AE177" i="1" a="1"/>
  <c r="AE177" i="1" s="1"/>
  <c r="AE245" i="1" a="1"/>
  <c r="AE245" i="1" s="1"/>
  <c r="AE201" i="1" a="1"/>
  <c r="AE201" i="1" s="1"/>
  <c r="AE267" i="1" a="1"/>
  <c r="AE267" i="1" s="1"/>
  <c r="AE313" i="1" a="1"/>
  <c r="AE313" i="1" s="1"/>
  <c r="AE323" i="1" a="1"/>
  <c r="AE323" i="1" s="1"/>
  <c r="AE365" i="1" a="1"/>
  <c r="AE365" i="1" s="1"/>
  <c r="AE421" i="1" a="1"/>
  <c r="AE421" i="1" s="1"/>
  <c r="AE443" i="1" a="1"/>
  <c r="AE443" i="1" s="1"/>
  <c r="AE454" i="1" a="1"/>
  <c r="AE454" i="1" s="1"/>
  <c r="AE467" i="1" a="1"/>
  <c r="AE467" i="1" s="1"/>
  <c r="AE482" i="1" a="1"/>
  <c r="AE482" i="1" s="1"/>
  <c r="AE510" i="1" a="1"/>
  <c r="AE510" i="1" s="1"/>
  <c r="AE349" i="1" a="1"/>
  <c r="AE349" i="1" s="1"/>
  <c r="AE373" i="1" a="1"/>
  <c r="AE373" i="1" s="1"/>
  <c r="AE479" i="1" a="1"/>
  <c r="AE479" i="1" s="1"/>
  <c r="AE77" i="1" a="1"/>
  <c r="AE77" i="1" s="1"/>
  <c r="AE300" i="1" a="1"/>
  <c r="AE300" i="1" s="1"/>
  <c r="AE334" i="1" a="1"/>
  <c r="AE334" i="1" s="1"/>
  <c r="AE184" i="1" a="1"/>
  <c r="AE184" i="1" s="1"/>
  <c r="AE219" i="1" a="1"/>
  <c r="AE219" i="1" s="1"/>
  <c r="AE275" i="1" a="1"/>
  <c r="AE275" i="1" s="1"/>
  <c r="AE407" i="1" a="1"/>
  <c r="AE407" i="1" s="1"/>
  <c r="AE434" i="1" a="1"/>
  <c r="AE434" i="1" s="1"/>
  <c r="AE464" i="1" a="1"/>
  <c r="AE464" i="1" s="1"/>
  <c r="AE367" i="1" a="1"/>
  <c r="AE367" i="1" s="1"/>
  <c r="AE412" i="1" a="1"/>
  <c r="AE412" i="1" s="1"/>
  <c r="AE476" i="1" a="1"/>
  <c r="AE476" i="1" s="1"/>
  <c r="AE174" i="1" a="1"/>
  <c r="AE174" i="1" s="1"/>
  <c r="AE209" i="1" a="1"/>
  <c r="AE209" i="1" s="1"/>
  <c r="AE321" i="1" a="1"/>
  <c r="AE321" i="1" s="1"/>
  <c r="AE428" i="1" a="1"/>
  <c r="AE428" i="1" s="1"/>
  <c r="AE461" i="1" a="1"/>
  <c r="AE461" i="1" s="1"/>
  <c r="AE496" i="1" a="1"/>
  <c r="AE496" i="1" s="1"/>
  <c r="AE228" i="1" a="1"/>
  <c r="AE228" i="1" s="1"/>
  <c r="AE277" i="1" a="1"/>
  <c r="AE277" i="1" s="1"/>
  <c r="AE348" i="1" a="1"/>
  <c r="AE348" i="1" s="1"/>
  <c r="AE262" i="1" a="1"/>
  <c r="AE262" i="1" s="1"/>
  <c r="AE363" i="1" a="1"/>
  <c r="AE363" i="1" s="1"/>
  <c r="AE494" i="1" a="1"/>
  <c r="AE494" i="1" s="1"/>
  <c r="AE29" i="1" a="1"/>
  <c r="AE29" i="1" s="1"/>
  <c r="AE138" i="1" a="1"/>
  <c r="AE138" i="1" s="1"/>
  <c r="AE240" i="1" a="1"/>
  <c r="AE240" i="1" s="1"/>
  <c r="AE252" i="1" a="1"/>
  <c r="AE252" i="1" s="1"/>
  <c r="AE311" i="1" a="1"/>
  <c r="AE311" i="1" s="1"/>
  <c r="AE354" i="1" a="1"/>
  <c r="AE354" i="1" s="1"/>
  <c r="AE380" i="1" a="1"/>
  <c r="AE380" i="1" s="1"/>
  <c r="AE498" i="1" a="1"/>
  <c r="AE498" i="1" s="1"/>
  <c r="AE192" i="1" a="1"/>
  <c r="AE192" i="1" s="1"/>
  <c r="AE211" i="1" a="1"/>
  <c r="AE211" i="1" s="1"/>
  <c r="AE274" i="1" a="1"/>
  <c r="AE274" i="1" s="1"/>
  <c r="AE395" i="1" a="1"/>
  <c r="AE395" i="1" s="1"/>
  <c r="AE403" i="1" a="1"/>
  <c r="AE403" i="1" s="1"/>
  <c r="AE121" i="1" a="1"/>
  <c r="AE121" i="1" s="1"/>
  <c r="AE264" i="1" a="1"/>
  <c r="AE264" i="1" s="1"/>
  <c r="AE386" i="1" a="1"/>
  <c r="AE386" i="1" s="1"/>
  <c r="AE446" i="1" a="1"/>
  <c r="AE446" i="1" s="1"/>
  <c r="AE111" i="1" a="1"/>
  <c r="AE111" i="1" s="1"/>
  <c r="AE347" i="1" a="1"/>
  <c r="AE347" i="1" s="1"/>
  <c r="AE359" i="1" a="1"/>
  <c r="AE359" i="1" s="1"/>
  <c r="AE416" i="1" a="1"/>
  <c r="AE416" i="1" s="1"/>
  <c r="AE470" i="1" a="1"/>
  <c r="AE470" i="1" s="1"/>
  <c r="AE472" i="1" a="1"/>
  <c r="AE472" i="1" s="1"/>
  <c r="AE561" i="1" a="1"/>
  <c r="AE561" i="1" s="1"/>
  <c r="AE338" i="1" a="1"/>
  <c r="AE338" i="1" s="1"/>
  <c r="AE473" i="1" a="1"/>
  <c r="AE473" i="1" s="1"/>
  <c r="AE532" i="1" a="1"/>
  <c r="AE532" i="1" s="1"/>
  <c r="AE570" i="1" a="1"/>
  <c r="AE570" i="1" s="1"/>
  <c r="AE575" i="1" a="1"/>
  <c r="AE575" i="1" s="1"/>
  <c r="AE614" i="1" a="1"/>
  <c r="AE614" i="1" s="1"/>
  <c r="AE681" i="1" a="1"/>
  <c r="AE681" i="1" s="1"/>
  <c r="AE710" i="1" a="1"/>
  <c r="AE710" i="1" s="1"/>
  <c r="AE756" i="1" a="1"/>
  <c r="AE756" i="1" s="1"/>
  <c r="AE521" i="1" a="1"/>
  <c r="AE521" i="1" s="1"/>
  <c r="AE555" i="1" a="1"/>
  <c r="AE555" i="1" s="1"/>
  <c r="AE608" i="1" a="1"/>
  <c r="AE608" i="1" s="1"/>
  <c r="AE707" i="1" a="1"/>
  <c r="AE707" i="1" s="1"/>
  <c r="AE487" i="1" a="1"/>
  <c r="AE487" i="1" s="1"/>
  <c r="AE655" i="1" a="1"/>
  <c r="AE655" i="1" s="1"/>
  <c r="AE668" i="1" a="1"/>
  <c r="AE668" i="1" s="1"/>
  <c r="AE680" i="1" a="1"/>
  <c r="AE680" i="1" s="1"/>
  <c r="AE709" i="1" a="1"/>
  <c r="AE709" i="1" s="1"/>
  <c r="AE406" i="1" a="1"/>
  <c r="AE406" i="1" s="1"/>
  <c r="AE409" i="1" a="1"/>
  <c r="AE409" i="1" s="1"/>
  <c r="AE600" i="1" a="1"/>
  <c r="AE600" i="1" s="1"/>
  <c r="AE636" i="1" a="1"/>
  <c r="AE636" i="1" s="1"/>
  <c r="AE670" i="1" a="1"/>
  <c r="AE670" i="1" s="1"/>
  <c r="AE842" i="1" a="1"/>
  <c r="AE842" i="1" s="1"/>
  <c r="AE484" i="1" a="1"/>
  <c r="AE484" i="1" s="1"/>
  <c r="AE549" i="1" a="1"/>
  <c r="AE549" i="1" s="1"/>
  <c r="AE597" i="1" a="1"/>
  <c r="AE597" i="1" s="1"/>
  <c r="AE641" i="1" a="1"/>
  <c r="AE641" i="1" s="1"/>
  <c r="AE390" i="1" a="1"/>
  <c r="AE390" i="1" s="1"/>
  <c r="AE424" i="1" a="1"/>
  <c r="AE424" i="1" s="1"/>
  <c r="AE445" i="1" a="1"/>
  <c r="AE445" i="1" s="1"/>
  <c r="AE489" i="1" a="1"/>
  <c r="AE489" i="1" s="1"/>
  <c r="AE523" i="1" a="1"/>
  <c r="AE523" i="1" s="1"/>
  <c r="AE528" i="1" a="1"/>
  <c r="AE528" i="1" s="1"/>
  <c r="AE533" i="1" a="1"/>
  <c r="AE533" i="1" s="1"/>
  <c r="AE557" i="1" a="1"/>
  <c r="AE557" i="1" s="1"/>
  <c r="AE576" i="1" a="1"/>
  <c r="AE576" i="1" s="1"/>
  <c r="AE594" i="1" a="1"/>
  <c r="AE594" i="1" s="1"/>
  <c r="AE628" i="1" a="1"/>
  <c r="AE628" i="1" s="1"/>
  <c r="AE692" i="1" a="1"/>
  <c r="AE692" i="1" s="1"/>
  <c r="AE729" i="1" a="1"/>
  <c r="AE729" i="1" s="1"/>
  <c r="AE543" i="1" a="1"/>
  <c r="AE543" i="1" s="1"/>
  <c r="AE551" i="1" a="1"/>
  <c r="AE551" i="1" s="1"/>
  <c r="AE559" i="1" a="1"/>
  <c r="AE559" i="1" s="1"/>
  <c r="AE581" i="1" a="1"/>
  <c r="AE581" i="1" s="1"/>
  <c r="AE740" i="1" a="1"/>
  <c r="AE740" i="1" s="1"/>
  <c r="AE514" i="1" a="1"/>
  <c r="AE514" i="1" s="1"/>
  <c r="AE659" i="1" a="1"/>
  <c r="AE659" i="1" s="1"/>
  <c r="AE417" i="1" a="1"/>
  <c r="AE417" i="1" s="1"/>
  <c r="AE459" i="1" a="1"/>
  <c r="AE459" i="1" s="1"/>
  <c r="AE465" i="1" a="1"/>
  <c r="AE465" i="1" s="1"/>
  <c r="AE508" i="1" a="1"/>
  <c r="AE508" i="1" s="1"/>
  <c r="AE540" i="1" a="1"/>
  <c r="AE540" i="1" s="1"/>
  <c r="AE548" i="1" a="1"/>
  <c r="AE548" i="1" s="1"/>
  <c r="AE609" i="1" a="1"/>
  <c r="AE609" i="1" s="1"/>
  <c r="AE630" i="1" a="1"/>
  <c r="AE630" i="1" s="1"/>
  <c r="AE686" i="1" a="1"/>
  <c r="AE686" i="1" s="1"/>
  <c r="AE389" i="1" a="1"/>
  <c r="AE389" i="1" s="1"/>
  <c r="AE392" i="1" a="1"/>
  <c r="AE392" i="1" s="1"/>
  <c r="AE438" i="1" a="1"/>
  <c r="AE438" i="1" s="1"/>
  <c r="AE502" i="1" a="1"/>
  <c r="AE502" i="1" s="1"/>
  <c r="AE535" i="1" a="1"/>
  <c r="AE535" i="1" s="1"/>
  <c r="AE545" i="1" a="1"/>
  <c r="AE545" i="1" s="1"/>
  <c r="AE583" i="1" a="1"/>
  <c r="AE583" i="1" s="1"/>
  <c r="AE588" i="1" a="1"/>
  <c r="AE588" i="1" s="1"/>
  <c r="AE602" i="1" a="1"/>
  <c r="AE602" i="1" s="1"/>
  <c r="AE466" i="1" a="1"/>
  <c r="AE466" i="1" s="1"/>
  <c r="AE512" i="1" a="1"/>
  <c r="AE512" i="1" s="1"/>
  <c r="AE546" i="1" a="1"/>
  <c r="AE546" i="1" s="1"/>
  <c r="AE578" i="1" a="1"/>
  <c r="AE578" i="1" s="1"/>
  <c r="AE623" i="1" a="1"/>
  <c r="AE623" i="1" s="1"/>
  <c r="AE631" i="1" a="1"/>
  <c r="AE631" i="1" s="1"/>
  <c r="AE749" i="1" a="1"/>
  <c r="AE749" i="1" s="1"/>
  <c r="AE780" i="1" a="1"/>
  <c r="AE780" i="1" s="1"/>
  <c r="AE788" i="1" a="1"/>
  <c r="AE788" i="1" s="1"/>
  <c r="AE806" i="1" a="1"/>
  <c r="AE806" i="1" s="1"/>
  <c r="AE915" i="1" a="1"/>
  <c r="AE915" i="1" s="1"/>
  <c r="AE697" i="1" a="1"/>
  <c r="AE697" i="1" s="1"/>
  <c r="AE718" i="1" a="1"/>
  <c r="AE718" i="1" s="1"/>
  <c r="AE723" i="1" a="1"/>
  <c r="AE723" i="1" s="1"/>
  <c r="AE748" i="1" a="1"/>
  <c r="AE748" i="1" s="1"/>
  <c r="AE805" i="1" a="1"/>
  <c r="AE805" i="1" s="1"/>
  <c r="AE720" i="1" a="1"/>
  <c r="AE720" i="1" s="1"/>
  <c r="AE779" i="1" a="1"/>
  <c r="AE779" i="1" s="1"/>
  <c r="AE812" i="1" a="1"/>
  <c r="AE812" i="1" s="1"/>
  <c r="AE480" i="1" a="1"/>
  <c r="AE480" i="1" s="1"/>
  <c r="AE601" i="1" a="1"/>
  <c r="AE601" i="1" s="1"/>
  <c r="AE635" i="1" a="1"/>
  <c r="AE635" i="1" s="1"/>
  <c r="AE677" i="1" a="1"/>
  <c r="AE677" i="1" s="1"/>
  <c r="AE685" i="1" a="1"/>
  <c r="AE685" i="1" s="1"/>
  <c r="AE727" i="1" a="1"/>
  <c r="AE727" i="1" s="1"/>
  <c r="AE794" i="1" a="1"/>
  <c r="AE794" i="1" s="1"/>
  <c r="AE834" i="1" a="1"/>
  <c r="AE834" i="1" s="1"/>
  <c r="AE791" i="1" a="1"/>
  <c r="AE791" i="1" s="1"/>
  <c r="AE687" i="1" a="1"/>
  <c r="AE687" i="1" s="1"/>
  <c r="AE711" i="1" a="1"/>
  <c r="AE711" i="1" s="1"/>
  <c r="AE809" i="1" a="1"/>
  <c r="AE809" i="1" s="1"/>
  <c r="AE843" i="1" a="1"/>
  <c r="AE843" i="1" s="1"/>
  <c r="AE671" i="1" a="1"/>
  <c r="AE671" i="1" s="1"/>
  <c r="AE706" i="1" a="1"/>
  <c r="AE706" i="1" s="1"/>
  <c r="AE752" i="1" a="1"/>
  <c r="AE752" i="1" s="1"/>
  <c r="AE538" i="1" a="1"/>
  <c r="AE538" i="1" s="1"/>
  <c r="AE573" i="1" a="1"/>
  <c r="AE573" i="1" s="1"/>
  <c r="AE584" i="1" a="1"/>
  <c r="AE584" i="1" s="1"/>
  <c r="AE592" i="1" a="1"/>
  <c r="AE592" i="1" s="1"/>
  <c r="AE722" i="1" a="1"/>
  <c r="AE722" i="1" s="1"/>
  <c r="AE737" i="1" a="1"/>
  <c r="AE737" i="1" s="1"/>
  <c r="AE778" i="1" a="1"/>
  <c r="AE778" i="1" s="1"/>
  <c r="AE811" i="1" a="1"/>
  <c r="AE811" i="1" s="1"/>
  <c r="AE654" i="1" a="1"/>
  <c r="AE654" i="1" s="1"/>
  <c r="AE673" i="1" a="1"/>
  <c r="AE673" i="1" s="1"/>
  <c r="AE744" i="1" a="1"/>
  <c r="AE744" i="1" s="1"/>
  <c r="AE765" i="1" a="1"/>
  <c r="AE765" i="1" s="1"/>
  <c r="AE770" i="1" a="1"/>
  <c r="AE770" i="1" s="1"/>
  <c r="AE801" i="1" a="1"/>
  <c r="AE801" i="1" s="1"/>
  <c r="AE828" i="1" a="1"/>
  <c r="AE828" i="1" s="1"/>
  <c r="AE754" i="1" a="1"/>
  <c r="AE754" i="1" s="1"/>
  <c r="AE766" i="1" a="1"/>
  <c r="AE766" i="1" s="1"/>
  <c r="AE772" i="1" a="1"/>
  <c r="AE772" i="1" s="1"/>
  <c r="AE783" i="1" a="1"/>
  <c r="AE783" i="1" s="1"/>
  <c r="AE795" i="1" a="1"/>
  <c r="AE795" i="1" s="1"/>
  <c r="AE820" i="1" a="1"/>
  <c r="AE820" i="1" s="1"/>
  <c r="AE932" i="1" a="1"/>
  <c r="AE932" i="1" s="1"/>
  <c r="AE997" i="1" a="1"/>
  <c r="AE997" i="1" s="1"/>
  <c r="AE618" i="1" a="1"/>
  <c r="AE618" i="1" s="1"/>
  <c r="AE650" i="1" a="1"/>
  <c r="AE650" i="1" s="1"/>
  <c r="AE803" i="1" a="1"/>
  <c r="AE803" i="1" s="1"/>
  <c r="AE814" i="1" a="1"/>
  <c r="AE814" i="1" s="1"/>
  <c r="AE893" i="1" a="1"/>
  <c r="AE893" i="1" s="1"/>
  <c r="AE929" i="1" a="1"/>
  <c r="AE929" i="1" s="1"/>
  <c r="AE742" i="1" a="1"/>
  <c r="AE742" i="1" s="1"/>
  <c r="AE782" i="1" a="1"/>
  <c r="AE782" i="1" s="1"/>
  <c r="AE800" i="1" a="1"/>
  <c r="AE800" i="1" s="1"/>
  <c r="AE819" i="1" a="1"/>
  <c r="AE819" i="1" s="1"/>
  <c r="AE847" i="1" a="1"/>
  <c r="AE847" i="1" s="1"/>
  <c r="AE898" i="1" a="1"/>
  <c r="AE898" i="1" s="1"/>
  <c r="AE903" i="1" a="1"/>
  <c r="AE903" i="1" s="1"/>
  <c r="AE944" i="1" a="1"/>
  <c r="AE944" i="1" s="1"/>
  <c r="AE830" i="1" a="1"/>
  <c r="AE830" i="1" s="1"/>
  <c r="AE868" i="1" a="1"/>
  <c r="AE868" i="1" s="1"/>
  <c r="AE816" i="1" a="1"/>
  <c r="AE816" i="1" s="1"/>
  <c r="AE824" i="1" a="1"/>
  <c r="AE824" i="1" s="1"/>
  <c r="AE879" i="1" a="1"/>
  <c r="AE879" i="1" s="1"/>
  <c r="AE560" i="1" a="1"/>
  <c r="AE560" i="1" s="1"/>
  <c r="AE637" i="1" a="1"/>
  <c r="AE637" i="1" s="1"/>
  <c r="AE658" i="1" a="1"/>
  <c r="AE658" i="1" s="1"/>
  <c r="AE690" i="1" a="1"/>
  <c r="AE690" i="1" s="1"/>
  <c r="AE733" i="1" a="1"/>
  <c r="AE733" i="1" s="1"/>
  <c r="AE796" i="1" a="1"/>
  <c r="AE796" i="1" s="1"/>
  <c r="AE835" i="1" a="1"/>
  <c r="AE835" i="1" s="1"/>
  <c r="AE849" i="1" a="1"/>
  <c r="AE849" i="1" s="1"/>
  <c r="AE884" i="1" a="1"/>
  <c r="AE884" i="1" s="1"/>
  <c r="AE900" i="1" a="1"/>
  <c r="AE900" i="1" s="1"/>
  <c r="AE905" i="1" a="1"/>
  <c r="AE905" i="1" s="1"/>
  <c r="AE713" i="1" a="1"/>
  <c r="AE713" i="1" s="1"/>
  <c r="AE773" i="1" a="1"/>
  <c r="AE773" i="1" s="1"/>
  <c r="AE793" i="1" a="1"/>
  <c r="AE793" i="1" s="1"/>
  <c r="AE876" i="1" a="1"/>
  <c r="AE876" i="1" s="1"/>
  <c r="AE938" i="1" a="1"/>
  <c r="AE938" i="1" s="1"/>
  <c r="AE928" i="1" a="1"/>
  <c r="AE928" i="1" s="1"/>
  <c r="AE500" i="1" a="1"/>
  <c r="AE500" i="1" s="1"/>
  <c r="AE622" i="1" a="1"/>
  <c r="AE622" i="1" s="1"/>
  <c r="AE672" i="1" a="1"/>
  <c r="AE672" i="1" s="1"/>
  <c r="AE721" i="1" a="1"/>
  <c r="AE721" i="1" s="1"/>
  <c r="AE787" i="1" a="1"/>
  <c r="AE787" i="1" s="1"/>
  <c r="AE910" i="1" a="1"/>
  <c r="AE910" i="1" s="1"/>
  <c r="AE810" i="1" a="1"/>
  <c r="AE810" i="1" s="1"/>
  <c r="AE815" i="1" a="1"/>
  <c r="AE815" i="1" s="1"/>
  <c r="AE845" i="1" a="1"/>
  <c r="AE845" i="1" s="1"/>
  <c r="AE862" i="1" a="1"/>
  <c r="AE862" i="1" s="1"/>
  <c r="AE867" i="1" a="1"/>
  <c r="AE867" i="1" s="1"/>
  <c r="AE897" i="1" a="1"/>
  <c r="AE897" i="1" s="1"/>
  <c r="AE935" i="1" a="1"/>
  <c r="AE935" i="1" s="1"/>
  <c r="AE769" i="1" a="1"/>
  <c r="AE769" i="1" s="1"/>
  <c r="AE891" i="1" a="1"/>
  <c r="AE891" i="1" s="1"/>
  <c r="AE917" i="1" a="1"/>
  <c r="AE917" i="1" s="1"/>
  <c r="AE955" i="1" a="1"/>
  <c r="AE955" i="1" s="1"/>
  <c r="AE703" i="1" a="1"/>
  <c r="AE703" i="1" s="1"/>
  <c r="AE833" i="1" a="1"/>
  <c r="AE833" i="1" s="1"/>
  <c r="AE950" i="1" a="1"/>
  <c r="AE950" i="1" s="1"/>
  <c r="AE970" i="1" a="1"/>
  <c r="AE970" i="1" s="1"/>
  <c r="AE981" i="1" a="1"/>
  <c r="AE981" i="1" s="1"/>
  <c r="AE1015" i="1" a="1"/>
  <c r="AE1015" i="1" s="1"/>
  <c r="AE1033" i="1" a="1"/>
  <c r="AE1033" i="1" s="1"/>
  <c r="AE1051" i="1" a="1"/>
  <c r="AE1051" i="1" s="1"/>
  <c r="AE1079" i="1" a="1"/>
  <c r="AE1079" i="1" s="1"/>
  <c r="AE1088" i="1" a="1"/>
  <c r="AE1088" i="1" s="1"/>
  <c r="AE1093" i="1" a="1"/>
  <c r="AE1093" i="1" s="1"/>
  <c r="AE1121" i="1" a="1"/>
  <c r="AE1121" i="1" s="1"/>
  <c r="AE1163" i="1" a="1"/>
  <c r="AE1163" i="1" s="1"/>
  <c r="AE746" i="1" a="1"/>
  <c r="AE746" i="1" s="1"/>
  <c r="AE914" i="1" a="1"/>
  <c r="AE914" i="1" s="1"/>
  <c r="AE967" i="1" a="1"/>
  <c r="AE967" i="1" s="1"/>
  <c r="AE1005" i="1" a="1"/>
  <c r="AE1005" i="1" s="1"/>
  <c r="AE1025" i="1" a="1"/>
  <c r="AE1025" i="1" s="1"/>
  <c r="AE1030" i="1" a="1"/>
  <c r="AE1030" i="1" s="1"/>
  <c r="AE1038" i="1" a="1"/>
  <c r="AE1038" i="1" s="1"/>
  <c r="AE1043" i="1" a="1"/>
  <c r="AE1043" i="1" s="1"/>
  <c r="AE1048" i="1" a="1"/>
  <c r="AE1048" i="1" s="1"/>
  <c r="AE1110" i="1" a="1"/>
  <c r="AE1110" i="1" s="1"/>
  <c r="AE1153" i="1" a="1"/>
  <c r="AE1153" i="1" s="1"/>
  <c r="AE1260" i="1" a="1"/>
  <c r="AE1260" i="1" s="1"/>
  <c r="AE844" i="1" a="1"/>
  <c r="AE844" i="1" s="1"/>
  <c r="AE856" i="1" a="1"/>
  <c r="AE856" i="1" s="1"/>
  <c r="AE880" i="1" a="1"/>
  <c r="AE880" i="1" s="1"/>
  <c r="AE931" i="1" a="1"/>
  <c r="AE931" i="1" s="1"/>
  <c r="AE946" i="1" a="1"/>
  <c r="AE946" i="1" s="1"/>
  <c r="AE1009" i="1" a="1"/>
  <c r="AE1009" i="1" s="1"/>
  <c r="AE1022" i="1" a="1"/>
  <c r="AE1022" i="1" s="1"/>
  <c r="AE1063" i="1" a="1"/>
  <c r="AE1063" i="1" s="1"/>
  <c r="AE1073" i="1" a="1"/>
  <c r="AE1073" i="1" s="1"/>
  <c r="AE1112" i="1" a="1"/>
  <c r="AE1112" i="1" s="1"/>
  <c r="AE767" i="1" a="1"/>
  <c r="AE767" i="1" s="1"/>
  <c r="AE892" i="1" a="1"/>
  <c r="AE892" i="1" s="1"/>
  <c r="AE901" i="1" a="1"/>
  <c r="AE901" i="1" s="1"/>
  <c r="AE916" i="1" a="1"/>
  <c r="AE916" i="1" s="1"/>
  <c r="AE943" i="1" a="1"/>
  <c r="AE943" i="1" s="1"/>
  <c r="AE974" i="1" a="1"/>
  <c r="AE974" i="1" s="1"/>
  <c r="AE990" i="1" a="1"/>
  <c r="AE990" i="1" s="1"/>
  <c r="AE1102" i="1" a="1"/>
  <c r="AE1102" i="1" s="1"/>
  <c r="AE948" i="1" a="1"/>
  <c r="AE948" i="1" s="1"/>
  <c r="AE971" i="1" a="1"/>
  <c r="AE971" i="1" s="1"/>
  <c r="AE1029" i="1" a="1"/>
  <c r="AE1029" i="1" s="1"/>
  <c r="AE1099" i="1" a="1"/>
  <c r="AE1099" i="1" s="1"/>
  <c r="AE701" i="1" a="1"/>
  <c r="AE701" i="1" s="1"/>
  <c r="AE831" i="1" a="1"/>
  <c r="AE831" i="1" s="1"/>
  <c r="AE882" i="1" a="1"/>
  <c r="AE882" i="1" s="1"/>
  <c r="AE995" i="1" a="1"/>
  <c r="AE995" i="1" s="1"/>
  <c r="AE1047" i="1" a="1"/>
  <c r="AE1047" i="1" s="1"/>
  <c r="AE1057" i="1" a="1"/>
  <c r="AE1057" i="1" s="1"/>
  <c r="AE1070" i="1" a="1"/>
  <c r="AE1070" i="1" s="1"/>
  <c r="AE1109" i="1" a="1"/>
  <c r="AE1109" i="1" s="1"/>
  <c r="AE1003" i="1" a="1"/>
  <c r="AE1003" i="1" s="1"/>
  <c r="AE1008" i="1" a="1"/>
  <c r="AE1008" i="1" s="1"/>
  <c r="AE1067" i="1" a="1"/>
  <c r="AE1067" i="1" s="1"/>
  <c r="AE1091" i="1" a="1"/>
  <c r="AE1091" i="1" s="1"/>
  <c r="AE888" i="1" a="1"/>
  <c r="AE888" i="1" s="1"/>
  <c r="AE918" i="1" a="1"/>
  <c r="AE918" i="1" s="1"/>
  <c r="AE962" i="1" a="1"/>
  <c r="AE962" i="1" s="1"/>
  <c r="AE984" i="1" a="1"/>
  <c r="AE984" i="1" s="1"/>
  <c r="AE1065" i="1" a="1"/>
  <c r="AE1065" i="1" s="1"/>
  <c r="AE1084" i="1" a="1"/>
  <c r="AE1084" i="1" s="1"/>
  <c r="AE1124" i="1" a="1"/>
  <c r="AE1124" i="1" s="1"/>
  <c r="AE959" i="1" a="1"/>
  <c r="AE959" i="1" s="1"/>
  <c r="AE973" i="1" a="1"/>
  <c r="AE973" i="1" s="1"/>
  <c r="AE1000" i="1" a="1"/>
  <c r="AE1000" i="1" s="1"/>
  <c r="AE1044" i="1" a="1"/>
  <c r="AE1044" i="1" s="1"/>
  <c r="AE1054" i="1" a="1"/>
  <c r="AE1054" i="1" s="1"/>
  <c r="AE1096" i="1" a="1"/>
  <c r="AE1096" i="1" s="1"/>
  <c r="AE1127" i="1" a="1"/>
  <c r="AE1127" i="1" s="1"/>
  <c r="AE1142" i="1" a="1"/>
  <c r="AE1142" i="1" s="1"/>
  <c r="AE1166" i="1" a="1"/>
  <c r="AE1166" i="1" s="1"/>
  <c r="AE1198" i="1" a="1"/>
  <c r="AE1198" i="1" s="1"/>
  <c r="AE1243" i="1" a="1"/>
  <c r="AE1243" i="1" s="1"/>
  <c r="AE1120" i="1" a="1"/>
  <c r="AE1120" i="1" s="1"/>
  <c r="AE1152" i="1" a="1"/>
  <c r="AE1152" i="1" s="1"/>
  <c r="AE1181" i="1" a="1"/>
  <c r="AE1181" i="1" s="1"/>
  <c r="AE1232" i="1" a="1"/>
  <c r="AE1232" i="1" s="1"/>
  <c r="AE1240" i="1" a="1"/>
  <c r="AE1240" i="1" s="1"/>
  <c r="AE1282" i="1" a="1"/>
  <c r="AE1282" i="1" s="1"/>
  <c r="AE1149" i="1" a="1"/>
  <c r="AE1149" i="1" s="1"/>
  <c r="AE1165" i="1" a="1"/>
  <c r="AE1165" i="1" s="1"/>
  <c r="AE1170" i="1" a="1"/>
  <c r="AE1170" i="1" s="1"/>
  <c r="AE1212" i="1" a="1"/>
  <c r="AE1212" i="1" s="1"/>
  <c r="AE1257" i="1" a="1"/>
  <c r="AE1257" i="1" s="1"/>
  <c r="AE1162" i="1" a="1"/>
  <c r="AE1162" i="1" s="1"/>
  <c r="AE1186" i="1" a="1"/>
  <c r="AE1186" i="1" s="1"/>
  <c r="AE1191" i="1" a="1"/>
  <c r="AE1191" i="1" s="1"/>
  <c r="AE1239" i="1" a="1"/>
  <c r="AE1239" i="1" s="1"/>
  <c r="AE1247" i="1" a="1"/>
  <c r="AE1247" i="1" s="1"/>
  <c r="AE1265" i="1" a="1"/>
  <c r="AE1265" i="1" s="1"/>
  <c r="AE1183" i="1" a="1"/>
  <c r="AE1183" i="1" s="1"/>
  <c r="AE1159" i="1" a="1"/>
  <c r="AE1159" i="1" s="1"/>
  <c r="AE1188" i="1" a="1"/>
  <c r="AE1188" i="1" s="1"/>
  <c r="AE1211" i="1" a="1"/>
  <c r="AE1211" i="1" s="1"/>
  <c r="AE1219" i="1" a="1"/>
  <c r="AE1219" i="1" s="1"/>
  <c r="AE1134" i="1" a="1"/>
  <c r="AE1134" i="1" s="1"/>
  <c r="AE1156" i="1" a="1"/>
  <c r="AE1156" i="1" s="1"/>
  <c r="AE1180" i="1" a="1"/>
  <c r="AE1180" i="1" s="1"/>
  <c r="AE1271" i="1" a="1"/>
  <c r="AE1271" i="1" s="1"/>
  <c r="AE1148" i="1" a="1"/>
  <c r="AE1148" i="1" s="1"/>
  <c r="AE1177" i="1" a="1"/>
  <c r="AE1177" i="1" s="1"/>
  <c r="AE1145" i="1" a="1"/>
  <c r="AE1145" i="1" s="1"/>
  <c r="AE1169" i="1" a="1"/>
  <c r="AE1169" i="1" s="1"/>
  <c r="AE1226" i="1" a="1"/>
  <c r="AE1226" i="1" s="1"/>
  <c r="AE1278" i="1" a="1"/>
  <c r="AE1278" i="1" s="1"/>
  <c r="AE1174" i="1" a="1"/>
  <c r="AE1174" i="1" s="1"/>
  <c r="AE1190" i="1" a="1"/>
  <c r="AE1190" i="1" s="1"/>
  <c r="AE1208" i="1" a="1"/>
  <c r="AE1208" i="1" s="1"/>
  <c r="AE1253" i="1" a="1"/>
  <c r="AE1253" i="1" s="1"/>
  <c r="AE1261" i="1" a="1"/>
  <c r="AE126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<sst xmlns="http://schemas.openxmlformats.org/spreadsheetml/2006/main" count="16772" uniqueCount="4221">
  <si>
    <t>COV - Contract Register</t>
  </si>
  <si>
    <t>Contract Reference</t>
  </si>
  <si>
    <t>Contract Title</t>
  </si>
  <si>
    <t>Contract Description</t>
  </si>
  <si>
    <t>Key Performance Indicator: Green Indicator</t>
  </si>
  <si>
    <t>Key Performance Indicator: Amber Indicator</t>
  </si>
  <si>
    <t>Key Performance Indicator: Red Indicator</t>
  </si>
  <si>
    <t>Category Of Expenditure</t>
  </si>
  <si>
    <t>Service Area</t>
  </si>
  <si>
    <t>Contract Type</t>
  </si>
  <si>
    <t>Which Regulation Applies?</t>
  </si>
  <si>
    <t>Which Process Was Followed?</t>
  </si>
  <si>
    <t>Projected Value</t>
  </si>
  <si>
    <t>Start Date</t>
  </si>
  <si>
    <t>Expiry Date</t>
  </si>
  <si>
    <t>Supplier</t>
  </si>
  <si>
    <t>Supplier - Voluntary Or Community Sector Enterprise</t>
  </si>
  <si>
    <t xml:space="preserve"> Supplier - Small Or Medium Sized Business</t>
  </si>
  <si>
    <t>Supplier - Local Business (CV1 To CV6)</t>
  </si>
  <si>
    <t>Classification</t>
  </si>
  <si>
    <t>Active / Expired</t>
  </si>
  <si>
    <t>Optilan</t>
  </si>
  <si>
    <t>Indeterminate</t>
  </si>
  <si>
    <t>Child of Parent Value?</t>
  </si>
  <si>
    <t>SPOT</t>
  </si>
  <si>
    <t>No Start Date</t>
  </si>
  <si>
    <t>No Expiry Date</t>
  </si>
  <si>
    <t>No  Reference</t>
  </si>
  <si>
    <t>PFI</t>
  </si>
  <si>
    <t>Shared Service</t>
  </si>
  <si>
    <t xml:space="preserve">Take Out </t>
  </si>
  <si>
    <t>COV - 22685</t>
  </si>
  <si>
    <t>COV - 1 Dutton Road - refurbishment works</t>
  </si>
  <si>
    <t>1 (aka 4) Dutton Road - refurbishment works</t>
  </si>
  <si>
    <t>Property Services and Development</t>
  </si>
  <si>
    <t>Commercial Property</t>
  </si>
  <si>
    <t>Contract</t>
  </si>
  <si>
    <t>Contract Procedure Rules (CPRs)</t>
  </si>
  <si>
    <t>Value for Money (CPRs)</t>
  </si>
  <si>
    <t>27/05/2025</t>
  </si>
  <si>
    <t>Priority Builders</t>
  </si>
  <si>
    <t>No</t>
  </si>
  <si>
    <t>Yes</t>
  </si>
  <si>
    <t>390000 - Works - Construction, Repair &amp; Maintenance</t>
  </si>
  <si>
    <t>COV - 20078</t>
  </si>
  <si>
    <t>COV - 10X 12t DAF Hatcher crew cab 3900mm wheelbase / Hillend Engineering MICRO XHD (7 cu m body) / Comb Lift - TPPL - Hillend</t>
  </si>
  <si>
    <t>Deliver 10X 12t DAF Hatcher crew cab 3900mm wheelbase / Hillend Engineering MICRO XHD (7 cu m body) / Comb Lift - Direct award through TPPL Framework</t>
  </si>
  <si>
    <t>Innovation</t>
  </si>
  <si>
    <t>Fleet &amp; Workshops</t>
  </si>
  <si>
    <t>Direct Award from Framework</t>
  </si>
  <si>
    <t>Public Contracts Regulations 2015 (PCR2015)</t>
  </si>
  <si>
    <t>Framework Call Off - Direct Award (PCR2015)</t>
  </si>
  <si>
    <t>13/08/2024</t>
  </si>
  <si>
    <t>Farid Hillend Engineering Ltd</t>
  </si>
  <si>
    <t>380000 - Vehicle Management</t>
  </si>
  <si>
    <t>COV - 22762</t>
  </si>
  <si>
    <t>COV - 14 &amp; 15 Spon Street - Remedial Building Work</t>
  </si>
  <si>
    <t>Remedial Building Works at 14 &amp; 15 Spon Street</t>
  </si>
  <si>
    <t>Regeneration and Economy</t>
  </si>
  <si>
    <t>Commercial Property Management Team</t>
  </si>
  <si>
    <t>Request For Quotation</t>
  </si>
  <si>
    <t>Procurement Act 2023 (PA2023)</t>
  </si>
  <si>
    <t>Below Threshold Competitive Tender (PA2023)</t>
  </si>
  <si>
    <t>Stacks Contractors Limited</t>
  </si>
  <si>
    <t>391100 - Works - Construction, Repair &amp; Maintenance - Buildings</t>
  </si>
  <si>
    <t>COV - 18668</t>
  </si>
  <si>
    <t>COV - 2 Friargate Open Connectivity Project</t>
  </si>
  <si>
    <t>Facilities Management</t>
  </si>
  <si>
    <t>13/11/2023</t>
  </si>
  <si>
    <t>Glide Business Limited</t>
  </si>
  <si>
    <t>271699 - Information Communication Technology - Telecommunications</t>
  </si>
  <si>
    <t>COV - 23605</t>
  </si>
  <si>
    <t>COV - 2025/26 SEN Home to School (Aldermoor Farm)</t>
  </si>
  <si>
    <t>SEN Home to School Transport</t>
  </si>
  <si>
    <t>Children and Education</t>
  </si>
  <si>
    <t>SEND &amp; Specialist Services</t>
  </si>
  <si>
    <t>Further Competition from Framework</t>
  </si>
  <si>
    <t>Framework Call Off - Further Competition (PA2023)</t>
  </si>
  <si>
    <t>Alpha Taxis Warwickshire Ltd</t>
  </si>
  <si>
    <t>361450 - Passenger Transport - Taxi Services, 361412 - Passenger Transport - Taxi Services - Home to School/ College, 361413 - Passenger Transport - Taxi Services - Home to School/ College - Special Educational Needs</t>
  </si>
  <si>
    <t>COV - 23619</t>
  </si>
  <si>
    <t>COV - 2025/26 SEN Home to School (Arc School, Ansley)</t>
  </si>
  <si>
    <t>Road Ride Services Ltd</t>
  </si>
  <si>
    <t>COV - 23620</t>
  </si>
  <si>
    <t>COV - 2025/26 SEN Home to School (Arc School, Napton)</t>
  </si>
  <si>
    <t>COV - 23621</t>
  </si>
  <si>
    <t>COV - 2025/26 SEN Home to School (Arc School, Old Arley)</t>
  </si>
  <si>
    <t>COV - 23594</t>
  </si>
  <si>
    <t>COV - 2025/26 SEN Home to School (Avon Park)</t>
  </si>
  <si>
    <t>Just A Ride</t>
  </si>
  <si>
    <t>COV - 23606</t>
  </si>
  <si>
    <t>COV - 2025/26 SEN Home to School (Baginton Fields)</t>
  </si>
  <si>
    <t>COV - 23571</t>
  </si>
  <si>
    <t>COV - 2025/26 SEN Home to School (Bushbury &amp; Woodbury)</t>
  </si>
  <si>
    <t>Framework Call Off - Direct Award (PA2023)</t>
  </si>
  <si>
    <t>Wayne Docking Taxis Ltd</t>
  </si>
  <si>
    <t>COV - 23538</t>
  </si>
  <si>
    <t>COV - 2025/26 SEN Home to School (Cardinal Wiseman)</t>
  </si>
  <si>
    <t>LEWIS TAXIS MIDLANDS LTD</t>
  </si>
  <si>
    <t>COV - 23622</t>
  </si>
  <si>
    <t>COV - 2025/26 SEN Home to School (Central Building &amp; Welding Academy)</t>
  </si>
  <si>
    <t>COV - 23570</t>
  </si>
  <si>
    <t>COV - 2025/26 SEN Home to School (Clovelly House)</t>
  </si>
  <si>
    <t>22/08/2025</t>
  </si>
  <si>
    <t>COV - 23595</t>
  </si>
  <si>
    <t>COV - 2025/26 SEN Home to School (Courthouse Green)</t>
  </si>
  <si>
    <t>COV - 23623</t>
  </si>
  <si>
    <t>COV - 2025/26 SEN Home to School (Discovery Academy)</t>
  </si>
  <si>
    <t>COV - 23639</t>
  </si>
  <si>
    <t>COV - 2025/26 SEN Home to School (Dorothy Goodman)</t>
  </si>
  <si>
    <t>26/08/2025</t>
  </si>
  <si>
    <t>361450 - Passenger Transport - Taxi Services</t>
  </si>
  <si>
    <t>COV - 23624</t>
  </si>
  <si>
    <t>COV - 2025/26 SEN Home to School (Emscote School)</t>
  </si>
  <si>
    <t>COV - 23596</t>
  </si>
  <si>
    <t>COV - 2025/26 SEN Home to School (Evergreen)</t>
  </si>
  <si>
    <t>COV - 23618</t>
  </si>
  <si>
    <t>COV - 2025/26 SEN Home to School (Greenfield Specialist)</t>
  </si>
  <si>
    <t>COV - 23607</t>
  </si>
  <si>
    <t>COV - 2025/26 SEN Home to School (Hearsall)</t>
  </si>
  <si>
    <t>COV - 23597</t>
  </si>
  <si>
    <t>COV - 2025/26 SEN Home to School (Howes HUI)</t>
  </si>
  <si>
    <t>COV - 23815</t>
  </si>
  <si>
    <t>COV - 2025/26 SEN Home to School (Lake Haven)</t>
  </si>
  <si>
    <t>16/09/2025</t>
  </si>
  <si>
    <t>COV - 23569</t>
  </si>
  <si>
    <t>COV - 2025/26 SEN Home to School (Meadowview Farm)</t>
  </si>
  <si>
    <t>COV - 23608</t>
  </si>
  <si>
    <t>COV - 2025/26 SEN Home to School (Mill House School)</t>
  </si>
  <si>
    <t>COV - 23539</t>
  </si>
  <si>
    <t>COV - 2025/26 SEN Home to School (Moreton Morrell)</t>
  </si>
  <si>
    <t>COV - 23626</t>
  </si>
  <si>
    <t>COV - 2025/26 SEN Home to School (New Meaning)</t>
  </si>
  <si>
    <t>COV - 23609</t>
  </si>
  <si>
    <t>COV - 2025/26 SEN Home to School (Oakland Secondary School)</t>
  </si>
  <si>
    <t>COV - 23537</t>
  </si>
  <si>
    <t>COV - 2025/26 SEN Home to School (Oakwood Primary &amp; Secondary)</t>
  </si>
  <si>
    <t>COV - 23627</t>
  </si>
  <si>
    <t>COV - 2025/26 SEN Home to School (PCT Moor Street)</t>
  </si>
  <si>
    <t>COV - 23628</t>
  </si>
  <si>
    <t>COV - 2025/26 SEN Home to School (President Kennedy)</t>
  </si>
  <si>
    <t>COV - 23629</t>
  </si>
  <si>
    <t>COV - 2025/26 SEN Home to School (Priestley Smith)</t>
  </si>
  <si>
    <t>COV - 23610</t>
  </si>
  <si>
    <t>COV - 2025/26 SEN Home to School (Riverbank)</t>
  </si>
  <si>
    <t>COV - 23632</t>
  </si>
  <si>
    <t>COV - 2025/26 SEN Home to School (Secret Garden)</t>
  </si>
  <si>
    <t>COV - 23611</t>
  </si>
  <si>
    <t>COV - 2025/26 SEN Home to School (Sherbourne Fields)</t>
  </si>
  <si>
    <t>COV - 23566</t>
  </si>
  <si>
    <t>COV - 2025/26 SEN Home to School (Spring Hill)</t>
  </si>
  <si>
    <t>COV - 23612</t>
  </si>
  <si>
    <t>COV - 2025/26 SEN Home to School (Springfield House)</t>
  </si>
  <si>
    <t>COV - 23613</t>
  </si>
  <si>
    <t>COV - 2025/26 SEN Home to School (St. Pauls)</t>
  </si>
  <si>
    <t>COV - 23630</t>
  </si>
  <si>
    <t>COV - 2025/26 SEN Home to School (Starbold)</t>
  </si>
  <si>
    <t>COV - 23614</t>
  </si>
  <si>
    <t>COV - 2025/26 SEN Home to School (Stepping Stones)</t>
  </si>
  <si>
    <t>COV - 23631</t>
  </si>
  <si>
    <t>COV - 2025/26 SEN Home to School (Stoke Park)</t>
  </si>
  <si>
    <t>COV - 23633</t>
  </si>
  <si>
    <t>COV - 2025/26 SEN Home to School (Trident)</t>
  </si>
  <si>
    <t>COV - 23634</t>
  </si>
  <si>
    <t>COV - 2025/26 SEN Home to School (Two Rivers)</t>
  </si>
  <si>
    <t>COV - 23598</t>
  </si>
  <si>
    <t>COV - 2025/26 SEN Home to School (Welcombe Hills)</t>
  </si>
  <si>
    <t>COV - 23635</t>
  </si>
  <si>
    <t>COV - 2025/26 SEN Home to School (Whittle Academy)</t>
  </si>
  <si>
    <t>COV - 23568</t>
  </si>
  <si>
    <t>COV - 2025/26 SEN Home to School (Wightwick Hall)</t>
  </si>
  <si>
    <t>COV - 23572</t>
  </si>
  <si>
    <t>COV - 2025/26 SEN Home to School (Wolfdale)</t>
  </si>
  <si>
    <t>COV - 23636</t>
  </si>
  <si>
    <t>COV - 2025/26 SEN Home to School (Woodfield)</t>
  </si>
  <si>
    <t>COV - 23573</t>
  </si>
  <si>
    <t>COV - 2025/26 SEN Home to School (Woodlands)</t>
  </si>
  <si>
    <t>COV - 22688</t>
  </si>
  <si>
    <t>COV - 25 Redland Close - basic refurb works</t>
  </si>
  <si>
    <t>25 Redland Close - basic refurb works</t>
  </si>
  <si>
    <t>COV - 22687</t>
  </si>
  <si>
    <t>COV - 25 Redland Close - electrical works</t>
  </si>
  <si>
    <t>25 Redland Close - electrical works</t>
  </si>
  <si>
    <t>COV - 10740</t>
  </si>
  <si>
    <t>COV - 336087645 - Development of CVLR Transport System</t>
  </si>
  <si>
    <t>CCC are currently in the process of developing a new rail based public transport system known as Coventry Very Light Rail (CVLR) in partnership with West Midlands Combined Authority and Transport for West Midlands as our Transport Authority. Input into the development of the following: Prototype Vehicle and Extended Testing Novel Track Form - development, construction and Testing First Route Development - outline design concept Operations and Maintenance - including maintenance strategy and depot Ongoing advice and support from Independent Competent Person</t>
  </si>
  <si>
    <t>Very Light Rail</t>
  </si>
  <si>
    <t>Exception</t>
  </si>
  <si>
    <t>Exception (CPRs)</t>
  </si>
  <si>
    <t>West Midlands Combined Authority</t>
  </si>
  <si>
    <t>360000 - Passenger Transport, 369999 - Passenger Transport - Not Elsewhere Classified, 361300 - Public Transport - Passenger Transport</t>
  </si>
  <si>
    <t>COV - 13447</t>
  </si>
  <si>
    <t>COV - 409971762 - Oracle Database Enterprise Edition licenses</t>
  </si>
  <si>
    <t>23 x Oracle Database Enterprise Edition licenses</t>
  </si>
  <si>
    <t>Digital Services</t>
  </si>
  <si>
    <t>ICT &amp; Digital</t>
  </si>
  <si>
    <t>Oracle Corporation UK Limited</t>
  </si>
  <si>
    <t>271440 - Information Communication Technology - Software</t>
  </si>
  <si>
    <t>COV - 13496</t>
  </si>
  <si>
    <t>COV - 411579981-  PPM and LOLER Health and Safety Inspections</t>
  </si>
  <si>
    <t>One Friargate lifts were procured and installed as part of the overall build construction. The lifts installed are OTIS lifts with a specialist compass destination controller system. The system is closed protocol and can only be maintained by OTIS.</t>
  </si>
  <si>
    <t>29/03/2022</t>
  </si>
  <si>
    <t>Otis Limited</t>
  </si>
  <si>
    <t>191400 - Facilities &amp; Management Services - Lifts, 391111 - Works - Construction, Repair &amp; Maintenance - Buildings - Repair &amp; Maintenance</t>
  </si>
  <si>
    <t>COV - 13661</t>
  </si>
  <si>
    <t>COV - 416642342 - CEEQUAL Verifier</t>
  </si>
  <si>
    <t>Project registration and provision of CEEQUAL verifier at agreed stages of the project</t>
  </si>
  <si>
    <t>CVLR (Coventry Very Light Rail)</t>
  </si>
  <si>
    <t>13/05/2022</t>
  </si>
  <si>
    <t>Building Research Establishment Limited</t>
  </si>
  <si>
    <t>150000 - Consultancy, 159999 - Consultancy - Not Elsewhere Classified</t>
  </si>
  <si>
    <t>COV - 14178</t>
  </si>
  <si>
    <t>COV - 435261121 - Enrol two trainee accountants on a Level 7 Professional Accountancy Qualification apprenticeship.</t>
  </si>
  <si>
    <t>Enrol two trainee accountants on a Level 7 Professional Accountancy Qualification apprenticeship.</t>
  </si>
  <si>
    <t>Finance and Resources</t>
  </si>
  <si>
    <t>Corporate Finance</t>
  </si>
  <si>
    <t>CIPFA Business Limited</t>
  </si>
  <si>
    <t>261520 - Human Resources - Training &amp; Conferences - Training</t>
  </si>
  <si>
    <t>COV - 14120</t>
  </si>
  <si>
    <t>COV - 437683432 - Provision of vocational training on a range of transport planning skill areas resulting in a Level 3 qualification (equivalent to A Level) aimed at Transport Planning Technicians or similar.</t>
  </si>
  <si>
    <t>Provision of vocational training on a range of transport planning skill areas resulting in a Level 3 qualification (equivalent to A Level) aimed at Transport Planning Technicians or similar. Course lasts for 30 months, and attracts Government funding support.</t>
  </si>
  <si>
    <t>Highways &amp; Transportation</t>
  </si>
  <si>
    <t>Leeds College of Building</t>
  </si>
  <si>
    <t>170000 - Education, 261520 - Human Resources - Training &amp; Conferences - Training</t>
  </si>
  <si>
    <t>COV - 14689</t>
  </si>
  <si>
    <t>COV - 454494431 - Provision of an SLA portal for selling services to schools</t>
  </si>
  <si>
    <t>Provision of an SLA portal for selling services to schools.</t>
  </si>
  <si>
    <t>Frontline Data Limited</t>
  </si>
  <si>
    <t>271330 - Information Communication Technology - Maintenance &amp; Support - Software</t>
  </si>
  <si>
    <t>COV - 14698</t>
  </si>
  <si>
    <t>COV - 454615981  - MapInfo licences</t>
  </si>
  <si>
    <t>MapInfo licences</t>
  </si>
  <si>
    <t>Contract Data Research Ltd</t>
  </si>
  <si>
    <t>270000 - Information Communication Technology</t>
  </si>
  <si>
    <t>COV - 15503</t>
  </si>
  <si>
    <t>COV - 481733773 - Printing of letters, payslips and hybrid mail</t>
  </si>
  <si>
    <t>Printing of letters, payslips and hybrid mail.</t>
  </si>
  <si>
    <t>13/04/2023</t>
  </si>
  <si>
    <t>Ricoh UK Ltd</t>
  </si>
  <si>
    <t>COV - 15549</t>
  </si>
  <si>
    <t>COV - 483236733 - Provision of maintenance services for Traffic Information, Parking Guidance signs and Car Park Vehicle counters.</t>
  </si>
  <si>
    <t>Provision of Gold maintenance services for our Traffic Information and Parking Guidance signs and Car Park Vehicle counters.</t>
  </si>
  <si>
    <t>Swarco UK &amp; Ireland Ltd (Formally Dynniq UK Ltd)</t>
  </si>
  <si>
    <t>COV - 15950</t>
  </si>
  <si>
    <t>COV - 502470401 - Provision of Banking Services</t>
  </si>
  <si>
    <t>Provision of Banking Services which will include the facilitating of payments to creditors, employees etc and collection of income via direct debit</t>
  </si>
  <si>
    <t>Natwest Bank</t>
  </si>
  <si>
    <t>201200 - Financial Services - Banking</t>
  </si>
  <si>
    <t>COV - 16178</t>
  </si>
  <si>
    <t>COV - 516356895 - Mesh Communications to all Traffic signals and Controllers</t>
  </si>
  <si>
    <t>Now Wireless Silver Support for UTMC Mesh Communications to all Traffic signals and Controllers, Ring Road VMS Signs and CCTV Cameras currently working within the UTC In station and out stations.</t>
  </si>
  <si>
    <t>15/05/2023</t>
  </si>
  <si>
    <t>Now Wireless Ltd</t>
  </si>
  <si>
    <t>350000 - Street &amp; Traffic Management</t>
  </si>
  <si>
    <t>COV - 16451</t>
  </si>
  <si>
    <t>COV - 523629745 - Coventry's Digital Services team to provide support, training and guidance for schools</t>
  </si>
  <si>
    <t>Local Support Unit agreement to allow Coventry's Digital Services team to provide support, training and guidance for SIMS .net. FMS and related software products to our schools.</t>
  </si>
  <si>
    <t>Education Software Solutions Ltd</t>
  </si>
  <si>
    <t>271330 - Information Communication Technology - Maintenance &amp; Support - Software, 271501 - Information Communication Technology - Services, 271440 - Information Communication Technology - Software</t>
  </si>
  <si>
    <t>COV - 17167</t>
  </si>
  <si>
    <t>COV - 529833166 - Hire of Roberine F5 5-unit flail head mower</t>
  </si>
  <si>
    <t>Contract hire (3 years) of Roberine F5 (5-unit flail head mower). First year contract hire invoiced by George Browns. 2nd/3rd year invoiced by BNP Paribas (finance company).</t>
  </si>
  <si>
    <t>City Services and Commercial</t>
  </si>
  <si>
    <t>Fleet &amp; Waste Management</t>
  </si>
  <si>
    <t>BNP Paribas Leasing Solutions Ltd</t>
  </si>
  <si>
    <t>241511 - Horticultural - Tools &amp; Equipment - Hire</t>
  </si>
  <si>
    <t>COV - 17016</t>
  </si>
  <si>
    <t>COV - 539853473 - support and maintenance of CCTV enforcement cameras together with the associated software platform (Metro)</t>
  </si>
  <si>
    <t>The support and maintenance of CCTV enforcement cameras together with the associated software platform (Metro)</t>
  </si>
  <si>
    <t>Street Enforcement, Environmental Services</t>
  </si>
  <si>
    <t>Yunex Limited</t>
  </si>
  <si>
    <t>360000 - Passenger Transport, 361200 - Passenger Transport - Repair &amp; Maintenance, 350000 - Street &amp; Traffic Management</t>
  </si>
  <si>
    <t>COV - 18961</t>
  </si>
  <si>
    <t>COV - 574341527 - Genealogy Research via Library computers</t>
  </si>
  <si>
    <t>Access to Family History records by Library users via Library computers - Genealogy Research</t>
  </si>
  <si>
    <t>Coventry Libraries and Information Service</t>
  </si>
  <si>
    <t>JCS Online Resources Ltd</t>
  </si>
  <si>
    <t>171060 - Education - Library Services</t>
  </si>
  <si>
    <t>COV - 18503</t>
  </si>
  <si>
    <t>COV - 587342988 - SEA Roadflow software</t>
  </si>
  <si>
    <t>Parking Services</t>
  </si>
  <si>
    <t>19/02/2024</t>
  </si>
  <si>
    <t>SEA - Systems Engineering &amp; Assessment Ltd</t>
  </si>
  <si>
    <t>COV - 18604</t>
  </si>
  <si>
    <t>COV - 590435138 - SIP for Contact Centre telephony service</t>
  </si>
  <si>
    <t>SIP for Contact Centre telephony service</t>
  </si>
  <si>
    <t>Digital Print Room</t>
  </si>
  <si>
    <t>27/02/2024</t>
  </si>
  <si>
    <t>Gamma Telecom Ltd</t>
  </si>
  <si>
    <t>271700 - Information Communication Technology - Telecommunications - Fixed</t>
  </si>
  <si>
    <t>COV - 18664</t>
  </si>
  <si>
    <t>COV - 591268121 - Westlaw / Practical Law - research resources and template documents for Lawyers</t>
  </si>
  <si>
    <t>Westlaw / Practical Law - research resources and template documents for Lawyers.</t>
  </si>
  <si>
    <t>Legal &amp; Procurement Services</t>
  </si>
  <si>
    <t>Thomson Reuters UK Limited</t>
  </si>
  <si>
    <t>261200 - Human Resources - Professional &amp; Advisory Services</t>
  </si>
  <si>
    <t>COV - 18747</t>
  </si>
  <si>
    <t>COV - 592739681 - Community Care Inform subscription websites</t>
  </si>
  <si>
    <t>Community Care Inform, a subscription websites providing in-depth practice guidance, legal information and learning tools Community Care Inform provides social work practice and legal information and learning tools in an accessible format.  The resources help professionals make and evidence their decisions, keep upto-date with best practice and the law, and contribute to continuing professional development (CPD).</t>
  </si>
  <si>
    <t>Practice Development and Safeguarding</t>
  </si>
  <si>
    <t>MA Education Ltd</t>
  </si>
  <si>
    <t>192500 - Facilities &amp; Management Services - Publishing Services, 271515 - Information Communication Technology - Services - Website Development</t>
  </si>
  <si>
    <t>COV - 19040</t>
  </si>
  <si>
    <t>COV - 597530908 - Appointeeship Services for Vulnerable Adults</t>
  </si>
  <si>
    <t>The provision of Appointeeship services to vulnerable adults who have been assessed as lacking the mental capacity to manage their own financial affairs and who have no family members willing to take on this role.</t>
  </si>
  <si>
    <t>Care Health and Housing</t>
  </si>
  <si>
    <t>Adults Strategic Commissioning</t>
  </si>
  <si>
    <t>Age UK Coventry &amp; Warwickshire</t>
  </si>
  <si>
    <t>321010 - Social Community Care Supplies &amp; Services - Adult - Advice, Advocacy &amp; Counselling Services</t>
  </si>
  <si>
    <t>COV - 18972</t>
  </si>
  <si>
    <t>COV - 602801358 -  Maintenance of Extraction Desk &amp; Scanstation</t>
  </si>
  <si>
    <t>Maintenance of our Falcon Rapid Extraction Desk from Pitney Bowes. The maintenance can only be completed by their technicians, who have the service items and replacement parts available</t>
  </si>
  <si>
    <t>Customer Services</t>
  </si>
  <si>
    <t>Pitney Bowes Limited</t>
  </si>
  <si>
    <t>271300 - Information Communication Technology - Maintenance &amp; Support</t>
  </si>
  <si>
    <t>COV - 18973</t>
  </si>
  <si>
    <t>COV - 602801803 - Maintenance of Franking Machines</t>
  </si>
  <si>
    <t>Maintenance of: 1x Large Quadient Franking Machine, 1x Small Quadient Franking Machine, 1x Quadient AIMS Datastation, 2x Quadient Folder / Inserters</t>
  </si>
  <si>
    <t>Quadient UK Ltd</t>
  </si>
  <si>
    <t>COV - 18963</t>
  </si>
  <si>
    <t>COV - 604887380 - HR platform for case law, legal advice and technical support (CIPD -HR INFORM)</t>
  </si>
  <si>
    <t>Access for 50 users to an HR platform for case law, legal advice and technical support</t>
  </si>
  <si>
    <t>Employee Relations</t>
  </si>
  <si>
    <t>Croner-i Limited t/a HR Inform</t>
  </si>
  <si>
    <t>260000 - Human Resources</t>
  </si>
  <si>
    <t>COV - 19166</t>
  </si>
  <si>
    <t>COV - 611503819 - Community Coaching</t>
  </si>
  <si>
    <t>Policy &amp; Innovation</t>
  </si>
  <si>
    <t>31/07/2024</t>
  </si>
  <si>
    <t>British Cycling Federation</t>
  </si>
  <si>
    <t>291400 - Arts &amp; Leisure Services - Sport &amp; Fitness</t>
  </si>
  <si>
    <t>COV - 19606</t>
  </si>
  <si>
    <t>COV - 621523552 - Hoarding around the CVLR City Demonstrator Vehicle maintenance depot</t>
  </si>
  <si>
    <t>Transport &amp; Highways</t>
  </si>
  <si>
    <t>24/06/2024</t>
  </si>
  <si>
    <t>Hoardtek Ltd</t>
  </si>
  <si>
    <t>360000 - Passenger Transport</t>
  </si>
  <si>
    <t>COV - 19667</t>
  </si>
  <si>
    <t>COV - 626009275 - Subscription to West Midlands Employers (WME) - 2024-27</t>
  </si>
  <si>
    <t>Subscription to West Midlands Employers (WME) - 2024-27</t>
  </si>
  <si>
    <t>Chief People Officer (HR)</t>
  </si>
  <si>
    <t>30/05/2024</t>
  </si>
  <si>
    <t>West Midlands Employers</t>
  </si>
  <si>
    <t>202100 - Financial Services - Memberships &amp; Subscriptions</t>
  </si>
  <si>
    <t>COV - 19931</t>
  </si>
  <si>
    <t>COV - 626528882 - Lift Maintenance &amp; Repair</t>
  </si>
  <si>
    <t>Lift Maintenance and Repair</t>
  </si>
  <si>
    <t>Schindler Limited</t>
  </si>
  <si>
    <t>191411 - Facilities &amp; Management Services - Lifts - Repair &amp; Maintenance</t>
  </si>
  <si>
    <t>COV - 21331</t>
  </si>
  <si>
    <t>COV - 655207607 - Provide CCC with streetworks data on the Causeway One.Network platform</t>
  </si>
  <si>
    <t>To provide CCC with streetworks data on the Causeway One.Network platform</t>
  </si>
  <si>
    <t>Traffic and Network Management</t>
  </si>
  <si>
    <t>Causeway Technologies Limited</t>
  </si>
  <si>
    <t>COV - 20947</t>
  </si>
  <si>
    <t>COV - 655773101 - Assess impact &amp; effectiveness of joint delivery of housing support to NUKN</t>
  </si>
  <si>
    <t>This Project will assess the impact and effectiveness of joint delivery of housing support combined with dedicated immigration and other support to Non UK National (NUKN) individuals experiencing or at risk of rough sleeping. This funding is awarded to cover the dedicated immigration advice element of the Project, and the Recipient is required to: • Provide a dedicated OISC level 3 accredited Immigration Case Worker / Solicitor (“Dedicated Staff”) for a period of fourteen months to become part of the delivery partnership and, • Contribute to assessments of individual Project participants with regards to their immigration status and potential participation in the Project, and • Prepare and submit such applications, submissions, or appeals that might support the regularisation of the NUKN participating in the Project, and • Take a collective part in case management, monitoring and action planning with regards to the successful delivery of the Project.</t>
  </si>
  <si>
    <t>Migration Team</t>
  </si>
  <si>
    <t>18/11/2024</t>
  </si>
  <si>
    <t>Central England Law Centre Ltd</t>
  </si>
  <si>
    <t>280000 - Legal Services</t>
  </si>
  <si>
    <t>COV - 21405</t>
  </si>
  <si>
    <t>COV - 665695830 - Fees for Godiva Festival music playing and performance</t>
  </si>
  <si>
    <t>PRS and PPL fees for Godiva Festival music playing and performance</t>
  </si>
  <si>
    <t>Events Team</t>
  </si>
  <si>
    <t>PPL PRS Ltd.</t>
  </si>
  <si>
    <t>281500 - Legal Services - Licensing / Accreditation</t>
  </si>
  <si>
    <t>COV - 21311</t>
  </si>
  <si>
    <t>COV - 665858971 - Licences and support for Riskonnect's Active Risk Management system</t>
  </si>
  <si>
    <t>Provision of licences, and support, for Riskonnect's Active Risk Management system</t>
  </si>
  <si>
    <t>CVLR</t>
  </si>
  <si>
    <t>Riskonnect Active Risk Ltd</t>
  </si>
  <si>
    <t>COV - 21300</t>
  </si>
  <si>
    <t>COV - 668364074 - Council wide mapping software</t>
  </si>
  <si>
    <t>Council wide mapping software</t>
  </si>
  <si>
    <t>COV - 21580</t>
  </si>
  <si>
    <t>COV - 675167624 - Payment for contract hire of Roberine F5</t>
  </si>
  <si>
    <t>Three year contract hire of Roberine F5. Entered into agreement in 2023 with first payment made to George Browns, second and third payments made to BNP Paribas directly. Exception sought to pay second year invoice and be ready for payment of third year invoice in Sept '25.</t>
  </si>
  <si>
    <t>Fleet Services</t>
  </si>
  <si>
    <t>27/09/2024</t>
  </si>
  <si>
    <t>200000 - Financial Services</t>
  </si>
  <si>
    <t>COV - 21581</t>
  </si>
  <si>
    <t>COV - 675318897 - Procurement of case management system for DFG recording</t>
  </si>
  <si>
    <t>procurement of case management system for DFG recording and to allow accurate reporting and case management</t>
  </si>
  <si>
    <t>Core Occupational Therapy</t>
  </si>
  <si>
    <t>Collective Enterprises Ltd TA Foundations</t>
  </si>
  <si>
    <t>COV - 21907</t>
  </si>
  <si>
    <t>COV - 679243343 - New hearth for cremator in Canley Crematorium</t>
  </si>
  <si>
    <t>Need a new hearth to be put into one of the cremators in Canley Crematorium to be able to maintain our service</t>
  </si>
  <si>
    <t>Bereavement services</t>
  </si>
  <si>
    <t>Facultatieve Technologies Ltd</t>
  </si>
  <si>
    <t>121100 - Cemetery &amp; Crematorium - Equipment</t>
  </si>
  <si>
    <t>COV - 21646</t>
  </si>
  <si>
    <t>COV - 681959664 - Lift Maintenance and Servicing</t>
  </si>
  <si>
    <t>Lift Maintenance and Servicing</t>
  </si>
  <si>
    <t>COV - 21904</t>
  </si>
  <si>
    <t>COV - 688272346 - Subscription and set up costs for online platform</t>
  </si>
  <si>
    <t>subscription and set up costs for online platform</t>
  </si>
  <si>
    <t>Employment and Skills</t>
  </si>
  <si>
    <t>Mobs Ventures Limited trading as Slenky</t>
  </si>
  <si>
    <t>COV - 21918</t>
  </si>
  <si>
    <t>COV - 691041228 - Online Portal Talentview</t>
  </si>
  <si>
    <t>Online Portal</t>
  </si>
  <si>
    <t>Skills, Employment and Adult Education</t>
  </si>
  <si>
    <t>Winchester consulting Ltd</t>
  </si>
  <si>
    <t>COV - 22010</t>
  </si>
  <si>
    <t>COV - 692692603 - Operate mobile solutions and future BVLOS capability</t>
  </si>
  <si>
    <t>Test connectivity/operate mobile solutions/carry out surveys working with Highways/Digital/CVL</t>
  </si>
  <si>
    <t>Transport and innovation</t>
  </si>
  <si>
    <t>Skyfarer Ltd</t>
  </si>
  <si>
    <t>391114 - Works - Construction, Repair &amp; Maintenance - Buildings - Surveys</t>
  </si>
  <si>
    <t>COV - 22113</t>
  </si>
  <si>
    <t>COV - 694776225 - Social Impact Portal</t>
  </si>
  <si>
    <t>Create a bespoke online portal for the measurement of social impact</t>
  </si>
  <si>
    <t>Digital Inclusion</t>
  </si>
  <si>
    <t>24/03/2025</t>
  </si>
  <si>
    <t>The Impact Advantage Ltd</t>
  </si>
  <si>
    <t>271501 - Information Communication Technology - Services</t>
  </si>
  <si>
    <t>COV - 22355</t>
  </si>
  <si>
    <t>COV - 695086960 - Agency Support Workers</t>
  </si>
  <si>
    <t>Short term agency support workers covering hands on care shifts in our internal provider services</t>
  </si>
  <si>
    <t>Adult Social Care</t>
  </si>
  <si>
    <t>Chambers Healthcare Ltd</t>
  </si>
  <si>
    <t>261414 - Human Resources - Temporary &amp; Agency Staff - Social &amp; Community Care</t>
  </si>
  <si>
    <t>COV - 22296</t>
  </si>
  <si>
    <t>COV - 699110960 - EASY PEASY App for grant funded project</t>
  </si>
  <si>
    <t>License costs to use the EASY PEASY App for 12 months in continuation of a previous grant funded project, The Best Start for Life. This is to be paid for through funding awarded by the DfE for the purpose of improving parental engagement in children's early learning and development. It will improve outcomes related to early literacy.</t>
  </si>
  <si>
    <t>Early Help</t>
  </si>
  <si>
    <t>31/03/2025</t>
  </si>
  <si>
    <t>Character Counts Ltd T/A EasyPeasy</t>
  </si>
  <si>
    <t>321213 - Social Community Care Supplies &amp; Services - Children - Disabled Children - Play Services</t>
  </si>
  <si>
    <t>COV - 22163</t>
  </si>
  <si>
    <t>COV - 699387599 - Inspire digital inclusion training</t>
  </si>
  <si>
    <t>Digital Unite to provide 700 licenses for Inspire digital inclusion training for internal and/or external teams as either self-led 40 min courses or online sessions with a tutor for approx 1 hour.</t>
  </si>
  <si>
    <t>27/03/2025</t>
  </si>
  <si>
    <t>Digital Unite Limited</t>
  </si>
  <si>
    <t>170000 - Education</t>
  </si>
  <si>
    <t>COV - 22524</t>
  </si>
  <si>
    <t>COV - 701718386 - Surveys of local wildlife sites and provide input &amp; data</t>
  </si>
  <si>
    <t>NCAP will provide 8 services: 1. Annual site surveys of potential Local Wildlife Sites (pLWS) or re-surveys of existing Local Wildlife Sites (LWS) 2. Regularly sharing with the Council an up-to-date layer of Local Wildlife Sites and potential LocalWildlife Sites, e.g. following updates made to the layer following Local Wildlife Site panels and a minimum of once a per calendar year. 3. Adding new potential Local Wildlife Sites to the Local Wildlife Site database and completing rapid assessments of existing potential Local Wildlife Sites to see whether they still meet the qualifying criteria for full survey in future years, in coordination with NCAP Management and Steering groups, and other organisations such as the Local Wildlife Sites Panel and Warwickshire Biological Records Centre. 4. Updating the Phase 1 and / or UKHab habitat data for the Council area and sharing with the Council the most up-to-date habitat spatial layers, a minimum of once per calendar year. 5. On request, providing input and data to the Council in support of the Council’s planning and corporate functions. 6. The NCAP team, through discussion with NCAP partners and the Local Wildlife Site panel, will update NCAP work processes and procedures where this benefits the whole partnership. 7. Completing other reports / projects as part of the core NCAP partnership work, as agreed in advance through the NCAP Steering / Management Groups. These other workstreams could be requested the Council as a bespoke additional package. 8. Where possible, providing support and information to the Council in accessing / making the data as usable and relevant as possible. We are statutorily obliged to record our habitat condition and quantities under the Environment Act 2021 and the need to meet Biodiversity Net Gain requirements</t>
  </si>
  <si>
    <t>Planning</t>
  </si>
  <si>
    <t>Warwickshire Wildlife Trust</t>
  </si>
  <si>
    <t>COV - 22566</t>
  </si>
  <si>
    <t>COV - 704482325 - Repairs/yearly maintenance of closomat toilets</t>
  </si>
  <si>
    <t>repairs/yearly maintenance of closomat toilets in the community</t>
  </si>
  <si>
    <t>ASC adults - Core therapy</t>
  </si>
  <si>
    <t>Closomat Limited</t>
  </si>
  <si>
    <t>321300 - Social Community Care Supplies &amp; Services - Supplies</t>
  </si>
  <si>
    <t>COV - 22508</t>
  </si>
  <si>
    <t>COV - 706028417 - SIMS support services to schools</t>
  </si>
  <si>
    <t>Contract to enable CCC to provide SIMS support services to schools using the SIMS products.</t>
  </si>
  <si>
    <t>Systems Team</t>
  </si>
  <si>
    <t>COV - 22697</t>
  </si>
  <si>
    <t>COV - 707969857 - Mentoring to children on a 1 to 1 relationship</t>
  </si>
  <si>
    <t>Mentoring to children on a 1 to 1 relationship. Said children already have a relationship established with the mentor through a previous external grant.</t>
  </si>
  <si>
    <t>Horizon (CSE Team)</t>
  </si>
  <si>
    <t>St Giles Trust</t>
  </si>
  <si>
    <t>321119 - Social Community Care Supplies &amp; Services - Children - Youth Services - Youth Offending Services</t>
  </si>
  <si>
    <t>COV - 22764</t>
  </si>
  <si>
    <t>COV - 713246819 - Maintenance of Radio Equipment</t>
  </si>
  <si>
    <t>Service area has radio communications that can only be maintained by one service provider.</t>
  </si>
  <si>
    <t>Passenger Transport</t>
  </si>
  <si>
    <t>Servicom (High Tech) Limited</t>
  </si>
  <si>
    <t>COV - 23156</t>
  </si>
  <si>
    <t>COV - 714984238 - Leased/Business Lines, Internet Service and Membership - BF</t>
  </si>
  <si>
    <t>CCC-BrandonFarm-CMTOL-2 Leased line 01/04/25-31/03/26 CCC-CANALBASIN-NSS-22 - Business PSTN Line FTTC Internet Service 18/03/25-17/03/26 RIPE CCC-RIPE-NSS-1 annual membership 22/03/2025-21/03/2026</t>
  </si>
  <si>
    <t>18/03/2025</t>
  </si>
  <si>
    <t>COV - 23158</t>
  </si>
  <si>
    <t>COV - 714987847 - Leased/Business Lines, Internet Service and Membership - CB</t>
  </si>
  <si>
    <t>renewal of internet services to CCC site</t>
  </si>
  <si>
    <t>COV - 22832</t>
  </si>
  <si>
    <t>COV - 715796824 - Annual subscription to a range of research tools &amp; platforms</t>
  </si>
  <si>
    <t>Current Research in Practice Package • A wide range of electronic and hard copy resources – designed to be accessible, engaging and targeted for staff at key levels of your organisation. • Monthly Research and Policy Updates and Case Law Summaries. • Places at learning events and webinars throughout the year e.g. Partnership Conference • Places at two annual national forums: • Leaders’ Forum • Link Officers' Annual Meeting. • Unlimited website accounts for staff with organisational email address. • Additional website accounts for up to 25 individuals working in local partnership. • Additional website accounts for foster carers employed directly by your agency. • Online forums – providing opportunities for knowledge and skills sharing. • Annual Change Project programme – opportunities to participate in our innovative model for action research and practice development. • One day of Tailored Support – delivered virtually and chosen through a topic menu</t>
  </si>
  <si>
    <t>Children’s Services Training &amp; Development</t>
  </si>
  <si>
    <t>NCB RIP Ltd trading as Research in Practice</t>
  </si>
  <si>
    <t>321100 - Social Community Care Supplies &amp; Services - Children</t>
  </si>
  <si>
    <t>COV - 22865</t>
  </si>
  <si>
    <t>COV - 718291011 - eLearning subscription programme for CCC staff</t>
  </si>
  <si>
    <t>The Provider Flourish LTD will provide access to Coventry City Council staff (x1,000 learners) on eLearning subscription programme, which will give each learner unlimited access to the full Flourish portfolio of courses</t>
  </si>
  <si>
    <t>Flourish Learning Limited</t>
  </si>
  <si>
    <t>171010 - Education - Adult &amp; Further Education Services</t>
  </si>
  <si>
    <t>COV - 24022</t>
  </si>
  <si>
    <t>COV - 723978791 - Bricking &amp; repairing of cremators</t>
  </si>
  <si>
    <t>re bricking of cremators x 4 / servicing of cremators x 4/ breakdown repairs x 4 servicing of abatement equipment</t>
  </si>
  <si>
    <t>COV - 22947</t>
  </si>
  <si>
    <t>COV - 724409821 - Perinatal mental health community service to families</t>
  </si>
  <si>
    <t>Early Help (Family Hubs)</t>
  </si>
  <si>
    <t>Foleshill Women's Training Ltd</t>
  </si>
  <si>
    <t>COV - 22949</t>
  </si>
  <si>
    <t>COV - 724410379 - Infant feeding peer and practice support to MBE women</t>
  </si>
  <si>
    <t>Infant feeding peer and practice support to MBE women to improve breastfeeding rates and ensure improved outcomes for both mother and children (0- 2years)</t>
  </si>
  <si>
    <t>COV - 23133</t>
  </si>
  <si>
    <t>COV - 724414458 - Infant feeding antenatal and post natal support to families in Coventry</t>
  </si>
  <si>
    <t>Infant feeding antenatal and post natal support to families in Coventry, including the establishment of a peer support service for fathers and non birthing partners, to meet the requirements as stipulated within the programme guide</t>
  </si>
  <si>
    <t>Early Help - Family hubs</t>
  </si>
  <si>
    <t>University Hospitals, Coventry and Warwickshire NHS Trust</t>
  </si>
  <si>
    <t>311600 - Healthcare - Services</t>
  </si>
  <si>
    <t>COV - 23693</t>
  </si>
  <si>
    <t>COV - 739963794 - Festive Lighting 2025</t>
  </si>
  <si>
    <t>Festive Lighting 2025 for city centre and various areas of coventry</t>
  </si>
  <si>
    <t>PFI Street Lighting</t>
  </si>
  <si>
    <t>14/08/2025</t>
  </si>
  <si>
    <t>Lighting &amp; Illumination Technology Experience Ltd</t>
  </si>
  <si>
    <t>231400 - Highway Equipment &amp; Materials - Street Lighting</t>
  </si>
  <si>
    <t>N</t>
  </si>
  <si>
    <t>COV - 23964</t>
  </si>
  <si>
    <t>COV - 740332865 - Installation of data system and data analysis for CVLR</t>
  </si>
  <si>
    <t>Installation and commissioning of data system and provision of data analysis for structural health monitoring on CVLR</t>
  </si>
  <si>
    <t>Coventry Very Light Rail</t>
  </si>
  <si>
    <t>Artificial Intelligence Monitoring Group Ltd</t>
  </si>
  <si>
    <t>COV - 23860</t>
  </si>
  <si>
    <t>COV - 742841024 - Performance Fees for Godiva Festival</t>
  </si>
  <si>
    <t>Sports, Culture, Events &amp; Destination</t>
  </si>
  <si>
    <t>291000 - Arts &amp; Leisure Services - Events</t>
  </si>
  <si>
    <t>COV - 24196</t>
  </si>
  <si>
    <t>COV - 744236473 - Obitus music system within chapels for bereavement services</t>
  </si>
  <si>
    <t>28/05/2025</t>
  </si>
  <si>
    <t>Vivedia Limited</t>
  </si>
  <si>
    <t>COV - 24063</t>
  </si>
  <si>
    <t>COV - 748213989 - Annual hire of two-way radios system in Parking Services</t>
  </si>
  <si>
    <t>Annual hire of two-way radios for use my front-line operatives in Parking Services</t>
  </si>
  <si>
    <t>Parking</t>
  </si>
  <si>
    <t>Coventry BID Ltd</t>
  </si>
  <si>
    <t>351100 - Street &amp; Traffic Management - Parking - Equipment</t>
  </si>
  <si>
    <t>COV - 24179</t>
  </si>
  <si>
    <t>COV - 750386330 - Christmas lighting install</t>
  </si>
  <si>
    <t>Christmas lighting install</t>
  </si>
  <si>
    <t>24/09/2025</t>
  </si>
  <si>
    <t>COV - 24446</t>
  </si>
  <si>
    <t>COV - 751665952 - Skills support &amp; training for learners</t>
  </si>
  <si>
    <t>Skills support for up to 60 learners with a minimum of 40 learners moving into paid employment, achieving a key Connect to Work KPI. Humanise Solutions provide intensive, tailored training. The training is carefully tailored to employer need, focusing on removing barriers and positively working with employers to carve and agree opportunities.</t>
  </si>
  <si>
    <t>Skills Employment and Adult Education</t>
  </si>
  <si>
    <t>20/10/2025</t>
  </si>
  <si>
    <t>Humanise Solutions Ltd</t>
  </si>
  <si>
    <t>261300 - Human Resources - Recruitment &amp; Assessment</t>
  </si>
  <si>
    <t>COV - 24525</t>
  </si>
  <si>
    <t>COV - 754160963 - Continue servicing and maintaining for lifts of One Friargate</t>
  </si>
  <si>
    <t>We require this exemption so that we can continue servicing and maintaining our lifts in line with the LOLER legislation placed upon us as landlord of the property.</t>
  </si>
  <si>
    <t>People</t>
  </si>
  <si>
    <t>COV - 24238</t>
  </si>
  <si>
    <t>COV - 754292516 - Organisational design work on senior leadership structure</t>
  </si>
  <si>
    <t>Organisational design work on senior leadership structure - Director of People involved therefore third party required. Specialist area of work</t>
  </si>
  <si>
    <t>People Services</t>
  </si>
  <si>
    <t>Barrow and Parker Ltd</t>
  </si>
  <si>
    <t>150000 - Consultancy</t>
  </si>
  <si>
    <t>COV - 24268</t>
  </si>
  <si>
    <t>COV - 757011268 - Hire of refuse vehicle</t>
  </si>
  <si>
    <t>Hire of a refuse vehicle</t>
  </si>
  <si>
    <t>Fleet services</t>
  </si>
  <si>
    <t>Faun Zoeller Fleet Services Ltd</t>
  </si>
  <si>
    <t>381210 - Vehicle Management - Hire</t>
  </si>
  <si>
    <t>COV - 24596</t>
  </si>
  <si>
    <t>COV - 757252293 - Advice and guidance for failed asylum seekers</t>
  </si>
  <si>
    <t>Advice and guidance for failed asylum seekers</t>
  </si>
  <si>
    <t>Public Health</t>
  </si>
  <si>
    <t>Refugee Action</t>
  </si>
  <si>
    <t>321011 - Social Community Care Supplies &amp; Services - Adult - Asylum Seekers Services</t>
  </si>
  <si>
    <t>COV - 24367</t>
  </si>
  <si>
    <t>COV - 757907299 - Seek new tenants, provide advice and recommendations on re-gears, renewals, and tenant mix</t>
  </si>
  <si>
    <t>Creative Retail will provide the following services (the “Services”): Openly market the properties on CCC's behalf and will seek to attract new tenants, as well as providing advice and recommendations in respect of re-gears, renewals, and tenantmix. The Services will be performed in accordance with the following specifications: Creative Retail will report any offers received to CCC; and they will then negotiate the best possible terms. They will prepare detailed Heads of Terms which will be agreed by both parties and they will then ensure that Heads of Terms are sent to both parties’ solicitors. Creative Retail will monitor the transaction whilst in solicitor’s hands and seek to ensure that the transaction(s) does proceed to a satisfactory conclusion.</t>
  </si>
  <si>
    <t>Sport, Culture and Events</t>
  </si>
  <si>
    <t>19/10/2025</t>
  </si>
  <si>
    <t>Creative Retail Property Consultants Ltd</t>
  </si>
  <si>
    <t>152050 - Consultancy - Property</t>
  </si>
  <si>
    <t>COV - 24439</t>
  </si>
  <si>
    <t>COV - 757909872 - Manufacture of upgraded chassis for the CVLR prototype vehicle</t>
  </si>
  <si>
    <t>Manufacture of an upgraded chassis for the CVLR prototype vehicle</t>
  </si>
  <si>
    <t>CVLR Project Team</t>
  </si>
  <si>
    <t>26/10/2025</t>
  </si>
  <si>
    <t>SL Transportation Ltd</t>
  </si>
  <si>
    <t>391400 - Works - Construction, Repair &amp; Maintenance - Roads</t>
  </si>
  <si>
    <t>COV - 24454</t>
  </si>
  <si>
    <t>COV - 757913657 - Project support for CVLR</t>
  </si>
  <si>
    <t>Articulating what regulatory, policy and legislation changes are required to support CVLR delivery at pace and ensuring CVLR features, where appropriate, in relevant government publications. Lobbying the right people within government and through publications with the aim of securing the regulatory, policy and legislation changes required Engage with CA mayors to build on the momentum of the recent ‘Let Mayors Build campaign’. Knowledge transfer to the CVLR Management Team, CCC comms and public affairs officers</t>
  </si>
  <si>
    <t>Transport and Innovation</t>
  </si>
  <si>
    <t>Create Streets Ltd</t>
  </si>
  <si>
    <t>COV - 24598</t>
  </si>
  <si>
    <t>COV - 758821457 - Renewal contract for Temporary classrooms on Woodlands Academy school</t>
  </si>
  <si>
    <t>Education Capital Strategy Team</t>
  </si>
  <si>
    <t>30/11/2025</t>
  </si>
  <si>
    <t>Pickerings Hire</t>
  </si>
  <si>
    <t>191510 - Facilities &amp; Management Services - Portable Building Hire</t>
  </si>
  <si>
    <t>COV - 24807</t>
  </si>
  <si>
    <t>COV - 763476173 - Organisational design work on senior leadership structure</t>
  </si>
  <si>
    <t>Organisational design work on senior leadership structure - Director of People involved therefore third party required. Specialist area of work. Additional Mini workforce plans for 7 directorates in Phase 1 (by mid-December 2025) and 4 directorates in Phase 2 (by end January 2026</t>
  </si>
  <si>
    <t>COV - 24718</t>
  </si>
  <si>
    <t>COV - 764157747 - Security Enhancement for Salt Lane Car Park</t>
  </si>
  <si>
    <t>Security Enhancement to auto lock doors evening time Salt Lane Car Park</t>
  </si>
  <si>
    <t>Highways</t>
  </si>
  <si>
    <t>17/11/2025</t>
  </si>
  <si>
    <t>JL Finance Ltd T/A Newpark Solutions</t>
  </si>
  <si>
    <t>351000 - Street &amp; Traffic Management - Parking - Car Parks</t>
  </si>
  <si>
    <t>COV - 24995</t>
  </si>
  <si>
    <t>COV - 767070640 - Fence upgrade at Tile Hill Railway Station</t>
  </si>
  <si>
    <t>Upgrading of a fence at Tile Hill Railway Station to StronGuard fencing, as part of the Tile Hill Railway Station improvements scheme</t>
  </si>
  <si>
    <t>Network Rail Infrastructure Ltd</t>
  </si>
  <si>
    <t>COV - 24770</t>
  </si>
  <si>
    <t>COV - 767135302 - Management Training Programme</t>
  </si>
  <si>
    <t>ODP Management Training programme</t>
  </si>
  <si>
    <t>Human Resources</t>
  </si>
  <si>
    <t>ELA Development Ltd</t>
  </si>
  <si>
    <t>COV - 24930</t>
  </si>
  <si>
    <t>COV - 770691838 - Clearance for adults with hoarding issues</t>
  </si>
  <si>
    <t>Law and Governance</t>
  </si>
  <si>
    <t>Environmental Enforcement</t>
  </si>
  <si>
    <t>Clearance With Care Ltd</t>
  </si>
  <si>
    <t>131310 - Cleaning &amp; Janitorial - Cleaning Service</t>
  </si>
  <si>
    <t>COV - 24973</t>
  </si>
  <si>
    <t>COV - 773779329 - Installation of intelligent studs</t>
  </si>
  <si>
    <t>Installation of intelligent studs</t>
  </si>
  <si>
    <t>Clearview Intelligence Limited</t>
  </si>
  <si>
    <t>COV - 24993</t>
  </si>
  <si>
    <t>COV - 774913669 - frame work document to meet the CAA and other regulations</t>
  </si>
  <si>
    <t>Creating a frame work document and supporting CCC in implementation to meet the CAA and other regulations</t>
  </si>
  <si>
    <t>Midlands Aerospace Alliance</t>
  </si>
  <si>
    <t>201700 - Financial Services - Grants</t>
  </si>
  <si>
    <t>COV - 23536</t>
  </si>
  <si>
    <t>COV - 9 Frankwell &amp; 7 Nutbrook Avenue - Refurbishment Works</t>
  </si>
  <si>
    <t>Children Services</t>
  </si>
  <si>
    <t>Competitive Flexible Procedure (PA2023)</t>
  </si>
  <si>
    <t>R&amp;R Contracts Refurbishment and Renovation</t>
  </si>
  <si>
    <t>COV - 22287</t>
  </si>
  <si>
    <t>COV - 9 Frankwell Drive &amp; 7 Nutbrook Avenue - Design</t>
  </si>
  <si>
    <t>Direct Award (PA2023)</t>
  </si>
  <si>
    <t>19/06/2025</t>
  </si>
  <si>
    <t>Lungfish Architects Ltd</t>
  </si>
  <si>
    <t>COV - 22728</t>
  </si>
  <si>
    <t>COV - 9 Frankwell Drive &amp; 7 Nutbrook Avenue Cost Consultant Services</t>
  </si>
  <si>
    <t>Restricted (PCR2015)</t>
  </si>
  <si>
    <t>27/06/2025</t>
  </si>
  <si>
    <t>PMP Consultants</t>
  </si>
  <si>
    <t>COV - 17638</t>
  </si>
  <si>
    <t>COV - AAD - Wolston Grange - COV - 17638</t>
  </si>
  <si>
    <t>Please note that a default date of 31/12/2099 has been used where Expiry Dates cannot be provided due to the nature of the contract.</t>
  </si>
  <si>
    <t>Adult Strategic Commissioning</t>
  </si>
  <si>
    <t>User Choice (CPRs)</t>
  </si>
  <si>
    <t>Wolston Grange</t>
  </si>
  <si>
    <t>321017 - Social Community Care Supplies &amp; Services - Adult - Nursing &amp; Residential Care Homes</t>
  </si>
  <si>
    <t>COV - 20791</t>
  </si>
  <si>
    <t>COV - Active Travel Counters (Binley)</t>
  </si>
  <si>
    <t>Supply, install and maintenance of active travel sensors in Binley</t>
  </si>
  <si>
    <t>Transport &amp; Innovation</t>
  </si>
  <si>
    <t>Open (PCR2015)</t>
  </si>
  <si>
    <t>Vivacity Labs</t>
  </si>
  <si>
    <t>350100 - Street &amp; Traffic Management - Closed-Circuit Television</t>
  </si>
  <si>
    <t>COV - 19184</t>
  </si>
  <si>
    <t>COV - Active Travel Monitoring Sensors</t>
  </si>
  <si>
    <t>20/05/2024</t>
  </si>
  <si>
    <t>181400 - Environmental Services - Monitoring, 350100 - Street &amp; Traffic Management - Closed-Circuit Television</t>
  </si>
  <si>
    <t>COV CG/002/Adult</t>
  </si>
  <si>
    <t>COV - Adult and Older People Social Care System</t>
  </si>
  <si>
    <t>Adults care management software system - Care Director</t>
  </si>
  <si>
    <t>Business Systems and Improvement</t>
  </si>
  <si>
    <t>CareWorks Limited</t>
  </si>
  <si>
    <t>270000 - Information Communication Technology, 271499 - Information Communication Technology - Software - Not Elsewhere Classified</t>
  </si>
  <si>
    <t>COV - 19126</t>
  </si>
  <si>
    <t>COV - Adult Drug and Alcohol Recovery and Treatment Service</t>
  </si>
  <si>
    <t>This contract  delivers a range of evidence-based interventions to engage with adults (aged 18 and above) who use alcohol and/or illegal/illicit drugs and support people to achieve recovery from substance misuse and the following:  •Structured and unstructured treatment and recovery interventions (talking therapies, 1-2-1 and groupwork, care coordination, recovery support, etc) •Criminal justice interventions (prison in-reach, CSTR assessment and delivery, etc) •Harm reduction services (needle exchange, naloxone provision, blood borne virus vaccination, testing and referral to treatment, etc) •Opiate Substitute Therapy prescribing, symptomatic relief and detoxification (incl inpatient detoxification) •Assessment for residential rehabilitation  •Employment support (Individual Placement and Support). IPS provision will be delivered to residents in Coventry and Warwickshire •Recovery support and aftercare •Training for the wider workforce</t>
  </si>
  <si>
    <t>Adult Public Health Services</t>
  </si>
  <si>
    <t>Provider Selection Regime 2023 (PSR2023)</t>
  </si>
  <si>
    <t>Competitive Process (PSR2023)</t>
  </si>
  <si>
    <t>CHANGE GROW LIVE SERVICES LTD</t>
  </si>
  <si>
    <t>321020 - Social Community Care Supplies &amp; Services - Adult - Alcohol &amp; Drug Rehabilitation</t>
  </si>
  <si>
    <t>COV - 19856</t>
  </si>
  <si>
    <t>COV - Adult Education initial screening diagnostic tool to check for learning difficulties</t>
  </si>
  <si>
    <t>Adult Education</t>
  </si>
  <si>
    <t>Request for Quotation</t>
  </si>
  <si>
    <t>Request for Quotation (CPRs)</t>
  </si>
  <si>
    <t>Cognassist UK Limited</t>
  </si>
  <si>
    <t>271430 - Information Communication Technology - Software - Commercial Off-The-Shelf</t>
  </si>
  <si>
    <t>COV - 17587</t>
  </si>
  <si>
    <t>COV - Adult Education student e-portfolio technology platform</t>
  </si>
  <si>
    <t>Technology platform for students of Adult Education for their e-portfolio work/preparation as part of their study.</t>
  </si>
  <si>
    <t>Adult Education Service</t>
  </si>
  <si>
    <t>Advanced Business Software and Solutions Ltd</t>
  </si>
  <si>
    <t>COV - 19981</t>
  </si>
  <si>
    <t>COV - Adult Social Care Software System</t>
  </si>
  <si>
    <t>Digital Service</t>
  </si>
  <si>
    <t>Framework Call Off - Further Competition (PCR2015)</t>
  </si>
  <si>
    <t>The Access Group UK Ltd</t>
  </si>
  <si>
    <t>COV - 16072</t>
  </si>
  <si>
    <t>COV - Adults Short Term Home Support (2023)</t>
  </si>
  <si>
    <t>Short-term home support services is for adults living at home, to support service users to live as independently as possible. The service is a short term (up to 6 weeks) reablement services, giving Service Users the opportunity, assistance, and confidence to regain skills they may have lost. The service will support service users to regain or develop confidence and improve daily living skills.The services support adults to remain living independently in their own homes and provide assistance to people and their carers.</t>
  </si>
  <si>
    <t>21/05/2024</t>
  </si>
  <si>
    <t>(multiple)</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</si>
  <si>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</si>
  <si>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COV - Adults Short Term Home Support (2023) (Esteemed Life Ltd)</t>
  </si>
  <si>
    <t>15/04/2024</t>
  </si>
  <si>
    <t>Esteemed Life Ltd</t>
  </si>
  <si>
    <t>COV - Adults Short Term Home Support (2023) (icare Coventry Ltd)</t>
  </si>
  <si>
    <t>icare Coventry Ltd</t>
  </si>
  <si>
    <t>COV - Adults Short Term Home Support (2023) (Intercare Community Support ltd)</t>
  </si>
  <si>
    <t>Intercare Community Support ltd t/a Advanced Care</t>
  </si>
  <si>
    <t>COV - Adults Short Term Home Support (2023) (Meridian Health &amp; Social Care Ltd)</t>
  </si>
  <si>
    <t>Meridian Health &amp; Social Care Ltd</t>
  </si>
  <si>
    <t>COV - 24942</t>
  </si>
  <si>
    <t>COV - AI Governance 2025</t>
  </si>
  <si>
    <t>Artificial intelligence implementation and data protection compliance matters for Coventry City Council</t>
  </si>
  <si>
    <t>Legal Services</t>
  </si>
  <si>
    <t>Trowers &amp; Hamlins LLP</t>
  </si>
  <si>
    <t>COV - 20324</t>
  </si>
  <si>
    <t>COV - AI Job Design Software Platform</t>
  </si>
  <si>
    <t>Provision of a 3-year license with option of an additional year) to the RoleMapper cloud-based job description management platform and other services.</t>
  </si>
  <si>
    <t>Role Mapper Technologies Ltd</t>
  </si>
  <si>
    <t>COV - 16570</t>
  </si>
  <si>
    <t>COV - Amazon Digital Marketplace</t>
  </si>
  <si>
    <t>Creation of a Amazon Digital Marketplace Business account for Coventry City Council</t>
  </si>
  <si>
    <t>Amazon Web Services EMEA SARL</t>
  </si>
  <si>
    <t>COV - 24876</t>
  </si>
  <si>
    <t>COV - Analysis Models for CVLR</t>
  </si>
  <si>
    <t>Design &amp; Analysis have created full finite element analysis models and have been involved in the CVLR programme since the early days of its inception.  Appointed under Regulation 32 of the PCR15</t>
  </si>
  <si>
    <t>Design &amp; Analysis Ltd</t>
  </si>
  <si>
    <t>152200 - Consultancy - Technical &amp; Feasibility</t>
  </si>
  <si>
    <t>COV - 23152</t>
  </si>
  <si>
    <t>COV - Ancestry Subscription (2025)</t>
  </si>
  <si>
    <t>Provision of yearly subscription to Ancestry (2025)</t>
  </si>
  <si>
    <t>Planning and Performance</t>
  </si>
  <si>
    <t>Libraries</t>
  </si>
  <si>
    <t>Proquest Info &amp; Learning Ltd</t>
  </si>
  <si>
    <t>171113 - Education - Library Books</t>
  </si>
  <si>
    <t>COV - 24059</t>
  </si>
  <si>
    <t>COV - Annual Maintenance for VMS Signs</t>
  </si>
  <si>
    <t>Mobile Visual Information Ltd</t>
  </si>
  <si>
    <t>271300 - Information Communication Technology - Maintenance &amp; Support, 271399 - Information Communication Technology - Maintenance &amp; Support - Not Elsewhere Classified, 391400 - Works - Construction, Repair &amp; Maintenance - Roads</t>
  </si>
  <si>
    <t>COV - 22722</t>
  </si>
  <si>
    <t>COV - Annual subscription to the Person Centred Software system - 2025</t>
  </si>
  <si>
    <t>Annual subscription to the Person Centred Software system. Mobile solution for evidencing care interactions and care planning for social care. (Provision of handsets, maintenance of records, ICT support, signing in/out system). Service provided for EWH &amp; HWC</t>
  </si>
  <si>
    <t>Older Peoples Dementia &amp; Enablement</t>
  </si>
  <si>
    <t>Person Centred Software Ltd</t>
  </si>
  <si>
    <t>COV - 23932</t>
  </si>
  <si>
    <t>COV - Annual Support for i.Server - Orbus</t>
  </si>
  <si>
    <t>Digital Technology Service</t>
  </si>
  <si>
    <t>29/08/2025</t>
  </si>
  <si>
    <t>Seattle Software Ltd t/a Orbus Software</t>
  </si>
  <si>
    <t>271300 - Information Communication Technology - Maintenance &amp; Support, 271330 - Information Communication Technology - Maintenance &amp; Support - Software</t>
  </si>
  <si>
    <t>COV - 14775</t>
  </si>
  <si>
    <t>COV - Applicant Tracking Software System</t>
  </si>
  <si>
    <t>The scope of the contract includes training, ongoing hosting, subscription / licensing, ongoing support &amp; maintenance and any relative development and/or upgrades required during the contract term.</t>
  </si>
  <si>
    <t>23/02/2023</t>
  </si>
  <si>
    <t>Tribepad Limited</t>
  </si>
  <si>
    <t>COV - 14780</t>
  </si>
  <si>
    <t>COV - Apprenticeship Training for Accountancy or taxation professional level 7</t>
  </si>
  <si>
    <t>Human resources</t>
  </si>
  <si>
    <t>PROJECT - 00004476</t>
  </si>
  <si>
    <t>COV - Apprenticeship training for Building Control Surveyor</t>
  </si>
  <si>
    <t>University of Wolverhampton - Bidding</t>
  </si>
  <si>
    <t>170000 - Education, 171010 - Education - Adult &amp; Further Education Services</t>
  </si>
  <si>
    <t>COV - 13772</t>
  </si>
  <si>
    <t>COV - Apprenticeship Training for Care Leadership and Management General Adult Social Care Level 2, 3 and 5</t>
  </si>
  <si>
    <t>Coventry and Warwickshire Chamber Training</t>
  </si>
  <si>
    <t>COV - Apprenticeship Training for Chartered Town Planner Degree</t>
  </si>
  <si>
    <t>Apprenticeship Training for Chartered Town Planner Degree against WCC Apprenticeship DPS</t>
  </si>
  <si>
    <t>Workforce Development</t>
  </si>
  <si>
    <t>University of Birmingham</t>
  </si>
  <si>
    <t>COV - 24796</t>
  </si>
  <si>
    <t>COV - Apprenticeship Training for Civil Engineering Senior Technician</t>
  </si>
  <si>
    <t>Coventry University (Priory Street)</t>
  </si>
  <si>
    <t>COV - 13025</t>
  </si>
  <si>
    <t>COV - Apprenticeship Training for CMI Operations or Departmental Manager Level 5.</t>
  </si>
  <si>
    <t>Coventry University Higher Education Corporation</t>
  </si>
  <si>
    <t>COV - 22494</t>
  </si>
  <si>
    <t>COV - Apprenticeship Training for Coaching Professional Level 5</t>
  </si>
  <si>
    <t>MBKB Ltd</t>
  </si>
  <si>
    <t>261500 - Human Resources - Training &amp; Conferences</t>
  </si>
  <si>
    <t>COV - 16551</t>
  </si>
  <si>
    <t>COV - Apprenticeship Training for Data and Intelligence Skills</t>
  </si>
  <si>
    <t>Multiverse Group LTD</t>
  </si>
  <si>
    <t>COV - 16264</t>
  </si>
  <si>
    <t>COV - Apprenticeship Training for Digital and Technology Solutions Specialist (Integrated Degree)</t>
  </si>
  <si>
    <t>QA Limited</t>
  </si>
  <si>
    <t>COV - 15863</t>
  </si>
  <si>
    <t>COV - Apprenticeship Training for Digital User Experience (UX) Degree</t>
  </si>
  <si>
    <t>COV - DAEHP</t>
  </si>
  <si>
    <t>COV - Apprenticeship Training for Environmental Health Practitioner (Integrated Degree)</t>
  </si>
  <si>
    <t>Apprenticeships</t>
  </si>
  <si>
    <t>COV - 22460</t>
  </si>
  <si>
    <t>COV - Apprenticeship Training for Environmental Health Practitioner (Integrated Degree) 2025</t>
  </si>
  <si>
    <t>COV - 14631</t>
  </si>
  <si>
    <t>COV - Apprenticeship Training for HR Consultant Partner Level 5</t>
  </si>
  <si>
    <t>COV - 23518</t>
  </si>
  <si>
    <t>COV - Apprenticeship Training for Internal Audit Practitioner Level 7 2025</t>
  </si>
  <si>
    <t>Birmingham City University (BCU)</t>
  </si>
  <si>
    <t>COV - 13866</t>
  </si>
  <si>
    <t>COV - Apprenticeship Training for Occupational Therapist (integrated degree) Level 6</t>
  </si>
  <si>
    <t>COV - Apprenticeship Training for Occupational Therapist Degree</t>
  </si>
  <si>
    <t>CU Apprenticeships (Better Futures) LTD</t>
  </si>
  <si>
    <t>COV - 21645</t>
  </si>
  <si>
    <t>COV - Apprenticeship Training for Operations Manager</t>
  </si>
  <si>
    <t>Solace</t>
  </si>
  <si>
    <t>COV - 14817</t>
  </si>
  <si>
    <t>COV - Apprenticeship Training for Payroll Administrator and Payroll Assistant Manager</t>
  </si>
  <si>
    <t>COV - 17122</t>
  </si>
  <si>
    <t>COV - Apprenticeship Training for Public Health Practitioner (Integrated Degree)</t>
  </si>
  <si>
    <t>COV - 22461</t>
  </si>
  <si>
    <t>COV - Apprenticeship Training for Senior Leader Level 7 2025</t>
  </si>
  <si>
    <t>COV - 13421</t>
  </si>
  <si>
    <t>COV - Apprenticeship Training for Social Worker Degree</t>
  </si>
  <si>
    <t>University of Warwick</t>
  </si>
  <si>
    <t>COV - 21670</t>
  </si>
  <si>
    <t>COV - Apprenticeship Training for Solicitor Level 7</t>
  </si>
  <si>
    <t>Workforce Planning and Apprenticeships</t>
  </si>
  <si>
    <t>22/09/2025</t>
  </si>
  <si>
    <t>Damar Limited</t>
  </si>
  <si>
    <t>COV - DABSBA</t>
  </si>
  <si>
    <t>COV - Apprenticeship Training for Sustainability Business Specialist</t>
  </si>
  <si>
    <t>COV - 22849</t>
  </si>
  <si>
    <t>COV - Apprenticeship Training for Youth Justice Practitioner Level 5</t>
  </si>
  <si>
    <t>Intelligencia Training Limited</t>
  </si>
  <si>
    <t>COV-DATSPA</t>
  </si>
  <si>
    <t>COV - Apprenticeship Training Provision for Trading Standards Professional Apprenticeship Level 6</t>
  </si>
  <si>
    <t>CSA (Services) Ltd</t>
  </si>
  <si>
    <t>COV - 10230</t>
  </si>
  <si>
    <t>COV - Asbestos Management System</t>
  </si>
  <si>
    <t>Purchase, implementation and licensing of a new asbestos management system for use by Coventry City Council.</t>
  </si>
  <si>
    <t>Assets &amp; Compliance Managed Services Limited (ACMS UK)</t>
  </si>
  <si>
    <t>271440 - Information Communication Technology - Software, 271430 - Information Communication Technology - Software - Commercial Off-The-Shelf, 271600 - Information Communication Technology - Software - Customised &amp; Bespoke</t>
  </si>
  <si>
    <t>COV - 24702</t>
  </si>
  <si>
    <t>COV - Asda Roundabout - Survey Work</t>
  </si>
  <si>
    <t>Continuation of existing project survey works as per quote ref. UKUG - 5631</t>
  </si>
  <si>
    <t>24/11/2025</t>
  </si>
  <si>
    <t>UK Land &amp; Underground Surveys Ltd</t>
  </si>
  <si>
    <t>391200 - Works - Construction, Repair &amp; Maintenance - Engineering</t>
  </si>
  <si>
    <t>COV - 24459</t>
  </si>
  <si>
    <t>COV - ASDA Roundabout modelling 10/10/2025</t>
  </si>
  <si>
    <t>Asda modelling work 10/10/2025</t>
  </si>
  <si>
    <t>27/10/2025</t>
  </si>
  <si>
    <t>WSP (Real Estate and Infrastructure) Ltd</t>
  </si>
  <si>
    <t>COV - 18880</t>
  </si>
  <si>
    <t>COV - Asset Purchase Agreement</t>
  </si>
  <si>
    <t>The Seller has agreed to sell and the Buyer has agreed to buy waste containers on the terms of this agreement for the purpose of delivery of waste management services by the Buyer</t>
  </si>
  <si>
    <t>Tom White Waste Limited</t>
  </si>
  <si>
    <t>182099 - Environmental Services - Waste Management - Not Elsewhere Classified</t>
  </si>
  <si>
    <t>COV - 22756</t>
  </si>
  <si>
    <t>COV - ATD for Customer Information - Lift Campaigns</t>
  </si>
  <si>
    <t>Revenues &amp; Benefits</t>
  </si>
  <si>
    <t>28/07/2024</t>
  </si>
  <si>
    <t>Telsolutions Ltd</t>
  </si>
  <si>
    <t>COV - 21145</t>
  </si>
  <si>
    <t>COV - Average Speed Enforcement Cameras</t>
  </si>
  <si>
    <t>Jenoptik UK Limited</t>
  </si>
  <si>
    <t>COV - 14114</t>
  </si>
  <si>
    <t>COV - Back Up Protection for Office 365 Cloud</t>
  </si>
  <si>
    <t>Back Up Protection for Office 365 Cloud. Product supplied is Metallic</t>
  </si>
  <si>
    <t>20/09/2022</t>
  </si>
  <si>
    <t>European Electronique Ltd</t>
  </si>
  <si>
    <t>270000 - Information Communication Technology, 271516 - Information Communication Technology - Services - Cloud Services</t>
  </si>
  <si>
    <t>COV - 22018</t>
  </si>
  <si>
    <t>COV - Badger Ecological Works (Wisteria Lodge)</t>
  </si>
  <si>
    <t>Guidance, advice and support on steps required to assess possible badger setts which have been identified on the site of Former Wisteria Lodge, and to facilitate the closure of the setts (under license and to statutory requirements) including if required the creation of new artificial setts and relocation of badgers.</t>
  </si>
  <si>
    <t>Disposals and Aquisitions</t>
  </si>
  <si>
    <t>17/03/2025</t>
  </si>
  <si>
    <t>Swift Ecology Ltd</t>
  </si>
  <si>
    <t>180099 - Environmental Services - Animal Services - Not Elsewhere Classified, 189999 - Environmental Services - Not Elsewhere Classified</t>
  </si>
  <si>
    <t>COV - 19074</t>
  </si>
  <si>
    <t>COV - Baginton Fields School</t>
  </si>
  <si>
    <t>Project Delivery</t>
  </si>
  <si>
    <t>25/04/2024</t>
  </si>
  <si>
    <t>391000 - Works - Construction, Repair &amp; Maintenance - Architect</t>
  </si>
  <si>
    <t>COV - 16492</t>
  </si>
  <si>
    <t>COV - Baginton Fields School - Temporary Classrooms (supply and installation)</t>
  </si>
  <si>
    <t>Portakabin Limited</t>
  </si>
  <si>
    <t>COV - 23356</t>
  </si>
  <si>
    <t>COV - Bar Road - Waste Recycling Rent Review March-2024</t>
  </si>
  <si>
    <t>Bar Road - waste recycling rent review March - 2024 negotiations</t>
  </si>
  <si>
    <t>Commercial Property Management</t>
  </si>
  <si>
    <t>23/07/2025</t>
  </si>
  <si>
    <t>Lambert Smith Hampton</t>
  </si>
  <si>
    <t>202000 - Financial Services - Rents</t>
  </si>
  <si>
    <t>COV - 23366</t>
  </si>
  <si>
    <t>COV - Bar Road Waste Recycling Centre RR</t>
  </si>
  <si>
    <t>Bar Road Waste Recycling Centre rent review negotiation 2019</t>
  </si>
  <si>
    <t>Light Touch Framework Contract</t>
  </si>
  <si>
    <t>24/07/2025</t>
  </si>
  <si>
    <t>COV - 24931</t>
  </si>
  <si>
    <t>COV - Bennetts Road Options Modelling</t>
  </si>
  <si>
    <t>Jeremy Benn Associates Limited</t>
  </si>
  <si>
    <t>231810 - Works - Construction, Repair &amp; Maintenance - Roads - Surveys</t>
  </si>
  <si>
    <t>COV - 24567</t>
  </si>
  <si>
    <t>COV - Blue Badge Case Management System</t>
  </si>
  <si>
    <t>Digital Technology Services</t>
  </si>
  <si>
    <t>NEC Software Solutions UK Limited</t>
  </si>
  <si>
    <t>271510 - Information Communication Technology - Services - Application Service Provision/Software as a Service (SaaS), 271440 - Information Communication Technology - Software</t>
  </si>
  <si>
    <t>COV - 23928</t>
  </si>
  <si>
    <t>COV - Building Maintenance System</t>
  </si>
  <si>
    <t>15/09/2025</t>
  </si>
  <si>
    <t>Integrated Building Management Systems Ltd</t>
  </si>
  <si>
    <t>390000 - Works - Construction, Repair &amp; Maintenance, 391100 - Works - Construction, Repair &amp; Maintenance - Buildings, 391110 - Works - Construction, Repair &amp; Maintenance - Buildings - Construction</t>
  </si>
  <si>
    <t>COV - 15695</t>
  </si>
  <si>
    <t>COV - Building Term Services Framework 2023</t>
  </si>
  <si>
    <t>Property &amp; Maintenance</t>
  </si>
  <si>
    <t>Framework</t>
  </si>
  <si>
    <t>16/10/2023</t>
  </si>
  <si>
    <t>101700 - Building Construction Materials - Heating &amp; Air Conditioning, 191400 - Facilities &amp; Management Services - Lifts, 191410 - Facilities &amp; Management Services - Lifts - New Installation, 191411 - Facilities &amp; Management Services - Lifts - Repair &amp; Maintenance, 192210 - Facilities &amp; Management Services - Security - Access Control, 192211 - Facilities &amp; Management Services - Security - Closed-Circuit Television, 192212 - Facilities &amp; Management Services - Security - Equipment, 192299 - Facilities &amp; Management Services - Security - Not Elsewhere Classified, 907199 - Fire &amp; Rescue - Not Elsewhere Classified, 391100 - Works - Construction, Repair &amp; Maintenance - Buildings</t>
  </si>
  <si>
    <t>COV - Building Term Services Framework 2023 (AC Building Services Limited)</t>
  </si>
  <si>
    <t>AC Building Services Limited</t>
  </si>
  <si>
    <t>COV - Building Term Services Framework 2023 (Concept Elevators (UK) Limited)</t>
  </si>
  <si>
    <t>Concept Elevators (UK) Limited</t>
  </si>
  <si>
    <t>COV - Building Term Services Framework 2023 (Dorwingear Limited)</t>
  </si>
  <si>
    <t>Dorwingear Ltd</t>
  </si>
  <si>
    <t>COV - Building Term Services Framework 2023 (Ingot Ventilation Services Limited)</t>
  </si>
  <si>
    <t>Ingot Ventilation Services Ltd.</t>
  </si>
  <si>
    <t>COV - Building Term Services Framework 2023 (Midland Fire Security Services Ltd)</t>
  </si>
  <si>
    <t>Midland Fire Security Services Ltd</t>
  </si>
  <si>
    <t>COV - Building Term Services Framework 2023 (Status Alarms Ltd)</t>
  </si>
  <si>
    <t>Status Alarms Ltd</t>
  </si>
  <si>
    <t>COV - 13168</t>
  </si>
  <si>
    <t>COV - Building, Electrical and Plumbing Supplies Framework</t>
  </si>
  <si>
    <t>100000 - Building Construction Materials, 101000 - Building Construction Materials - Bathrooms, 101100 - Building Construction Materials - Electrical, 101400 - Building Construction Materials - General Materials, 102200 - Building Construction Materials - Plumbing</t>
  </si>
  <si>
    <t>COV - Building, Electrical and Plumbing Supplies Framework (City Electrical Factors Limited)</t>
  </si>
  <si>
    <t>City Electrical Factors Limited</t>
  </si>
  <si>
    <t>COV - Building, Electrical and Plumbing Supplies Framework (City Plumbing Supplies Holdings Limited)</t>
  </si>
  <si>
    <t>City Plumbing Supplies Holdings Limited</t>
  </si>
  <si>
    <t>COV - Building, Electrical and Plumbing Supplies Framework (edmundson electrical)</t>
  </si>
  <si>
    <t>edmundson electrical</t>
  </si>
  <si>
    <t>COV - Building, Electrical and Plumbing Supplies Framework (Huws Gray Ltd)</t>
  </si>
  <si>
    <t>Huws Gray Ltd</t>
  </si>
  <si>
    <t>COV - Building, Electrical and Plumbing Supplies Framework (James Hargreaves (Plumbers Merchants) Limited)</t>
  </si>
  <si>
    <t>James Hargreaves (Plumbers Merchants) Limited</t>
  </si>
  <si>
    <t>COV - 8633</t>
  </si>
  <si>
    <t>COV - Built Environment, Planning and Land Charges Software System</t>
  </si>
  <si>
    <t>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t>
  </si>
  <si>
    <t>Major Project &amp; Land Charge</t>
  </si>
  <si>
    <t>Competitive Procedure with Negotiation (PCR2015)</t>
  </si>
  <si>
    <t>Idox Software Ltd</t>
  </si>
  <si>
    <t>COV - 24739</t>
  </si>
  <si>
    <t>COV - Bus Lane Enforcement Cameras Support and Maintenance</t>
  </si>
  <si>
    <t>Support and maintenance of bus lane enforcement cameras and software</t>
  </si>
  <si>
    <t>COV - 21987</t>
  </si>
  <si>
    <t>COV - Business Rates Identification Service 2025</t>
  </si>
  <si>
    <t>Provision of services relating to business rates database accuracy, both in terms of the inclusion of relevant businesses and hereditaments, and that the appropriate rateable values are recorded for existing cases.</t>
  </si>
  <si>
    <t>Revenues and Benefits</t>
  </si>
  <si>
    <t>Inform Holdings Ltd</t>
  </si>
  <si>
    <t>201400 - Financial Services - Council Tax &amp; Business Rates, 201600 - Financial Services - Debt Collection &amp; Recovery</t>
  </si>
  <si>
    <t>COV - 24913</t>
  </si>
  <si>
    <t>COV - C5 Envelopes (Returning Address) - Dec-May 2026</t>
  </si>
  <si>
    <t>Provision of C5 Envelopes (Returning Address) for Dec 2025 to May 2026</t>
  </si>
  <si>
    <t>Digital Prints</t>
  </si>
  <si>
    <t>Encore Envelopes Ltd</t>
  </si>
  <si>
    <t>341011 - Stationery - Paper Products - Envelopes</t>
  </si>
  <si>
    <t>COV - 1548</t>
  </si>
  <si>
    <t>COV - Caludon Castle PFI School</t>
  </si>
  <si>
    <t>Works - Construction, Repair &amp; Maintenance - Buildings - Repair &amp; Maintenance</t>
  </si>
  <si>
    <t>Operational Property</t>
  </si>
  <si>
    <t>COVENTRY EDUCATION PARTNERSHIP LTD</t>
  </si>
  <si>
    <t>COV - 19435</t>
  </si>
  <si>
    <t>COV - Cameras and Provision of Services (School Streets)</t>
  </si>
  <si>
    <t>Hire of cameras for promoting a safer environment outside schools by reducing congestion and road safety where parking restrictions apply on the highway.</t>
  </si>
  <si>
    <t>Derby City Council</t>
  </si>
  <si>
    <t>350100 - Street &amp; Traffic Management - Closed-Circuit Television, 351400 - Street &amp; Traffic Management - Traffic Control</t>
  </si>
  <si>
    <t>COV - 20873</t>
  </si>
  <si>
    <t>COV - CAP Multi-Agency Panel Independent Chair 2024 -25</t>
  </si>
  <si>
    <t>Educational Improvement</t>
  </si>
  <si>
    <t>Peter Thomas Education Leadership Ltd</t>
  </si>
  <si>
    <t>179999 - Education - Not Elsewhere Classified</t>
  </si>
  <si>
    <t>COV - RM6096</t>
  </si>
  <si>
    <t>COV - Car Lease Scheme Call Off from CCS RM6096</t>
  </si>
  <si>
    <t>A call off from Crown Commercial Services Framework RM6096 for the provision of a car lease scheme offered to Coventry City Council employees as an Employee Benefit.</t>
  </si>
  <si>
    <t>Employee Benefits</t>
  </si>
  <si>
    <t>Knowles Associates Total Fleet Managment Limited</t>
  </si>
  <si>
    <t>381600 - Vehicle Management - Leasing</t>
  </si>
  <si>
    <t>COV - 12432</t>
  </si>
  <si>
    <t>COV - Care Facility Joint Venture (JV)</t>
  </si>
  <si>
    <t>Coventry City Council has procured a joint venture partner who will work with the Council initially to evaluate demand for care services in Coventry, and to develop a responding solution to be developed, built and operated at the 5ac site at Browns Lane, Coventry in the first instance and future developments where needs identified. The Council will work with the Joint Venture Partner to identify requirements and future development opportunities in addition to the Browns Lane facility.</t>
  </si>
  <si>
    <t>Competitive Dialogue (PCR2015)</t>
  </si>
  <si>
    <t>30/09/2022</t>
  </si>
  <si>
    <t>Project Integrated Care Collective Ltd</t>
  </si>
  <si>
    <t>321017 - Social Community Care Supplies &amp; Services - Adult - Nursing &amp; Residential Care Homes, 321016 - Social Community Care Supplies &amp; Services - Adult - Nursing Homes, 390000 - Works - Construction, Repair &amp; Maintenance, 391100 - Works - Construction, Repair &amp; Maintenance - Buildings</t>
  </si>
  <si>
    <t>COV - 22519</t>
  </si>
  <si>
    <t>COV - Careers advice &amp; support to Coventry schools - 2025-26</t>
  </si>
  <si>
    <t>Provision of Careers advice and support to Coventry schools to enable them to meet the GATSBY benchmarks for 2025-26.</t>
  </si>
  <si>
    <t>Education &amp; SEND</t>
  </si>
  <si>
    <t>Business in the Community</t>
  </si>
  <si>
    <t>401602 - Social Community Care Supplies &amp; Services - Children - Youth Services - Career Advice Services</t>
  </si>
  <si>
    <t>COV - 19577</t>
  </si>
  <si>
    <t>COV - Carers Early Identification and Support - On Line Tool (CCS - SPARKS DPS RM6094 - Further Competition)</t>
  </si>
  <si>
    <t>The contract is for an online carers support tool, enabling carers to access information, locate support and create their own self-help plans to support them in their caring role and their wider wellbeing. Online statutory carers assessments will also be delivered through this tool. The solution will be funded from the Department of Health and Social Care (DHSC) Accelerating Reform Fund (ARF), aimed addressing barriers to adopting innovative practices and build capacity and capability in adult social care.</t>
  </si>
  <si>
    <t>Commissioning</t>
  </si>
  <si>
    <t>Upstream Outcomes Limited</t>
  </si>
  <si>
    <t>271330 - Information Communication Technology - Maintenance &amp; Support - Software, 322100 - Social Community Care Supplies &amp; Services - Adult - Services for Carers</t>
  </si>
  <si>
    <t>COV - 22170</t>
  </si>
  <si>
    <t>COV - Carers Support Service</t>
  </si>
  <si>
    <t>The delivery of Carers Support Services within the city of Coventry to ensure the Councils fulfilment of statutory responsibilities under The Care Act 2014 to support unpaid carers in Coventry.  The services delivered under the contract will be for; Universal Carers Support Services, (Adult) Carers Assessment, Carers Peer Support and Carers Regulated Support</t>
  </si>
  <si>
    <t>Adults</t>
  </si>
  <si>
    <t>Open Procedure (PA2023)</t>
  </si>
  <si>
    <t>Carers Trust Heart of England</t>
  </si>
  <si>
    <t>321000 - Social Community Care Supplies &amp; Services - Adult, 322100 - Social Community Care Supplies &amp; Services - Adult - Services for Carers</t>
  </si>
  <si>
    <t>COV - 18435</t>
  </si>
  <si>
    <t>COV - Carriageway (Pothole) and Footway Defect Repairs and Maintenance</t>
  </si>
  <si>
    <t>This framework is to cover reactive and programmed carriageway (pothole) and footway defect repairs and maintenance.  Defect repairs may include but are not limited to ironwork repairs and non-illuminated bollards. The framework is to provide additional workforce with tools and equipment, predominantly to Highways DLO. The current requirement is 6 gangs of 2 operatives to undertake regular pothole and defect repair work across the city.</t>
  </si>
  <si>
    <t>391465 - Works - Construction, Repair &amp; Maintenance - Roads - Reconstruction &amp; Resurfacing, 391411 - Works - Construction, Repair &amp; Maintenance - Roads - Repair &amp; Maintenance</t>
  </si>
  <si>
    <t>COV - Carriageway (Pothole) and Footway Defect Repairs and Maintenance (jd construction utilities ltd)</t>
  </si>
  <si>
    <t>jd construction utilities ltd</t>
  </si>
  <si>
    <t>COV - Carriageway (Pothole) and Footway Defect Repairs and Maintenance (Midlands Road Surfacing Ltd)</t>
  </si>
  <si>
    <t>Midlands Road Surfacing Ltd</t>
  </si>
  <si>
    <t>COV - Carriageway (Pothole) and Footway Defect Repairs and Maintenance (Rogers Civil Engineering Ltd)</t>
  </si>
  <si>
    <t>Rogers Civil Engineering Ltd</t>
  </si>
  <si>
    <t>COV - 20104</t>
  </si>
  <si>
    <t>COV - Cash Collection (2025)</t>
  </si>
  <si>
    <t>Cash collection and cash in transit services from corporate, community premises, schools and on and off-street parking machines.</t>
  </si>
  <si>
    <t>Parking Services/Corporate Income</t>
  </si>
  <si>
    <t>Security Plus Limited</t>
  </si>
  <si>
    <t>201300 - Financial Services - Cash Collection</t>
  </si>
  <si>
    <t>COV - 18850</t>
  </si>
  <si>
    <t>COV - Castlewood School - Cost Consultant &amp; Employers Agent (COV - 12535 EEP2 CCEA)</t>
  </si>
  <si>
    <t>Keegans</t>
  </si>
  <si>
    <t>150000 - Consultancy, 391500 - Works - Construction, Repair &amp; Maintenance - Consultancy</t>
  </si>
  <si>
    <t>COV - 18852</t>
  </si>
  <si>
    <t>COV - Castlewood School - MDDT (COV - 17157 MDDT)</t>
  </si>
  <si>
    <t>17/04/2024</t>
  </si>
  <si>
    <t>MA Cost Consulting Limited</t>
  </si>
  <si>
    <t>391000 - Works - Construction, Repair &amp; Maintenance - Architect, 391500 - Works - Construction, Repair &amp; Maintenance - Consultancy</t>
  </si>
  <si>
    <t>COV - 19533</t>
  </si>
  <si>
    <t>COV - Castlewood School – Pupil expansion</t>
  </si>
  <si>
    <t>27/01/2025</t>
  </si>
  <si>
    <t>Harrabin Construction Limited</t>
  </si>
  <si>
    <t>390000 - Works - Construction, Repair &amp; Maintenance, 391100 - Works - Construction, Repair &amp; Maintenance - Buildings, 391110 - Works - Construction, Repair &amp; Maintenance - Buildings - Construction, 391300 - Works - Construction, Repair &amp; Maintenance - Open Spaces, 391310 - Works - Construction, Repair &amp; Maintenance - Open Spaces - Construction</t>
  </si>
  <si>
    <t>COV - 24994</t>
  </si>
  <si>
    <t>COV - CCCG Annex Architectural Studies</t>
  </si>
  <si>
    <t>Early architectural design and feasibility study on the expansive options for an annex to contain or display oversized vehicles</t>
  </si>
  <si>
    <t>Sports, Culture and Events</t>
  </si>
  <si>
    <t>Buttress Architects</t>
  </si>
  <si>
    <t>COV - 12129</t>
  </si>
  <si>
    <t>COV - CCS External Legal Advice CCS Legal Framework</t>
  </si>
  <si>
    <t>City Centre South - provision of specialist legal advice across a number of workstreams, including DA and CPO</t>
  </si>
  <si>
    <t>Property &amp; development Place Directorate</t>
  </si>
  <si>
    <t>Pinsent Masons LLP</t>
  </si>
  <si>
    <t>280000 - Legal Services, 281400 - Legal Services - Specialist Support</t>
  </si>
  <si>
    <t>COV - 24281</t>
  </si>
  <si>
    <t>COV - Childcare voucher salary sacrifice scheme for employees (2025-26)</t>
  </si>
  <si>
    <t>Childcare voucher salary sacrifice scheme for employees (closed to new entrants) for year 2025-26</t>
  </si>
  <si>
    <t>People and Business</t>
  </si>
  <si>
    <t>Wider Plan Ltd</t>
  </si>
  <si>
    <t>COV - 10311</t>
  </si>
  <si>
    <t>COV - Childrens Information Management Software System Capita One</t>
  </si>
  <si>
    <t>Functions such as Children’s Centres, school admissions, transfers and parts of school transportation are managed within the system</t>
  </si>
  <si>
    <t>Capita Business Services Limited</t>
  </si>
  <si>
    <t>COV - 19011</t>
  </si>
  <si>
    <t>COV - Christmas Market - Big Wheel Operator 2024-2026 - CONCESSIONS</t>
  </si>
  <si>
    <t>Events, Arts and Culture</t>
  </si>
  <si>
    <t>Concession Contract</t>
  </si>
  <si>
    <t>Concession Contracts Regulations 2016 (CCR2016)</t>
  </si>
  <si>
    <t>Giant Wheel Co. Ltd</t>
  </si>
  <si>
    <t>COV - 23552</t>
  </si>
  <si>
    <t>COV - Christmas Market Operator 2025 - CONCESSIONS</t>
  </si>
  <si>
    <t>Culture Sports and Events</t>
  </si>
  <si>
    <t>RDC Attractions LTD</t>
  </si>
  <si>
    <t>COV - 22180</t>
  </si>
  <si>
    <t>COV - City Centre Cultural Gateway (Feb 2025)</t>
  </si>
  <si>
    <t>Remodelling and repurposing of existing building to form new City Centre Cultural Gateway at 2 Croft Road, Coventry, CV1 (formerly IKEA)</t>
  </si>
  <si>
    <t>Culture Sports &amp; Events</t>
  </si>
  <si>
    <t>John Graham Construction Ltd</t>
  </si>
  <si>
    <t>COV - 20817</t>
  </si>
  <si>
    <t>COV - City Centre Paving Cleansing &amp;  Chewing Gum Removal (RFQ)</t>
  </si>
  <si>
    <t>Street Pride</t>
  </si>
  <si>
    <t>Ramora Limited</t>
  </si>
  <si>
    <t>131310 - Cleaning &amp; Janitorial - Cleaning Service, 131320 - Cleaning &amp; Janitorial - Cleaning Service - External, 131399 - Cleaning &amp; Janitorial - Cleaning Service - Not Elsewhere Classified, 131340 - Cleaning &amp; Janitorial - Cleaning Service - Specialist</t>
  </si>
  <si>
    <t>COV - 21389</t>
  </si>
  <si>
    <t>COV - City Centre South - Cost Consultancy Services</t>
  </si>
  <si>
    <t>Property and Development</t>
  </si>
  <si>
    <t>MACE Consult Limited</t>
  </si>
  <si>
    <t>COV - 22579</t>
  </si>
  <si>
    <t>COV - Citywide Public Wayfinder Point Cleansing  2025</t>
  </si>
  <si>
    <t>Citywide Public Wayfinder Point Cleansing</t>
  </si>
  <si>
    <t>City Services - Streetpride</t>
  </si>
  <si>
    <t>CMC Civil Engineering Limited</t>
  </si>
  <si>
    <t>231600 - Highway Equipment &amp; Materials - Signage</t>
  </si>
  <si>
    <t>COV - 20908</t>
  </si>
  <si>
    <t>COV - Civil Engineering Support Framework (2025)</t>
  </si>
  <si>
    <t>Provision of skilled and non-skilled labour, to provide additional resources to existing workforces, primarily the Council’s in-house Highways Team. Lot 1 – Minor Civil Engineering Projects and Ironworks up to the value of £25,000;  Lot 2 - Civil Engineering Projects between the value of £25,000 and £500,000.</t>
  </si>
  <si>
    <t>390000 - Works - Construction, Repair &amp; Maintenance, 391200 - Works - Construction, Repair &amp; Maintenance - Engineering, 391310 - Works - Construction, Repair &amp; Maintenance - Open Spaces - Construction, 391400 - Works - Construction, Repair &amp; Maintenance - Roads, 391410 - Works - Construction, Repair &amp; Maintenance - Roads - Construction, 391430 - Works - Construction, Repair &amp; Maintenance - Roads - Drainage</t>
  </si>
  <si>
    <t>COV - Civil Engineering Support Framework (2025) (AMT PROJECTS CONSTRUCTION LTD)</t>
  </si>
  <si>
    <t>AMT PROJECTS CONSTRUCTION LTD</t>
  </si>
  <si>
    <t>COV - Civil Engineering Support Framework (2025) (G McVeigh &amp; Co Ltd)</t>
  </si>
  <si>
    <t>G McVeigh &amp; Co Ltd</t>
  </si>
  <si>
    <t>COV - Civil Engineering Support Framework (2025) (Haystoun Construction Ltd)</t>
  </si>
  <si>
    <t>Haystoun Construction Ltd</t>
  </si>
  <si>
    <t>COV - Civil Engineering Support Framework (2025) (Parade Civil Engineering Limited)</t>
  </si>
  <si>
    <t>Parade Civil Engineering Limited</t>
  </si>
  <si>
    <t>COV - Civil Engineering Support Framework (2025) (R W Services Contractors Ltd)</t>
  </si>
  <si>
    <t>R W Services Contractors Ltd</t>
  </si>
  <si>
    <t>COV - 24687</t>
  </si>
  <si>
    <t>COV - Claim Control Management Software</t>
  </si>
  <si>
    <t>Alphatec Software Ltd</t>
  </si>
  <si>
    <t>COV - 17153</t>
  </si>
  <si>
    <t>COV - Cleaning Materials and Janitorial Supplies</t>
  </si>
  <si>
    <t>Cleaning materials for corporate sites, mainly used by Building Cleaning</t>
  </si>
  <si>
    <t>Arrow County Supplies</t>
  </si>
  <si>
    <t>131000 - Cleaning &amp; Janitorial - Cleaning Materials</t>
  </si>
  <si>
    <t>COV - 24841</t>
  </si>
  <si>
    <t>COV - Coaching Culture Platform - 2025</t>
  </si>
  <si>
    <t>Staff access to the Coaching Culture Platform</t>
  </si>
  <si>
    <t>People and Culture Team</t>
  </si>
  <si>
    <t>Coaching Culture Ltd T/A Mindset</t>
  </si>
  <si>
    <t>271420 - Information Communication Technology - Services - Online Services</t>
  </si>
  <si>
    <t>COV - 15112</t>
  </si>
  <si>
    <t>COV - Collection of abandoned vehicles</t>
  </si>
  <si>
    <t>Environmental services</t>
  </si>
  <si>
    <t>25/04/2023</t>
  </si>
  <si>
    <t>Rowley Auto Services Limited</t>
  </si>
  <si>
    <t>182010 - Environmental Services - Waste Management - Abandoned Vehicles</t>
  </si>
  <si>
    <t>COV - 15981</t>
  </si>
  <si>
    <t>COV - Collections Funding and Management Agreement</t>
  </si>
  <si>
    <t>Funding and management agreement in relation to the collections in CCC museums, archives and art galleries (Q1 23/24)  Funding and management agreement in relation to the collections in CCC museums, archives and art galleries (Q2 23/24) Funding and management agreement in relation to the collections in CCC museums, archives and art galleries (Q3 23/24) Funding and management agreement in relation to the collections in CCC museums, archives and art galleries (Q4 23/24)</t>
  </si>
  <si>
    <t>Business, Investment and Culture</t>
  </si>
  <si>
    <t>31/03/2021</t>
  </si>
  <si>
    <t>Culture Coventry Trust</t>
  </si>
  <si>
    <t>150000 - Consultancy, 151900 - Consultancy - Management</t>
  </si>
  <si>
    <t>COV - 18141</t>
  </si>
  <si>
    <t>COV - Commercial Property Management SaaS Software</t>
  </si>
  <si>
    <t>The software is primarily used for the management of the commercial property portfolio which includes the management of leases, service charges, tenants and property. The Call Off contract includes the ongoing hosting, licencing, support and maintenance of Qube PM SaaS.</t>
  </si>
  <si>
    <t>Corporate Property</t>
  </si>
  <si>
    <t>MRI Software Limited</t>
  </si>
  <si>
    <t>COV - 24984</t>
  </si>
  <si>
    <t>COV - Commercial Washing Machine repair</t>
  </si>
  <si>
    <t>Replacement of a filter mist for the washing machine at ICEs.  Manufacturer repair.</t>
  </si>
  <si>
    <t>Adult Care and Support - Therapy &amp; Community Equipment</t>
  </si>
  <si>
    <t>19/12/2025</t>
  </si>
  <si>
    <t>Newsmith Stainless Ltd</t>
  </si>
  <si>
    <t>131200 - Cleaning &amp; Janitorial - Laundry Equipment Maintenance</t>
  </si>
  <si>
    <t>COV - 13199</t>
  </si>
  <si>
    <t>COV - Committee Management software system</t>
  </si>
  <si>
    <t>Committee Management software system - Modern Gov</t>
  </si>
  <si>
    <t>Governance Services</t>
  </si>
  <si>
    <t>Civica UK Limited</t>
  </si>
  <si>
    <t>COV - 13715</t>
  </si>
  <si>
    <t>COV - Concession Contract to Supply, Install, Maintain and Operate new Residential Electric Vehicle Charging Points within the City of Coventry</t>
  </si>
  <si>
    <t>The contract will be a sole supplier concession contract to supply EV infrastructure for new EV chargepoints to be installed within the City of Coventry during the contract term. The initial requirements for delivery in the City of Coventry under the contract is the delivery of residential chargepoints via joint Supplier funding and the Council obtaining Office for Zero Emissions Vehicles (OZEV) funding via On-street Residential Chargepoint Scheme (ORCS).</t>
  </si>
  <si>
    <t>Transport &amp; Infrastructure</t>
  </si>
  <si>
    <t>Connected Kerb</t>
  </si>
  <si>
    <t>360000 - Passenger Transport, 371099 - Utilities - Electricity - Not Elsewhere Classified</t>
  </si>
  <si>
    <t>COV - 18737</t>
  </si>
  <si>
    <t>COV - Condition Surveys Framework 2024</t>
  </si>
  <si>
    <t>Rider Levett Bucknall UK Limited</t>
  </si>
  <si>
    <t>199999 - Facilities &amp; Management Services - Not Elsewhere Classified, 191700 - Facilities &amp; Management Services - Property Management</t>
  </si>
  <si>
    <t>COV - 18831</t>
  </si>
  <si>
    <t>COV - Construction and Maintenance Support Equipment Infrastructure Programme 2024/25 (CEMAR)</t>
  </si>
  <si>
    <t>Dedicated contract management solution for NEC and other contract types.</t>
  </si>
  <si>
    <t>ThinkProject</t>
  </si>
  <si>
    <t>COV - 24587</t>
  </si>
  <si>
    <t>COV - Construction of a PlayZone at Willenhall Brookstray Park</t>
  </si>
  <si>
    <t>Construction of a PlayZone at Willenhall Brookstray Park</t>
  </si>
  <si>
    <t>Support in Sport (UK) Ltd</t>
  </si>
  <si>
    <t>339999 - Sports &amp; Playground Equipment &amp; Maintenance - Not Elsewhere Classified, 399999 - Works - Construction, Repair &amp; Maintenance - Not Elsewhere Classified, 391300 - Works - Construction, Repair &amp; Maintenance - Open Spaces</t>
  </si>
  <si>
    <t>COV - 17880</t>
  </si>
  <si>
    <t>COV - Contact Centre Platform Implementation Partner</t>
  </si>
  <si>
    <t>Contract for a partner to deliver the replacement of the Council's existing contact centre telephony platform.</t>
  </si>
  <si>
    <t>TTEC Consulting (UK) Limited</t>
  </si>
  <si>
    <t>261517 - Information Communication Technology - Services - Consultancy</t>
  </si>
  <si>
    <t>COV - 22000</t>
  </si>
  <si>
    <t>COV - Contact Centre Support</t>
  </si>
  <si>
    <t>Contact Centre</t>
  </si>
  <si>
    <t>271320 - Information Communication Technology - Maintenance &amp; Support - Network, 271330 - Information Communication Technology - Maintenance &amp; Support - Software</t>
  </si>
  <si>
    <t>COV - 24291</t>
  </si>
  <si>
    <t>COV - CoramBaaf organisational annual membership 2025</t>
  </si>
  <si>
    <t>CoramBaaf organisational annual membership</t>
  </si>
  <si>
    <t>Fostering including Kinship</t>
  </si>
  <si>
    <t>Coram</t>
  </si>
  <si>
    <t>COV - 22916</t>
  </si>
  <si>
    <t>COV - Coroners Transportation Service 2025</t>
  </si>
  <si>
    <t>Coroners Office</t>
  </si>
  <si>
    <t>The Heart of England Co-operative Society Ltd</t>
  </si>
  <si>
    <t>121300 - Cemetery &amp; Crematorium - Body Transport Service</t>
  </si>
  <si>
    <t>COV - 13980</t>
  </si>
  <si>
    <t>COV - Corporate Property Annual Asset Valuation Service - ESPO Framework</t>
  </si>
  <si>
    <t>Support, manage and provide the annual valuation of property assets in the Coventry City Councils Asset Register, which are incorporated into the Councils balance sheet for financial reporting purposes each year</t>
  </si>
  <si>
    <t>Property &amp; Development</t>
  </si>
  <si>
    <t>Wilks Head &amp; Eve LLP</t>
  </si>
  <si>
    <t>201000 - Financial Services - Accountancy, 201100 - Financial Services - Audit</t>
  </si>
  <si>
    <t>COV - 14624</t>
  </si>
  <si>
    <t>COV - Corporate Workwear and Personal Protective Equipment Framework</t>
  </si>
  <si>
    <t>140000 - Clothing, 141100 - Clothing - Protective, 141110 - Clothing - Protective - Coveralls &amp; Suits, 141111 - Clothing - Protective - Disposable Clothing, 141199 - Clothing - Protective - Not Eslewhere Classified</t>
  </si>
  <si>
    <t>COV - Corporate Workwear and Personal Protective Equipment Framework (Bunzl Greenham)</t>
  </si>
  <si>
    <t>Bunzl Greenham</t>
  </si>
  <si>
    <t>COV - Corporate Workwear and Personal Protective Equipment Framework (Chelmsford safety)</t>
  </si>
  <si>
    <t>Chelmsford safety</t>
  </si>
  <si>
    <t>COV - Corporate Workwear and Personal Protective Equipment Framework (Fleet Factors Ltd)</t>
  </si>
  <si>
    <t>Fleet Factors Ltd</t>
  </si>
  <si>
    <t>COV - Corporate Workwear and Personal Protective Equipment Framework (SMI INT GROUP LTD)</t>
  </si>
  <si>
    <t>SMI INT GROUP LTD</t>
  </si>
  <si>
    <t>COV - 17037</t>
  </si>
  <si>
    <t>COV - Coundon Park Cycleway</t>
  </si>
  <si>
    <t>Cycleway project</t>
  </si>
  <si>
    <t>14/04/2025</t>
  </si>
  <si>
    <t>Breheny Civil Engineering Ltd</t>
  </si>
  <si>
    <t>391310 - Works - Construction, Repair &amp; Maintenance - Open Spaces - Construction, 391400 - Works - Construction, Repair &amp; Maintenance - Roads, 391410 - Works - Construction, Repair &amp; Maintenance - Roads - Construction, 391420 - Works - Construction, Repair &amp; Maintenance - Roads - Design</t>
  </si>
  <si>
    <t>COV - 20023</t>
  </si>
  <si>
    <t>COV - Counsel appointment from legal barrister</t>
  </si>
  <si>
    <t>Ben Mills</t>
  </si>
  <si>
    <t>COV - 23164</t>
  </si>
  <si>
    <t>COV - COV MDDT John Shelton Primary ERP</t>
  </si>
  <si>
    <t>Provision of multi disciplinary design team services RIBA stages 2-6 for delivery of an ERP unit</t>
  </si>
  <si>
    <t>Education Capital Strategy</t>
  </si>
  <si>
    <t>Gotch Saunders &amp; Surridge LLP</t>
  </si>
  <si>
    <t>COV - 17851</t>
  </si>
  <si>
    <t>COV - Coventry Adult Education Services Management Information Software System</t>
  </si>
  <si>
    <t>Coventry Adult Education Services (CAES) Management Information Software System used for the day to day operation of the Adult Education Service.</t>
  </si>
  <si>
    <t>COV - 1288</t>
  </si>
  <si>
    <t>COV - Coventry Heatline Project</t>
  </si>
  <si>
    <t>Building Construction Materials - Heating &amp; Air Conditioning</t>
  </si>
  <si>
    <t>16/02/2012</t>
  </si>
  <si>
    <t>Cofely District Energy Ltd</t>
  </si>
  <si>
    <t>391199 - Works - Construction, Repair &amp; Maintenance - Buildings - Not Elsewhere Classified</t>
  </si>
  <si>
    <t>COV - 18375</t>
  </si>
  <si>
    <t>COV - Coventry Local Plan Review Support</t>
  </si>
  <si>
    <t>The City Council has recently undertaken its regulation 18 consultation in respect of a full review of the established Local Plan (adopted 2017). We are now seeking legal support as we look to prepare a sound submission to the inspectorate, currently planned for February 2025, with Regulation 19 consultation expected to take place in late summer 2024, with our revised LDS reflecting timescale being presented to Cabinet in February 2024. It is a priority of the council that the Local Plan Review achieves a sound submission and adoption in the context of the current plan making system, and we currently seek a number of pieces of advice ahead of policy formulation and indeed some ongoing support</t>
  </si>
  <si>
    <t>Planning Policy &amp; Environmental</t>
  </si>
  <si>
    <t>Kings Chambers Limited</t>
  </si>
  <si>
    <t>COV - 15179</t>
  </si>
  <si>
    <t>COV - Coventry Mixed Waste requirement</t>
  </si>
  <si>
    <t>This contract provides operational support in allowing waste to be diverted from the City Council Waste Transfer Station (WTS) at Whitely Depot during busy periods and breakdowns. The WTS has very limited space for sorting and maximising recycling and recovery.</t>
  </si>
  <si>
    <t>182000 - Environmental Services - Waste Management, 182099 - Environmental Services - Waste Management - Not Elsewhere Classified, 182013 - Environmental Services - Waste Management - Waste Collection, 182014 - Environmental Services - Waste Management - Waste Collection for Recycling, 182015 - Environmental Services - Waste Management - Waste Disposal</t>
  </si>
  <si>
    <t>COV - 8132</t>
  </si>
  <si>
    <t>COV - Coventry Music - Music Tutor DPS</t>
  </si>
  <si>
    <t>Delivery of external high-quality music tutoring within Coventry schools, the community, and in professional partner venues helping to deliver an excellent service for the City.</t>
  </si>
  <si>
    <t>Coventry Music</t>
  </si>
  <si>
    <t>291110 - Arts &amp; Leisure Services - Professional Musical Instruments, 171115 - Education - School Musical Instruments</t>
  </si>
  <si>
    <t>COV - Coventry Music - Music Tutor DPS (Alex Bland Music Tuition)</t>
  </si>
  <si>
    <t>22/12/2023</t>
  </si>
  <si>
    <t>Alex Bland Music Tuition</t>
  </si>
  <si>
    <t>291110 - Arts &amp; Leisure Services - Professional Musical Instruments, 171115 - Education - School Musical Instruments, 171030 - Education - Statutory Education Services - Curriculum</t>
  </si>
  <si>
    <t>Y</t>
  </si>
  <si>
    <t>COV - Coventry Music - Music Tutor DPS (Alex Stott Drum Kit Tuition)</t>
  </si>
  <si>
    <t>Alex Stott Drum Kit Tuition</t>
  </si>
  <si>
    <t>COV - Coventry Music - Music Tutor DPS (Alistair Kennedy)</t>
  </si>
  <si>
    <t>Alistair Kennedy</t>
  </si>
  <si>
    <t>171030 - Education - Statutory Education Services - Curriculum</t>
  </si>
  <si>
    <t>COV - Coventry Music - Music Tutor DPS (Annette Ball)</t>
  </si>
  <si>
    <t>Annette Ball</t>
  </si>
  <si>
    <t>COV - Coventry Music - Music Tutor DPS (BJ Music Education)</t>
  </si>
  <si>
    <t>BJ Music Education</t>
  </si>
  <si>
    <t>COV - Coventry Music - Music Tutor DPS (BRENDA ALLISON)</t>
  </si>
  <si>
    <t>BRENDA ALLISON</t>
  </si>
  <si>
    <t>COV - Coventry Music - Music Tutor DPS (Brian Thomas)</t>
  </si>
  <si>
    <t>Brian Thomas</t>
  </si>
  <si>
    <t>COV - Coventry Music - Music Tutor DPS (Callum James Maciver)</t>
  </si>
  <si>
    <t>Callum Maciver - Music Tutor</t>
  </si>
  <si>
    <t>COV - Coventry Music - Music Tutor DPS (Cameron Woodhead)</t>
  </si>
  <si>
    <t>Cameron Woodhead</t>
  </si>
  <si>
    <t>COV - Coventry Music - Music Tutor DPS (Catherine Scott-Burt)</t>
  </si>
  <si>
    <t>Catherine Scott-Burt</t>
  </si>
  <si>
    <t>COV - Coventry Music - Music Tutor DPS (Charlotte Hand)</t>
  </si>
  <si>
    <t>Charlotte Hand, (violin) tutor/tuition</t>
  </si>
  <si>
    <t>COV - Coventry Music - Music Tutor DPS (Chris Foster)</t>
  </si>
  <si>
    <t>Chris Foster</t>
  </si>
  <si>
    <t>COV - Coventry Music - Music Tutor DPS (David Barrett)</t>
  </si>
  <si>
    <t>David Barrett</t>
  </si>
  <si>
    <t>COV - Coventry Music - Music Tutor DPS (David Graham)</t>
  </si>
  <si>
    <t>David Graham</t>
  </si>
  <si>
    <t>COV - Coventry Music - Music Tutor DPS (Dominic Allison)</t>
  </si>
  <si>
    <t>Dominic Allison</t>
  </si>
  <si>
    <t>COV - Coventry Music - Music Tutor DPS (Dylan Myhill Guitar Tutor)</t>
  </si>
  <si>
    <t>Dylan Myhill Guitar Tutor</t>
  </si>
  <si>
    <t>COV - Coventry Music - Music Tutor DPS (Erica Sinclair)</t>
  </si>
  <si>
    <t>Erica Sinclair</t>
  </si>
  <si>
    <t>COV - Coventry Music - Music Tutor DPS (Geoffrey Williams)</t>
  </si>
  <si>
    <t>Geoffrey Williams</t>
  </si>
  <si>
    <t>COV - Coventry Music - Music Tutor DPS (Grace Boylin)</t>
  </si>
  <si>
    <t>Grace Boylin</t>
  </si>
  <si>
    <t>COV - Coventry Music - Music Tutor DPS (Hannah Ockford Music)</t>
  </si>
  <si>
    <t>Hannah Ockford Music</t>
  </si>
  <si>
    <t>COV - Coventry Music - Music Tutor DPS (Heather Duncanson)</t>
  </si>
  <si>
    <t>Heather Duncanson</t>
  </si>
  <si>
    <t>COV - Coventry Music - Music Tutor DPS (Ida Piano Fun)</t>
  </si>
  <si>
    <t>IDA PIANO FUN</t>
  </si>
  <si>
    <t>COV - Coventry Music - Music Tutor DPS (James Romaine)</t>
  </si>
  <si>
    <t>James Romaine</t>
  </si>
  <si>
    <t>COV - Coventry Music - Music Tutor DPS (Jessica Hannah)</t>
  </si>
  <si>
    <t>Jessica Hannah</t>
  </si>
  <si>
    <t>COV - Coventry Music - Music Tutor DPS (Joe Davies Conductor)</t>
  </si>
  <si>
    <t>Joe Davies</t>
  </si>
  <si>
    <t>COV - Coventry Music - Music Tutor DPS (Jonathan Phillips)</t>
  </si>
  <si>
    <t>Jonathan Phillips</t>
  </si>
  <si>
    <t>COV - Coventry Music - Music Tutor DPS (Joseph Shimmin)</t>
  </si>
  <si>
    <t>Joseph shimmin</t>
  </si>
  <si>
    <t>COV - Coventry Music - Music Tutor DPS (Kai Chareunsy)</t>
  </si>
  <si>
    <t>Kai Chareunsy</t>
  </si>
  <si>
    <t>COV - Coventry Music - Music Tutor DPS (Karolina Tomaszewicz)</t>
  </si>
  <si>
    <t>Miss Karolina Tomaszewicz</t>
  </si>
  <si>
    <t>COV - Coventry Music - Music Tutor DPS (Katherine Owen)</t>
  </si>
  <si>
    <t>Mostly Music (Katherine Owen)</t>
  </si>
  <si>
    <t>Mostly-Music</t>
  </si>
  <si>
    <t>COV - Coventry Music - Music Tutor DPS (Lauren Parnell)</t>
  </si>
  <si>
    <t>Lauren Parnell</t>
  </si>
  <si>
    <t>COV - Coventry Music - Music Tutor DPS (Luanah Lefebvre)</t>
  </si>
  <si>
    <t>Luanah Lefebvre</t>
  </si>
  <si>
    <t>COV - Coventry Music - Music Tutor DPS (Luke Weaver Music)</t>
  </si>
  <si>
    <t>Luke Weaver Music</t>
  </si>
  <si>
    <t>COV - Coventry Music - Music Tutor DPS (Made by Allen)</t>
  </si>
  <si>
    <t>Auden Allen T/A MADE BY ALLEN</t>
  </si>
  <si>
    <t>MADE BY ALLEN</t>
  </si>
  <si>
    <t>COV - Coventry Music - Music Tutor DPS (Mr Matthew Michell)</t>
  </si>
  <si>
    <t>Mr Matthew Michell</t>
  </si>
  <si>
    <t>COV - Coventry Music - Music Tutor DPS (Mr Timothy Spencer)</t>
  </si>
  <si>
    <t>MR TIMOTHY SPENCER</t>
  </si>
  <si>
    <t>COV - Coventry Music - Music Tutor DPS (Music Tree Tuition)</t>
  </si>
  <si>
    <t>Laura Tetlow T/A Music Tree Tuition</t>
  </si>
  <si>
    <t>27/05/2022</t>
  </si>
  <si>
    <t>Music Tree Tuition</t>
  </si>
  <si>
    <t>COV - Coventry Music - Music Tutor DPS (Natasha Clark)</t>
  </si>
  <si>
    <t>Natasha Clark</t>
  </si>
  <si>
    <t>COV - Coventry Music - Music Tutor DPS (Nathan de Broize-King)</t>
  </si>
  <si>
    <t>Nathan de Broize-King</t>
  </si>
  <si>
    <t>COV - Coventry Music - Music Tutor DPS (Nathan Halliwell Creative)</t>
  </si>
  <si>
    <t>Nathan Halliwell Creative</t>
  </si>
  <si>
    <t>COV - Coventry Music - Music Tutor DPS (Nicolas Herrera)</t>
  </si>
  <si>
    <t>Nicolas Herrera</t>
  </si>
  <si>
    <t>COV - Coventry Music - Music Tutor DPS (Pardip Bhamrah)</t>
  </si>
  <si>
    <t>Pardip Bhamrah</t>
  </si>
  <si>
    <t>COV - Coventry Music - Music Tutor DPS (Peter Cornell)</t>
  </si>
  <si>
    <t>Peter Cornell</t>
  </si>
  <si>
    <t>COV - Coventry Music - Music Tutor DPS (Peter Whitehead)</t>
  </si>
  <si>
    <t>Peter Whitehead</t>
  </si>
  <si>
    <t>COV - Coventry Music - Music Tutor DPS (Richard Taggart )</t>
  </si>
  <si>
    <t>Richard Taggart</t>
  </si>
  <si>
    <t>COV - Coventry Music - Music Tutor DPS (Ruth Robertson)</t>
  </si>
  <si>
    <t>Ruth Robertson</t>
  </si>
  <si>
    <t>COV - Coventry Music - Music Tutor DPS (Sam Manville T/A Love Un Ltd)</t>
  </si>
  <si>
    <t>Love un LTD</t>
  </si>
  <si>
    <t>COV - Coventry Music - Music Tutor DPS (Sheng-Che Music Tuition)</t>
  </si>
  <si>
    <t>Sheng-Che Music Tuition</t>
  </si>
  <si>
    <t>COV - Coventry Music - Music Tutor DPS (Simon Cliffe Guitar tuition)</t>
  </si>
  <si>
    <t>Simon Cliffe Guitar tuition</t>
  </si>
  <si>
    <t>COV - Coventry Music - Music Tutor DPS (Sophia Arnold)</t>
  </si>
  <si>
    <t>Sophia Arnold</t>
  </si>
  <si>
    <t>COV - Coventry Music - Music Tutor DPS (Stephen Plummer)</t>
  </si>
  <si>
    <t>Stephen Plummer</t>
  </si>
  <si>
    <t>COV - Coventry Music - Music Tutor DPS (Steven Fox)</t>
  </si>
  <si>
    <t>Steven Fox</t>
  </si>
  <si>
    <t>COV - Coventry Music - Music Tutor DPS (Tetlow Music Tuition)</t>
  </si>
  <si>
    <t>Tetlow Music Tuition</t>
  </si>
  <si>
    <t>COV - Coventry Music - Music Tutor DPS (Tim Perkins )</t>
  </si>
  <si>
    <t>Tim Perkins</t>
  </si>
  <si>
    <t>COV - Coventry Music - Music Tutor DPS (Tommy Hill)</t>
  </si>
  <si>
    <t>Tommy Hill</t>
  </si>
  <si>
    <t>COV - Coventry Music - Music Tutor DPS (Tyler Wood)</t>
  </si>
  <si>
    <t>Tyler Wood</t>
  </si>
  <si>
    <t>COV - Coventry Music - Music Tutor DPS (VR Bacon T/A Languages and Music Tuition)</t>
  </si>
  <si>
    <t>Languages and Music Tuition (V R Bacon T/A)</t>
  </si>
  <si>
    <t>COV - Coventry Music - Music Tutor DPS (Xin Chen Piano Studio)</t>
  </si>
  <si>
    <t>Xin Chen Piano Studio</t>
  </si>
  <si>
    <t>COV - Coventry Music - Music Tutor DPS (Yejin Lee)</t>
  </si>
  <si>
    <t>Yejin Lee</t>
  </si>
  <si>
    <t>COV - Coventry Music - Music Tutor DPS (Yijie Qu)</t>
  </si>
  <si>
    <t>Yijie Qu</t>
  </si>
  <si>
    <t>COV - 9122</t>
  </si>
  <si>
    <t>COV - Coventry Music Service Management Information Service</t>
  </si>
  <si>
    <t>SpeedAdmin Aps</t>
  </si>
  <si>
    <t>COV - 20052</t>
  </si>
  <si>
    <t>COV - Coventry Sport and Physical Activity Strategy Consultant Support</t>
  </si>
  <si>
    <t>The Coventry Sports Strategy runs from 2014 to 2024 and the Physical Activity Framework “Coventry on the Move” runs from 2019-2024. A small multi partner group is coordinating the development of new strategy which aims to amalgamate these strategies, developing a fit for purpose network and associated action plan.  The appointed consultant will support our Strategy Development Group by coordinating and writing the Coventry Sport and Physical Activity Strategy. This strategic document will be informed by the data and insight already gathered and be informed by our upcoming consultation.</t>
  </si>
  <si>
    <t>Sport, Physical Activity &amp; Wellbeing</t>
  </si>
  <si>
    <t>16/09/2024</t>
  </si>
  <si>
    <t>Knight, Kavanagh &amp; Page</t>
  </si>
  <si>
    <t>150000 - Consultancy, 152100 - Consultancy - Strategic Planning, 152200 - Consultancy - Technical &amp; Feasibility</t>
  </si>
  <si>
    <t>COV - 9978</t>
  </si>
  <si>
    <t>COV - Coventry Virtual School - Attendance Recording System</t>
  </si>
  <si>
    <t>ICT System which provides information on pupils attending their placement ofEducation.  The system enables the tracking and monitoring of pupil attendance at their placement ofEducation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t>
  </si>
  <si>
    <t>Coventry Virtual School</t>
  </si>
  <si>
    <t>IRIS SOFTWARE ( IRIS Capital Limited)</t>
  </si>
  <si>
    <t>171011 - Education - School Services, 271440 - Information Communication Technology - Software, 271430 - Information Communication Technology - Software - Commercial Off-The-Shelf, 271499 - Information Communication Technology - Software - Not Elsewhere Classified</t>
  </si>
  <si>
    <t>COV - 23843</t>
  </si>
  <si>
    <t>COV - Credit Reference Checks (2022-2026)</t>
  </si>
  <si>
    <t>Provision of Credit reference checks for council tax debt recovery</t>
  </si>
  <si>
    <t>30/06/2022</t>
  </si>
  <si>
    <t>EXPERIAN PUBLIC SECTOR</t>
  </si>
  <si>
    <t>201510 - Financial Services - Credit Services - Agencies</t>
  </si>
  <si>
    <t>COV - 17491</t>
  </si>
  <si>
    <t>COV - Customer Experience Software Platform</t>
  </si>
  <si>
    <t>Supply including the licencing, hosting and support and maintenance of GovService, GovDelivery and Engagement HQ.</t>
  </si>
  <si>
    <t>Various</t>
  </si>
  <si>
    <t>Granicus-Firmstep Limited</t>
  </si>
  <si>
    <t>COV - 18517</t>
  </si>
  <si>
    <t>COV - CVLR  External Legal Services</t>
  </si>
  <si>
    <t>The provision of legal services by the Supplier, following the instruction by the Council to Coventry Very Light Rail.</t>
  </si>
  <si>
    <t>COV - 17830</t>
  </si>
  <si>
    <t>COV - CVLR City Centre First Contractor</t>
  </si>
  <si>
    <t>Following the procurement and delivery of Coventry Very Light Rail (CVLR) test tracks at locations in Whitley, Coventry (TP1) and Dudley (TP2), the Council is preparing to deliver the next project stage of delivering a City Centre First demonstrator. The purpose of the City Centre First is to prove the assertions made during the development phase of the track form in the real-world environment</t>
  </si>
  <si>
    <t>Colas Rail Ltd - LONDON</t>
  </si>
  <si>
    <t>399999 - Works - Construction, Repair &amp; Maintenance - Not Elsewhere Classified, 391310 - Works - Construction, Repair &amp; Maintenance - Open Spaces - Construction, 391399 - Works - Construction, Repair &amp; Maintenance - Open Spaces - Not Elsewhere Classified, 391400 - Works - Construction, Repair &amp; Maintenance - Roads, 391499 - Works - Construction, Repair &amp; Maintenance - Roads - Not Elsewhere Classified</t>
  </si>
  <si>
    <t>COV - 24614</t>
  </si>
  <si>
    <t>COV - CVLR Concept of Operations (ITS Route)</t>
  </si>
  <si>
    <t>Update the Concept of Operations for the ITS Route.</t>
  </si>
  <si>
    <t>Utilities Contracts Regulations 2016 (UCR2016)</t>
  </si>
  <si>
    <t>13/11/2025</t>
  </si>
  <si>
    <t>Mott MacDonald Limited</t>
  </si>
  <si>
    <t>COV - 24890</t>
  </si>
  <si>
    <t>COV - CVLR Demonstrator - Subway Optioneering</t>
  </si>
  <si>
    <t>Call-off against SCAPE Utilities Consultancy Services Framework (framework reference SCP011) for professional design services for the development an optioneering report for subway.</t>
  </si>
  <si>
    <t>Perfect Circle JV Ltd</t>
  </si>
  <si>
    <t>COV - 24120</t>
  </si>
  <si>
    <t>COV - CVLR Independent Review Panel IRP2 (Arup)</t>
  </si>
  <si>
    <t>CVLR Independent Review Panel IRP2</t>
  </si>
  <si>
    <t>Ove Arup &amp; Partners Ltd</t>
  </si>
  <si>
    <t>COV - 24121</t>
  </si>
  <si>
    <t>COV - CVLR Independent Review Panel IRP2 (Mott MacDonald)</t>
  </si>
  <si>
    <t>COV - 18502</t>
  </si>
  <si>
    <t>COV - CVLR LVM and Slab Supply for City Centre Demonstrator</t>
  </si>
  <si>
    <t>Transport and Infrastructure</t>
  </si>
  <si>
    <t>26/06/2024</t>
  </si>
  <si>
    <t>Rendel Limited</t>
  </si>
  <si>
    <t>Unspecified</t>
  </si>
  <si>
    <t>COV - 15627</t>
  </si>
  <si>
    <t>COV - Cyber Threat Defence Detect Software</t>
  </si>
  <si>
    <t>ICT cyber security software licences. The software is Cognito Detect (Vectra)</t>
  </si>
  <si>
    <t>Softcat</t>
  </si>
  <si>
    <t>COV - 17160</t>
  </si>
  <si>
    <t>COV - Damage Income Recovery (2023)</t>
  </si>
  <si>
    <t>Recover income for damage to assets from third parties, majority of which are from traffic collisions.</t>
  </si>
  <si>
    <t>Traffic &amp; Network Management</t>
  </si>
  <si>
    <t>24/10/2023</t>
  </si>
  <si>
    <t>Opus Claim Solutions Limited</t>
  </si>
  <si>
    <t>201899 - Financial Services - Insurance - Not Elsewhere Classified, 201820 - Financial Services - Insurance - Property, 201821 - Financial Services - Insurance - Transport, 289999 - Legal Services - Not Elsewhere Classified</t>
  </si>
  <si>
    <t>COV - 22221</t>
  </si>
  <si>
    <t>COV - Data Centre Services</t>
  </si>
  <si>
    <t>Data Centre Services</t>
  </si>
  <si>
    <t>Proact IT UK Ltd</t>
  </si>
  <si>
    <t>271200 - Information Communication Technology - Hardware, 271310 - Information Communication Technology - Maintenance &amp; Support - Hardware, 271320 - Information Communication Technology - Maintenance &amp; Support - Network, 271501 - Information Communication Technology - Services</t>
  </si>
  <si>
    <t>COV - 22905</t>
  </si>
  <si>
    <t>COV - DBS Check Services for Recruitment 2025</t>
  </si>
  <si>
    <t>Provision of DBS checks required as part of the Recruitment process.</t>
  </si>
  <si>
    <t>Recruitment and Onboarding - People Services</t>
  </si>
  <si>
    <t>Conexia Ltd</t>
  </si>
  <si>
    <t>COV - 13544</t>
  </si>
  <si>
    <t>COV - Deafblindness Communicator Guide Service</t>
  </si>
  <si>
    <t>Deafblind Enablement</t>
  </si>
  <si>
    <t>410000 - Social Community Care Supplies &amp; Services, 321000 - Social Community Care Supplies &amp; Services - Adult, 321800 - Social Community Care Supplies &amp; Services - Adult - Independent Supported Living</t>
  </si>
  <si>
    <t>COV - 15524</t>
  </si>
  <si>
    <t>COV - Debt Recovery Legal Services</t>
  </si>
  <si>
    <t>Revenue &amp; Benefits</t>
  </si>
  <si>
    <t>Blake Morgan LLP</t>
  </si>
  <si>
    <t>201600 - Financial Services - Debt Collection &amp; Recovery</t>
  </si>
  <si>
    <t>COV - 17641</t>
  </si>
  <si>
    <t>COV - Deceased Debtors - CCS Call-Off</t>
  </si>
  <si>
    <t>22/01/2024</t>
  </si>
  <si>
    <t>Judge and Priestley LLP</t>
  </si>
  <si>
    <t>COV - 23038</t>
  </si>
  <si>
    <t>COV - Delivery of Choice Magazines to Areas of Highest Deprivation (2025)</t>
  </si>
  <si>
    <t>Delivery of 30,000 copies of Choice Magazine to Coventry areas of highest deprivation for 2025</t>
  </si>
  <si>
    <t>Defenda Marketing Services Ltd</t>
  </si>
  <si>
    <t>192520 - Facilities &amp; Management Services - Publishing Services - Operational</t>
  </si>
  <si>
    <t>COV - 15251</t>
  </si>
  <si>
    <t>COV - Dementia Community Promoting Independence Service 2023</t>
  </si>
  <si>
    <t>311410 - Healthcare - Occupational Therapy Services, 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322001 - Social Community Care Supplies &amp; Services - Adult - Mental Health Services, 329899 - Social Community Care Supplies &amp; Services - Adult - Not Elsewhere Classified</t>
  </si>
  <si>
    <t>COV - 21058</t>
  </si>
  <si>
    <t>COV - Demolition of Godiva Carpets</t>
  </si>
  <si>
    <t>Demolition of former Godiva Carpets building, as part of Spon End Air Quality</t>
  </si>
  <si>
    <t>DSM Demolition Limited</t>
  </si>
  <si>
    <t>181000 - Works - Construction, Repair &amp; Maintenance - Buildings - Demolition &amp; Asbestos Removal</t>
  </si>
  <si>
    <t>COV - 24877</t>
  </si>
  <si>
    <t>COV - Design and Construction of Bogie and Chassis of CVLR Vehicle</t>
  </si>
  <si>
    <t>Instrumental in the initial design and construction of the bogie and the chassis of the vehicle, the information they hold in acquired knowledge is unique with regard to understanding why certain decisions were made and how the vehicle was intended to perform. The also have extensive experience in the construction of bespoke prototype mass transit vehicles.  Appointed under Reg 32 of the PCR15</t>
  </si>
  <si>
    <t>Arogus International AB</t>
  </si>
  <si>
    <t>152200 - Consultancy - Technical &amp; Feasibility, 181812 - Environmental Services - Technical Equipment - Testing</t>
  </si>
  <si>
    <t>COV - 17157</t>
  </si>
  <si>
    <t>COV - Design Team Framework</t>
  </si>
  <si>
    <t>The Council has appointed a multi-supplier design team framework to support the ongoing school expansion programme and to allow other service areas within the Council to call off design team consultancy support for additional Capital project requirements. The Project Delivery Team plays a key role in delivering the City Council’s major construction projects. The team delivers projects across a range of areas, helping to ensure the Council’s objectives are met to support the economic prosperity of the City and benefit the local community.     The work is often complex, varied and commercially challenging. The team are currently leading on a programme of works delivering new school buildings and refurbishments as well as the delivery of commercial, social care, public realm and greenspace redevelopment and improvements.  Consultancy support has been required to varying levels across each of the projects delivered, including cost consultants, employers’ agents, architects, structural engineers and other design services.  Design teams are required to provide the following services as part of a multi-disciplinary team:  •Lead Consultant •Architect •M&amp;E Engineer •Structural &amp; Civil Engineer •Principal Designer •Landscape Architect •Acoustician •Fire Strategy Consultant</t>
  </si>
  <si>
    <t>150000 - Consultancy, 391000 - Works - Construction, Repair &amp; Maintenance - Architect, 391500 - Works - Construction, Repair &amp; Maintenance - Consultancy</t>
  </si>
  <si>
    <t>COV - Design Team Framework (Associated Architects UK Limited)</t>
  </si>
  <si>
    <t>Associated Architects UK Limited</t>
  </si>
  <si>
    <t>COV - Design Team Framework (Gotch Saunders and Surridge LLP t/a GSSArchitecture)</t>
  </si>
  <si>
    <t>COV - Design Team Framework (Lungfish Architects Ltd )</t>
  </si>
  <si>
    <t>COV - Design Team Framework (MA Cost Consulting Limited)</t>
  </si>
  <si>
    <t>COV - Design Team Framework (Rivington Street Studio)</t>
  </si>
  <si>
    <t>Rivington Street Studio</t>
  </si>
  <si>
    <t>COV - 24875</t>
  </si>
  <si>
    <t>COV - Designed and Developed of Unique Control System for CVLR Vehicle</t>
  </si>
  <si>
    <t>Design for CVLR control system</t>
  </si>
  <si>
    <t>Anteeo Systems AB</t>
  </si>
  <si>
    <t>152200 - Consultancy - Technical &amp; Feasibility, 391420 - Works - Construction, Repair &amp; Maintenance - Roads - Design</t>
  </si>
  <si>
    <t>COV - 13993</t>
  </si>
  <si>
    <t>COV - Digital Engagement Platform 2022</t>
  </si>
  <si>
    <t>The aim of the procurement is to support young people to communicate more effectively and securely with their social workers or Council representatives; to allow them to express their views more clearly, proactively participate in meetings and influence decision making that impacts on them, in partnership with the services they access. The Council’s wish is for software in an app form, which requires downloading and is also available as a web app.  Coventry City Council requires an app-led suite of products and services that modernises the processes and systems used to gather the views of children and young people using the Council’s Children’s Services. It helps young people create a structured statement of their views in relation to events and situations they encounter. At the same time, it helps representatives of Coventry City Council capture and evidence their views, ensuring they are being heard and considered while also meeting quality standards around the voice of the child.</t>
  </si>
  <si>
    <t>Childrens Commissioning</t>
  </si>
  <si>
    <t>26/10/2022</t>
  </si>
  <si>
    <t>Mind of My Own Ltd</t>
  </si>
  <si>
    <t>COV - 18764</t>
  </si>
  <si>
    <t>COV - Digital Library Content</t>
  </si>
  <si>
    <t>Provision of e-audiobooks, e-books, e-magazines and e-newspapers.</t>
  </si>
  <si>
    <t>Bolinda UK Ltd</t>
  </si>
  <si>
    <t>171113 - Education - Library Books, 171060 - Education - Library Services</t>
  </si>
  <si>
    <t>COV - 23825</t>
  </si>
  <si>
    <t>COV - Digital Lifecare Products</t>
  </si>
  <si>
    <t>Partners Localities &amp; Social Care</t>
  </si>
  <si>
    <t>Chiptech International Limited</t>
  </si>
  <si>
    <t>221000 - Health &amp; Safety - Products, 310000 - Healthcare</t>
  </si>
  <si>
    <t>COV - 10771</t>
  </si>
  <si>
    <t>COV – Direct Payment and Money Management Services</t>
  </si>
  <si>
    <t>Commissioning &amp; Independent Living Team</t>
  </si>
  <si>
    <t>23/05/2022</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</si>
  <si>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</si>
  <si>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COV – Direct Payment and Money Management Services (Mark Bates Ltd)</t>
  </si>
  <si>
    <t>Mark Bates Ltd</t>
  </si>
  <si>
    <t>COV – Direct Payment and Money Management Services (Penderels Trust)</t>
  </si>
  <si>
    <t>Penderels Trust</t>
  </si>
  <si>
    <t>COV – Direct Payment and Money Management Services (Solo Support Services Ltd)</t>
  </si>
  <si>
    <t>Solo Support Services Ltd</t>
  </si>
  <si>
    <t>COV - 23114</t>
  </si>
  <si>
    <t>COV - Disposal of Confidential Documents (2025)</t>
  </si>
  <si>
    <t>Provision of disposal services for confidential documents (2025)</t>
  </si>
  <si>
    <t>Restore Datashred Limited</t>
  </si>
  <si>
    <t>182015 - Environmental Services - Waste Management - Waste Disposal</t>
  </si>
  <si>
    <t>COV - 24040</t>
  </si>
  <si>
    <t>COV - DLP Examination Support</t>
  </si>
  <si>
    <t>Housing supply support for the local plan examination</t>
  </si>
  <si>
    <t>28/08/2025</t>
  </si>
  <si>
    <t>DLP Planning</t>
  </si>
  <si>
    <t>152100 - Consultancy - Strategic Planning</t>
  </si>
  <si>
    <t>COV - 9428</t>
  </si>
  <si>
    <t>COV - Document Management System</t>
  </si>
  <si>
    <t>software primarily used within Revenues and Benefits and Human Resources. System is Information @ Work</t>
  </si>
  <si>
    <t>Multiple</t>
  </si>
  <si>
    <t>COV - 16137</t>
  </si>
  <si>
    <t>COV - Document Storage</t>
  </si>
  <si>
    <t>Archive Storage</t>
  </si>
  <si>
    <t>Iron Mountain UK Plc</t>
  </si>
  <si>
    <t>191200 - Facilities &amp; Management Services - Document Archiving &amp; Storage</t>
  </si>
  <si>
    <t>COV - 6692</t>
  </si>
  <si>
    <t>COV - Domestic Abuse Services</t>
  </si>
  <si>
    <t>Coventry City Council has commissioned a perpetrator service that aims to change the behaviour of domestic abuse offenders</t>
  </si>
  <si>
    <t>Public Health Services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</si>
  <si>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</si>
  <si>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COV - Domestic Abuse Services - Perpetrator Service</t>
  </si>
  <si>
    <t>Coventry City Council has commissioned a range of victim and family services that aim to address domestic abuse by protecting and supporting victims.</t>
  </si>
  <si>
    <t>Coventry Haven Limited</t>
  </si>
  <si>
    <t>COV - Domestic Abuse Services - Victim &amp; Family Services for Information, Advice &amp; Community Based Support</t>
  </si>
  <si>
    <t>COV - Domestic Abuse Services - Victim &amp; Family Supported Accommodation</t>
  </si>
  <si>
    <t>Valley House</t>
  </si>
  <si>
    <t>COV - 13044</t>
  </si>
  <si>
    <t>COV - Domestic Lifts &amp; Ceiling Track Hoists</t>
  </si>
  <si>
    <t>Supply, install, maintain, repair, remove, refurbish and store stair lifts, step lifts, through floor lifts and ceiling track hoists as required.</t>
  </si>
  <si>
    <t>Integrated Community Equipment Service (ICES)</t>
  </si>
  <si>
    <t>Premier Mobility Limited</t>
  </si>
  <si>
    <t>191400 - Facilities &amp; Management Services - Lifts, 191410 - Facilities &amp; Management Services - Lifts - New Installation, 191499 - Facilities &amp; Management Services - Lifts - Not Elsewhere Classified, 191411 - Facilities &amp; Management Services - Lifts - Repair &amp; Maintenance, 311300 - Healthcare - Equipment</t>
  </si>
  <si>
    <t>COV - 22478</t>
  </si>
  <si>
    <t>COV - Drug and Alcohol Testing Service 24/7</t>
  </si>
  <si>
    <t>Prices are based on a minimum 12-month contract with Annual Management Fee (CCC 001) allowing the service to be used 24/7, 365 days a year on both a Scheduled and Unscheduled basis</t>
  </si>
  <si>
    <t>Medigold Health Ltd</t>
  </si>
  <si>
    <t>311200 - Healthcare - Drugs &amp; Pharmacy Services, 319999 - Healthcare - Not Elsewhere Classified</t>
  </si>
  <si>
    <t>COV - 6269</t>
  </si>
  <si>
    <t>COV - Dynamic purchasing system (DPS) for the supply and delivery of Highway Materials</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</si>
  <si>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</si>
  <si>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</si>
  <si>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COV - Dynamic purchasing system (DPS) for the supply and delivery of Highway Materials  (Ablemix Ltd - Tarmac Trading Ltd)</t>
  </si>
  <si>
    <t>Covers four categories of highway materials for call off for CCC DLO byHighways. DPS suppliers are ranked annually on their rates submitted. Calls offs are made in line with the rankings.</t>
  </si>
  <si>
    <t>Ablemix Ltd</t>
  </si>
  <si>
    <t>COV - Dynamic purchasing system (DPS) for the supply and delivery of Highway Materials  (Brinklow Quarry)</t>
  </si>
  <si>
    <t>Brinklow Quarry</t>
  </si>
  <si>
    <t>COV - Dynamic purchasing system (DPS) for the supply and delivery of Highway Materials  (Holcim UK Ltd)</t>
  </si>
  <si>
    <t>Holcim UK Ltd</t>
  </si>
  <si>
    <t>COV - Dynamic purchasing system (DPS) for the supply and delivery of Highway Materials  (Huws Gray Buildbase )</t>
  </si>
  <si>
    <t>Huws Gray Buildbase ltd</t>
  </si>
  <si>
    <t>COV - Dynamic purchasing system (DPS) for the supply and delivery of Highway Materials  (John Hughes Haulage Ltd)</t>
  </si>
  <si>
    <t>John Hughes Haulage Ltd</t>
  </si>
  <si>
    <t>COV - Dynamic purchasing system (DPS) for the supply and delivery of Highway Materials  (MIDLAND QUARRY PRODUCTS LTD)</t>
  </si>
  <si>
    <t>Midland Quarry Products Ltd</t>
  </si>
  <si>
    <t>COV - Dynamic purchasing system (DPS) for the supply and delivery of Highway Materials (Afrex Solutions)</t>
  </si>
  <si>
    <t>afrex solutions</t>
  </si>
  <si>
    <t>COV - Dynamic purchasing system (DPS) for the supply and delivery of Highway Materials (Breedon)</t>
  </si>
  <si>
    <t>Breedon Group</t>
  </si>
  <si>
    <t>COV - Dynamic purchasing system (DPS) for the supply and delivery of Highway Materials (Rock Solid)</t>
  </si>
  <si>
    <t>Rock Solid Mixer Hire LTD</t>
  </si>
  <si>
    <t>COV - Dynamic purchasing system (DPS) for the supply and delivery of Highway Materials (Singh Trucking Ltd)</t>
  </si>
  <si>
    <t>SINGH TRUCKING LTD</t>
  </si>
  <si>
    <t>COV - Dynamic purchasing system (DPS) for the supply and delivery of Highway Materials (Tarmac Ltd)</t>
  </si>
  <si>
    <t>Tarmac Ltd</t>
  </si>
  <si>
    <t>COV - Dynamic purchasing system (DPS) for the supply and delivery of Highway Materials (Thames Concrete)</t>
  </si>
  <si>
    <t>Thames Concrete Ltd</t>
  </si>
  <si>
    <t>COV - 21103</t>
  </si>
  <si>
    <t>COV - Early Intervention and Young People’s Substance Misuse Service (2025)</t>
  </si>
  <si>
    <t>This contract is for provision of support services for children and young people between the ages of 5 - 24 years of age affected by parental substance misuse, substance misuse of their own and provision of sexual health support and advice healthy relationship advice.</t>
  </si>
  <si>
    <t>Children Public Health Services</t>
  </si>
  <si>
    <t>Direct Award Process C (PSR2023)</t>
  </si>
  <si>
    <t>COV - 19416</t>
  </si>
  <si>
    <t>COV - EEP2 CCEA - Sherbourne Field School - New Classroom Block</t>
  </si>
  <si>
    <t>Direct Award under EEP2 CCEA Framework</t>
  </si>
  <si>
    <t>COV - 19417</t>
  </si>
  <si>
    <t>COV - EEP2 MDDT - Sherbourne Field School - New Classroom Block</t>
  </si>
  <si>
    <t>Direct Award under EEP2 MDDT Framework</t>
  </si>
  <si>
    <t>COV Coventry And Solihull Waste Disposal  Company</t>
  </si>
  <si>
    <t>COV - EFW Disposal Contract</t>
  </si>
  <si>
    <t>Environmental Services - Waste Management - Waste Disposal</t>
  </si>
  <si>
    <t>COVENTRY &amp; SOLIHULL WASTE</t>
  </si>
  <si>
    <t>182000 - Environmental Services - Waste Management</t>
  </si>
  <si>
    <t>COV - 13157</t>
  </si>
  <si>
    <t>COV - E-Learning Software System</t>
  </si>
  <si>
    <t>Software system for the Council's corporate e-learning content. Content is procured seperately.</t>
  </si>
  <si>
    <t>Me Learning Ltd</t>
  </si>
  <si>
    <t>COV - 14622</t>
  </si>
  <si>
    <t>COV - Elections Software System</t>
  </si>
  <si>
    <t>Supply of cloud hosted election software - Xpress</t>
  </si>
  <si>
    <t>Electoral Services</t>
  </si>
  <si>
    <t>COV - 22708</t>
  </si>
  <si>
    <t>COV - Electrical Works for Letting</t>
  </si>
  <si>
    <t>Electrical Works for Letting</t>
  </si>
  <si>
    <t>29/05/2025</t>
  </si>
  <si>
    <t>Metallia Ltd</t>
  </si>
  <si>
    <t>COV - 14656</t>
  </si>
  <si>
    <t>COV - Electronic Payments Service</t>
  </si>
  <si>
    <t>Provision of an electronic payments service inclusive  of Income Management and Paye.net software used to facilitate the processing of credit and debit card transactions</t>
  </si>
  <si>
    <t>COV - 23713</t>
  </si>
  <si>
    <t>COV - ELMS 2 for Wheelchair Services</t>
  </si>
  <si>
    <t>Social Care</t>
  </si>
  <si>
    <t>Ethical Technology Ltd</t>
  </si>
  <si>
    <t>270000 - Information Communication Technology, 271501 - Information Communication Technology - Services, 271510 - Information Communication Technology - Services - Application Service Provision/Software as a Service (SaaS)</t>
  </si>
  <si>
    <t>COV - 13691</t>
  </si>
  <si>
    <t>COV - EM Lawshare legal advisors framework</t>
  </si>
  <si>
    <t>EM Lawshare legal advisors framework for the membership and call off of external legal services</t>
  </si>
  <si>
    <t>281400 - Legal Services - Specialist Support</t>
  </si>
  <si>
    <t>COV - EM Lawshare legal advisors framework (Anthony Collins Solicitors LLP)</t>
  </si>
  <si>
    <t>Anthony Collins Solicitors LLP</t>
  </si>
  <si>
    <t>COV - EM Lawshare legal advisors framework (Bevan Brittan LLP)</t>
  </si>
  <si>
    <t>Bevan Brittan LLP</t>
  </si>
  <si>
    <t>COV - EM Lawshare legal advisors framework (Browne Jacobson LLP)</t>
  </si>
  <si>
    <t>Browne Jacobson LLP</t>
  </si>
  <si>
    <t>COV - EM Lawshare legal advisors framework (Capsticks Solicitors LLP)</t>
  </si>
  <si>
    <t>Capsticks Solicitors LLP</t>
  </si>
  <si>
    <t>COV - EM Lawshare legal advisors framework (DWF LLP)</t>
  </si>
  <si>
    <t>DWF LLP</t>
  </si>
  <si>
    <t>COV - EM Lawshare legal advisors framework (Freeths LLP)</t>
  </si>
  <si>
    <t>Freeths LLP</t>
  </si>
  <si>
    <t>COV - EM Lawshare legal advisors framework (Geldards LLP)</t>
  </si>
  <si>
    <t>Geldards LLP</t>
  </si>
  <si>
    <t>COV - EM Lawshare legal advisors framework (Sharpe Pritchard)</t>
  </si>
  <si>
    <t>Sharpe Pritchard</t>
  </si>
  <si>
    <t>COV - EM Lawshare legal advisors framework (Trowers &amp; Hamlins LLP)</t>
  </si>
  <si>
    <t>COV - EM Lawshare legal advisors framework (Weightmans LLP)</t>
  </si>
  <si>
    <t>Weightmans LLP</t>
  </si>
  <si>
    <t>COV - 18871</t>
  </si>
  <si>
    <t>COV - Email Security Anti Virus Filtering Software</t>
  </si>
  <si>
    <t>Email Security Filtering Software software</t>
  </si>
  <si>
    <t>28/04/2024</t>
  </si>
  <si>
    <t>COV - 19779</t>
  </si>
  <si>
    <t>COV - E-Market Place Ordering Software System</t>
  </si>
  <si>
    <t>Procurement and Commissioning</t>
  </si>
  <si>
    <t>TET Limited</t>
  </si>
  <si>
    <t>COV - 13513</t>
  </si>
  <si>
    <t>COV - Emotional Wellbeing and Mental Health Service</t>
  </si>
  <si>
    <t>Compass</t>
  </si>
  <si>
    <t>271499 - Information Communication Technology - Software - Not Elsewhere Classified, 321110 - Social Community Care Supplies &amp; Services - Children - Specialist Needs - Adolescent Mental Health Services, 401403 - Social Community Care Supplies &amp; Services - Children - Specialist Needs - Community &amp; Mental Health Service</t>
  </si>
  <si>
    <t>COV - 24407</t>
  </si>
  <si>
    <t>COV - Employee Assistance Programme for Foster Carers</t>
  </si>
  <si>
    <t>Fostering</t>
  </si>
  <si>
    <t>Health Assured Limited</t>
  </si>
  <si>
    <t>COV - 22408</t>
  </si>
  <si>
    <t>COV - Employee Benefits Package 2024 (ESPO 319_23)</t>
  </si>
  <si>
    <t>SME HCI Ltd (trading as Vivup)</t>
  </si>
  <si>
    <t>381799 - Vehicle Management - Cycles - Not Elsewhere Classified</t>
  </si>
  <si>
    <t>COV - 16561</t>
  </si>
  <si>
    <t>COV - Employment and Skills Service software system</t>
  </si>
  <si>
    <t>Employment and Skills Service software system - System is Evolutive</t>
  </si>
  <si>
    <t>Alcium Software Ltd</t>
  </si>
  <si>
    <t>COV - 16908</t>
  </si>
  <si>
    <t>COV - Empty Homes Review</t>
  </si>
  <si>
    <t>Empty Homes Review to support the Council to maximise its New Homes Bonus funding.</t>
  </si>
  <si>
    <t>14/08/2023</t>
  </si>
  <si>
    <t>Liberata UK Limited</t>
  </si>
  <si>
    <t>191700 - Facilities &amp; Management Services - Property Management</t>
  </si>
  <si>
    <t>COV - 24298</t>
  </si>
  <si>
    <t>COV - enei Corporate membership</t>
  </si>
  <si>
    <t>provision of access to enei corporate membership platform</t>
  </si>
  <si>
    <t>People &amp; Culture</t>
  </si>
  <si>
    <t>Onvero</t>
  </si>
  <si>
    <t>COV - 24404</t>
  </si>
  <si>
    <t>COV - Energy Management Software(SystemsLink)</t>
  </si>
  <si>
    <t>Facility Management</t>
  </si>
  <si>
    <t>SystemsLink 2000 Limited</t>
  </si>
  <si>
    <t>271501 - Information Communication Technology - Services, 271510 - Information Communication Technology - Services - Application Service Provision/Software as a Service (SaaS)</t>
  </si>
  <si>
    <t>COV - 15211</t>
  </si>
  <si>
    <t>COV - Enforcement Agencies for Parking Services - YPO DPS call-off</t>
  </si>
  <si>
    <t>Enforcement Agencies for Parking Services</t>
  </si>
  <si>
    <t>COV - Enforcement Agencies for Parking Services (Bristow &amp; Sutor)</t>
  </si>
  <si>
    <t>Bristow &amp; Sutor</t>
  </si>
  <si>
    <t>COV - Enforcement Agencies for Parking Services (CDER Group Limited)</t>
  </si>
  <si>
    <t>CDER Group Limited</t>
  </si>
  <si>
    <t>COV - Enforcement Agencies for Parking Services (EQUITA LTD)</t>
  </si>
  <si>
    <t>EQUITA LTD</t>
  </si>
  <si>
    <t>COV - Enforcement Agencies for Parking Services (Marston (Holdings) Limited)</t>
  </si>
  <si>
    <t>Marston (Holdings) Limited</t>
  </si>
  <si>
    <t>COV - 21044</t>
  </si>
  <si>
    <t>COV - Enforcement Cameras (parking intervention)</t>
  </si>
  <si>
    <t>Parking enforcement cameras via the CCS Transport Technology framework</t>
  </si>
  <si>
    <t>350299 - Street &amp; Traffic Management - Parking - Not Elsewhere Classified</t>
  </si>
  <si>
    <t>COV - 16425</t>
  </si>
  <si>
    <t>COV - ePEP software for Virtual School</t>
  </si>
  <si>
    <t>ePEP software for the Council's Virtual School use for its monitoring of looked after children enrolled under the Virtual School</t>
  </si>
  <si>
    <t>eGOV Solutions LTD</t>
  </si>
  <si>
    <t>COV - 17883</t>
  </si>
  <si>
    <t>COV - e-Signature Solution</t>
  </si>
  <si>
    <t>Provision of a 3-year e-signature solution for Coventry City Council</t>
  </si>
  <si>
    <t>DocuSign International (EMEA) Limited</t>
  </si>
  <si>
    <t>271330 - Information Communication Technology - Maintenance &amp; Support - Software, 271516 - Information Communication Technology - Services - Cloud Services, 271518 - Information Communication Technology - Services - Digital/Online Publishing</t>
  </si>
  <si>
    <t>COV CP/152S/60</t>
  </si>
  <si>
    <t>COV - ESPO</t>
  </si>
  <si>
    <t>ESPO catalogue for multiple contract areas includingEducation - Arts &amp; Crafts and furniture.</t>
  </si>
  <si>
    <t>ESPO</t>
  </si>
  <si>
    <t>340000 - Stationery</t>
  </si>
  <si>
    <t>COV - 22630</t>
  </si>
  <si>
    <t>COV - e-tendering System</t>
  </si>
  <si>
    <t>Multi-year agreement for the provision of a CCC standalone e-tendering system</t>
  </si>
  <si>
    <t>Procurement Services</t>
  </si>
  <si>
    <t>In-tend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</si>
  <si>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t>
  </si>
  <si>
    <t>COV - 24623</t>
  </si>
  <si>
    <t>COV - EV1 - November 2025</t>
  </si>
  <si>
    <t>Civils work to install Curb Charger and associated equipment</t>
  </si>
  <si>
    <t>Balfour Beatty Living Places</t>
  </si>
  <si>
    <t>COV - 17252</t>
  </si>
  <si>
    <t>COV - Event Management of Coventry Half Marathon</t>
  </si>
  <si>
    <t>Run For All Limited</t>
  </si>
  <si>
    <t>291000 - Arts &amp; Leisure Services - Events, 291400 - Arts &amp; Leisure Services - Sport &amp; Fitness</t>
  </si>
  <si>
    <t>COV - 13504</t>
  </si>
  <si>
    <t>COV - Event Security Godiva Festival 2022</t>
  </si>
  <si>
    <t>Events security requirement for Coventry City Council</t>
  </si>
  <si>
    <t>FGH Security Ltd</t>
  </si>
  <si>
    <t>291000 - Arts &amp; Leisure Services - Events, 192200 - Facilities &amp; Management Services - Security, 192210 - Facilities &amp; Management Services - Security - Access Control, 192213 - Facilities &amp; Management Services - Security - Manned Guarding, 192299 - Facilities &amp; Management Services - Security - Not Elsewhere Classified</t>
  </si>
  <si>
    <t>COV - 20669</t>
  </si>
  <si>
    <t>COV - Facilities Management Software System</t>
  </si>
  <si>
    <t>PROJECT - 00004537</t>
  </si>
  <si>
    <t>COV - Family Health and Lifestyles Service</t>
  </si>
  <si>
    <t>This service delivers a number of mandated activities, including the National Child Measurement Programme, Health Promoting visits, new Baby Reviews, follow on assessments and a range of otherPublic Health provisions for families.</t>
  </si>
  <si>
    <t>SWFT - SOUTH WARWICKSHIRE NHS FOUNDATION TRUST</t>
  </si>
  <si>
    <t>151510 - Healthcare - Public Health, 151513 - Healthcare - Public Health - GP Surgery Services, 151515 - Healthcare - Public Health - Not Elsewhere Classified, 151514 - Healthcare - Public Health - Specialist Services</t>
  </si>
  <si>
    <t>COV - 20169</t>
  </si>
  <si>
    <t>COV - Family Hub Walks</t>
  </si>
  <si>
    <t>Procurement of maps for 8 walking routes starting and ending at each Family Hub in Coventry.</t>
  </si>
  <si>
    <t>The Outdoor Guide Ltd</t>
  </si>
  <si>
    <t>299999 - Arts &amp; Leisure Services - Not Elsewhere Classified, 191100 - Facilities &amp; Management Services - Creative Services, 261517 - Information Communication Technology - Services - Consultancy,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</si>
  <si>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- 21777</t>
  </si>
  <si>
    <t>COV - Family Information Service Database</t>
  </si>
  <si>
    <t>Contract for the Coventry City Council FIS and ASC Directory Hub via CCS VAS Framework. Licence, support and maintenance, and hosting cost.</t>
  </si>
  <si>
    <t>Family Information Service</t>
  </si>
  <si>
    <t>COV - 18173</t>
  </si>
  <si>
    <t>COV - Finance Software System</t>
  </si>
  <si>
    <t>Finance</t>
  </si>
  <si>
    <t>28/10/2024</t>
  </si>
  <si>
    <t>UNIT4 Business Software Limited</t>
  </si>
  <si>
    <t>COV - 19255</t>
  </si>
  <si>
    <t>COV - Finham Park 2 Expansion (EEP2 CCEA)</t>
  </si>
  <si>
    <t>24/04/2024</t>
  </si>
  <si>
    <t>COV - 20654</t>
  </si>
  <si>
    <t>COV - Finham Park 2 PH1 Refurbishment Works</t>
  </si>
  <si>
    <t>Education</t>
  </si>
  <si>
    <t>23/12/2024</t>
  </si>
  <si>
    <t>Deeley Construction Limited</t>
  </si>
  <si>
    <t>391110 - Works - Construction, Repair &amp; Maintenance - Buildings - Construction</t>
  </si>
  <si>
    <t>COV - 19062</t>
  </si>
  <si>
    <t>COV - Finham Park Phase 3 Expansion &amp; Refurbishment</t>
  </si>
  <si>
    <t>COV - 15854</t>
  </si>
  <si>
    <t>COV - Fire Risk Assessment Service</t>
  </si>
  <si>
    <t>Statutory Compliance</t>
  </si>
  <si>
    <t>EA-RS Group</t>
  </si>
  <si>
    <t>191700 - Facilities &amp; Management Services - Property Management, 229999 - Health &amp; Safety - Not Elsewhere Classified</t>
  </si>
  <si>
    <t>COV - 8836</t>
  </si>
  <si>
    <t>COV - Fixed line telephony</t>
  </si>
  <si>
    <t>Fixed line telephony requirements at Council offices and premises</t>
  </si>
  <si>
    <t>16/04/2020</t>
  </si>
  <si>
    <t>Gamma Network Solutions</t>
  </si>
  <si>
    <t>COV - 21332</t>
  </si>
  <si>
    <t>COV - Fleet Management Solution - Transend</t>
  </si>
  <si>
    <t>Vehicle Fleet</t>
  </si>
  <si>
    <t>271440 - Information Communication Technology - Software, 271430 - Information Communication Technology - Software - Commercial Off-The-Shelf</t>
  </si>
  <si>
    <t>COV - 24103</t>
  </si>
  <si>
    <t>COV - Fleet Services Workwear Laundry Services</t>
  </si>
  <si>
    <t>Elis UK Ltd</t>
  </si>
  <si>
    <t>130000 - Cleaning &amp; Janitorial, 131311 - Cleaning &amp; Janitorial - Laundry Service</t>
  </si>
  <si>
    <t>COV - 19723</t>
  </si>
  <si>
    <t>COV - Food Waste Containers</t>
  </si>
  <si>
    <t>Environmental Services</t>
  </si>
  <si>
    <t>17/10/2024</t>
  </si>
  <si>
    <t>Ridley Recycling Limited T/A Peter Ridley Waste Systems</t>
  </si>
  <si>
    <t>182000 - Environmental Services - Waste Management, 182013 - Environmental Services - Waste Management - Waste Collection, 182015 - Environmental Services - Waste Management - Waste Disposal</t>
  </si>
  <si>
    <t>COV - 23000</t>
  </si>
  <si>
    <t>COV - Foxit PDF Editor+ Licenses (Add On Module for COV 22817)</t>
  </si>
  <si>
    <t>(Add On Module for COV 22817)</t>
  </si>
  <si>
    <t>ICT Operations</t>
  </si>
  <si>
    <t>Phoenix Software Ltd</t>
  </si>
  <si>
    <t>COV - 24717</t>
  </si>
  <si>
    <t>COV - FP &amp; Ducting - Train Station</t>
  </si>
  <si>
    <t>Work as per quote Q6121 - Coventry Train Station</t>
  </si>
  <si>
    <t>25/11/2025</t>
  </si>
  <si>
    <t>COV - 19551</t>
  </si>
  <si>
    <t>COV - Franking Machine Postage (Pitney Bowes)</t>
  </si>
  <si>
    <t>Postage credits for Pitney Bowes franking machines via Pitney Bowes Purchase Power</t>
  </si>
  <si>
    <t>Purchase Power</t>
  </si>
  <si>
    <t>301200 - Mail Services - Postage</t>
  </si>
  <si>
    <t>COV - 19552</t>
  </si>
  <si>
    <t>COV - Franking Machine Postage (Quadient)</t>
  </si>
  <si>
    <t>COV - 18959</t>
  </si>
  <si>
    <t>COV - Franking Machines Postage (Pitney Bowes) 2024-26</t>
  </si>
  <si>
    <t>COV - 18960</t>
  </si>
  <si>
    <t>COV - Franking Machines Postage (Quadient) 2024-26</t>
  </si>
  <si>
    <t>COV - 18755</t>
  </si>
  <si>
    <t>COV - Friargate Business District - Two Friargate - Business and Letting Support (CCS RM6168)</t>
  </si>
  <si>
    <t>Cushman &amp; Wakefield</t>
  </si>
  <si>
    <t>COV - 15114</t>
  </si>
  <si>
    <t>COV - Fuel Card 2023 (RM 6186)</t>
  </si>
  <si>
    <t>Provision of Fuel Cards and associated services to Coventry City Council</t>
  </si>
  <si>
    <t>Allstar Business Solutions Ltd</t>
  </si>
  <si>
    <t>381100 - Vehicle Management - Fuel</t>
  </si>
  <si>
    <t>COV - 22793</t>
  </si>
  <si>
    <t>COV - Funds Disbursement 2025-26 (EPS 23-27)</t>
  </si>
  <si>
    <t>Direct Award under NHC Framework (EPS 23-27)</t>
  </si>
  <si>
    <t>Customer Service</t>
  </si>
  <si>
    <t>PayPoint Network Limited</t>
  </si>
  <si>
    <t>COV - 21161</t>
  </si>
  <si>
    <t>COV - Furniture Framework 2025</t>
  </si>
  <si>
    <t>Housing and Homelessness</t>
  </si>
  <si>
    <t>210000 - Furniture &amp; Soft Furnishings, 211100 - Furniture &amp; Soft Furnishings - Domestic Furniture, 219999 - Furniture &amp; Soft Furnishings - Not Elsewhere Classified, 211210 - Furniture &amp; Soft Furnishings - Soft Furnishings</t>
  </si>
  <si>
    <t>COV - Furniture Framework 2025 (4 Front Furniture Ltd)</t>
  </si>
  <si>
    <t>4 Front Furniture Ltd</t>
  </si>
  <si>
    <t>COV - Furniture Framework 2025 (Furniture Resource Centre Ltd)</t>
  </si>
  <si>
    <t>Furniture Resource Centre Ltd</t>
  </si>
  <si>
    <t>COV - Furniture Framework 2025 (GT Soft Furnishings Limited)</t>
  </si>
  <si>
    <t>GT Soft Furnishings Limited</t>
  </si>
  <si>
    <t>COV - Furniture Framework 2025 (Titus Developments Limited)</t>
  </si>
  <si>
    <t>Titus Developments Limited</t>
  </si>
  <si>
    <t>COV - Furniture Framework 2025 (Underley Furnishings Ltd T/A Furnished Homes)</t>
  </si>
  <si>
    <t>Underley Furnishings Ltd T/A Furnished Homes</t>
  </si>
  <si>
    <t>COV - 18105</t>
  </si>
  <si>
    <t>COV - Further Competition on the LGRP Framework for Recruitment Advertising and Public Notices</t>
  </si>
  <si>
    <t>PeopleScout Limited</t>
  </si>
  <si>
    <t>COV - 15819</t>
  </si>
  <si>
    <t>COV - G23MED - First Aid and Medical Provision for Godiva Festival 2023</t>
  </si>
  <si>
    <t>Supply and operation of First Aid, Medical Provision and Ambulance Services at Godiva Festival 2023-26.</t>
  </si>
  <si>
    <t>St John Ambulance</t>
  </si>
  <si>
    <t>310000 - Healthcare, 311600 - Healthcare - Services</t>
  </si>
  <si>
    <t>COV - 15821</t>
  </si>
  <si>
    <t>COV - G24MS - Main Stage Structure for Godiva Festival 2024-2026</t>
  </si>
  <si>
    <t>Supply and installation of a a main stage structure for Godiva Festival 2024-26</t>
  </si>
  <si>
    <t>IMPACT PRODUCTIONS (MILTON KEYNES) LIMITED</t>
  </si>
  <si>
    <t>COV - 20368</t>
  </si>
  <si>
    <t>COV - Garden Waste Permit Management System and Printing</t>
  </si>
  <si>
    <t>Management system that provides provision to the Council to oversee it's entire permit process in regards to the collection of Garden Waste.</t>
  </si>
  <si>
    <t>PermiServ LTD</t>
  </si>
  <si>
    <t>182000 - Environmental Services - Waste Management, 182013 - Environmental Services - Waste Management - Waste Collection</t>
  </si>
  <si>
    <t>COV - 13249</t>
  </si>
  <si>
    <t>COV - Gas 2023-2027</t>
  </si>
  <si>
    <t>Gas supply for corporate and external sites under ESPO framework 192_23 for Mains Gas</t>
  </si>
  <si>
    <t>Energy Management</t>
  </si>
  <si>
    <t>Total Gas &amp; Power Ltd</t>
  </si>
  <si>
    <t>371100 - Utilities - Gas</t>
  </si>
  <si>
    <t>COV - 13254</t>
  </si>
  <si>
    <t>COV - Go CV digital platform for local business and SMEs</t>
  </si>
  <si>
    <t>GO CV app and digital marketplace for local businesses to transact with and communicate to local customers</t>
  </si>
  <si>
    <t>GO CV - Sports and Arts Team</t>
  </si>
  <si>
    <t>15/03/2022</t>
  </si>
  <si>
    <t>Programus Ltd</t>
  </si>
  <si>
    <t>COV - 18203</t>
  </si>
  <si>
    <t>COV - Godiva Festival - Fencing and Barriers (installation and dry hire)</t>
  </si>
  <si>
    <t>Installation and hire of Fencing and barriers for Godiva Festival</t>
  </si>
  <si>
    <t>Augusta Event Support Limited</t>
  </si>
  <si>
    <t>COV - 18842</t>
  </si>
  <si>
    <t>COV - Godiva Festival - Godiva Merchandise Supplier - CONCESSIONS</t>
  </si>
  <si>
    <t>25/06/2024</t>
  </si>
  <si>
    <t>IPROSPORTS Limited</t>
  </si>
  <si>
    <t>290000 - Arts &amp; Leisure Services</t>
  </si>
  <si>
    <t>COV - 18645</t>
  </si>
  <si>
    <t>COV - Godiva Festival 2024 - Drone Show finale</t>
  </si>
  <si>
    <t>MLE Pyrotechnics Ltd</t>
  </si>
  <si>
    <t>COV - 18600</t>
  </si>
  <si>
    <t>COV - Godiva Festival 2024 - Event Safety, Crowd Safety &amp; Operations Management Services</t>
  </si>
  <si>
    <t>JA Productions Ltd</t>
  </si>
  <si>
    <t>291000 - Arts &amp; Leisure Services - Events, 220000 - Health &amp; Safety</t>
  </si>
  <si>
    <t>COV - 18666</t>
  </si>
  <si>
    <t>COV - Godiva Festival 2024 - Festival site and show power, site lighting and fuel management</t>
  </si>
  <si>
    <t>RU Event Services</t>
  </si>
  <si>
    <t>COV - 18698</t>
  </si>
  <si>
    <t>COV - Godiva Festival 2024 - Main Stage Lighting and LED Screen</t>
  </si>
  <si>
    <t>Zig Zag Lighting Limited</t>
  </si>
  <si>
    <t>COV - 18529</t>
  </si>
  <si>
    <t>COV - Godiva Festival 2024 - Supply and operation of PA systems for 2 principal stages - G24MPA</t>
  </si>
  <si>
    <t>Stage Audio Services Ltd</t>
  </si>
  <si>
    <t>COV - 18341</t>
  </si>
  <si>
    <t>COV - Godiva Festival 2024 - System Scaffold staging structures - ref G24STR</t>
  </si>
  <si>
    <t>Godiva Festival system scaffold / staging structures for a Front of House mixing desk/control tower, Accessible Viewing Platform, and a performance stage inside a Saddlespan canopy roof.</t>
  </si>
  <si>
    <t>COV - 18829</t>
  </si>
  <si>
    <t>COV - Godiva Festival 2024 - Temporary Water Supplies</t>
  </si>
  <si>
    <t>Temporary Water Solutions Limited</t>
  </si>
  <si>
    <t>COV - 18212</t>
  </si>
  <si>
    <t>COV - Godiva Festival 2024 - Traffic Management and Car Parking services</t>
  </si>
  <si>
    <t>Provision of traffic and car park management services to Godiva Festival 2024/2025.</t>
  </si>
  <si>
    <t>Event Support Team Limited</t>
  </si>
  <si>
    <t>291000 - Arts &amp; Leisure Services - Events, 350000 - Street &amp; Traffic Management</t>
  </si>
  <si>
    <t>COV - 23434</t>
  </si>
  <si>
    <t>COV - Godiva July 2025 - Electric/HVO</t>
  </si>
  <si>
    <t>Godiva Festival 2025 - Electric/HVO for festival (Bars and catering distro and cabling , lighting and Instagrid @ £ 1.25 a week x 2.</t>
  </si>
  <si>
    <t>29/07/2025</t>
  </si>
  <si>
    <t>COV - 24980</t>
  </si>
  <si>
    <t>COV - GovNotify Text Messaging</t>
  </si>
  <si>
    <t>Department for Science, Innovation &amp; Technology</t>
  </si>
  <si>
    <t>270000 - Information Communication Technology, 271501 - Information Communication Technology - Services</t>
  </si>
  <si>
    <t>COV - 20387</t>
  </si>
  <si>
    <t>COV - Grant for Integration and Community Support for Asylum Seekers in Coventry</t>
  </si>
  <si>
    <t>Migration</t>
  </si>
  <si>
    <t>14/10/2024</t>
  </si>
  <si>
    <t>ACC-Authentic Centre Coventry</t>
  </si>
  <si>
    <t>COV - 18802</t>
  </si>
  <si>
    <t>COV - Grant for Integration Support for Refugees, Asylum Seekers and Newly Arrived Communities in Coventry</t>
  </si>
  <si>
    <t>171010 - Education - Adult &amp; Further Education Services, 179999 - Education - Not Elsewhere Classified, 280000 - Legal Services, 281000 - Legal Services - Advocacy, 281200 - Legal Services - General Support, 289999 - Legal Services - Not Elsewhere Classified, 321010 - Social Community Care Supplies &amp; Services - Adult - Advice, Advocacy &amp; Counselling Services, 321011 - Social Community Care Supplies &amp; Services - Adult - Asylum Seekers Services, 321800 - Social Community Care Supplies &amp; Services - Adult - Independent Supported Living</t>
  </si>
  <si>
    <t>COV - Grant for Integration Support for Refugees, Asylum Seekers and Newly Arrived Communities in Coventry (Ashley Community &amp; Housing Ltd)</t>
  </si>
  <si>
    <t>Ashley Community &amp; Housing Ltd</t>
  </si>
  <si>
    <t>COV - Grant for Integration Support for Refugees, Asylum Seekers and Newly Arrived Communities in Coventry (Carriers of Hope Coventry CIO)</t>
  </si>
  <si>
    <t>Carriers of Hope Coventry CIO</t>
  </si>
  <si>
    <t>COV - Grant for Integration Support for Refugees, Asylum Seekers and Newly Arrived Communities in Coventry (Central England Law Centre Ltd)</t>
  </si>
  <si>
    <t>COV - Grant for Integration Support for Refugees, Asylum Seekers and Newly Arrived Communities in Coventry (Foleshill Women's Training Ltd)</t>
  </si>
  <si>
    <t>COV - Grant for Integration Support for Refugees, Asylum Seekers and Newly Arrived Communities in Coventry (Positive Youth Foundation)</t>
  </si>
  <si>
    <t>Positive Youth Foundation</t>
  </si>
  <si>
    <t>COV - Grant for Integration Support for Refugees, Asylum Seekers and Newly Arrived Communities in Coventry (St Francis Employability)</t>
  </si>
  <si>
    <t>St Francis Employability</t>
  </si>
  <si>
    <t>COV - Grant for Integration Support for Refugees, Asylum Seekers and Newly Arrived Communities in Coventry (The Coventry Refugee and Migrant Centre)</t>
  </si>
  <si>
    <t>The Coventry Refugee and Migrant Centre</t>
  </si>
  <si>
    <t>COV - 19832</t>
  </si>
  <si>
    <t>COV - Grants to support the development and delivery of a Coventry Advice Service (Central England Law Centre)</t>
  </si>
  <si>
    <t>Community Services</t>
  </si>
  <si>
    <t>280000 - Legal Services, 281000 - Legal Services - Advocacy, 281200 - Legal Services - General Support, 289999 - Legal Services - Not Elsewhere Classified, 281400 - Legal Services - Specialist Support, 321010 - Social Community Care Supplies &amp; Services - Adult - Advice, Advocacy &amp; Counselling Services</t>
  </si>
  <si>
    <t>COV - Grants to support the development and delivery of a Coventry Advice Service (Coventry Citizens Advice)</t>
  </si>
  <si>
    <t>Public Services</t>
  </si>
  <si>
    <t>Coventry Citizens Advice bureau</t>
  </si>
  <si>
    <t>COV - 22136</t>
  </si>
  <si>
    <t>COV - Greenpower Park Electricity Infrastructure and Connections Works</t>
  </si>
  <si>
    <t>Coventry City Council owns the freehold of Coventry Airport which is under a long lease to Coventry Airport Limited. The two parties formed a joint venture in 2021 in order to promote the site for a battery gigafactory - a high-volume manufacturing facility for Electric Vehicle batteries. The site is now marketed as Greenpower Park. In 2022, Warwick District Council granted outline planning permission for a total of 5.7m square feet of development on the site. In 2024, the site became part of the West Midlands Investment Zone (WMIZ). As well as providing tax incentives to attract new occupiers in the advanced manufacturing sector, WMIZ provides capital funding for site improvements.  Coventry City Council are conducting infrastructure upgrades to the Greenpower Park site, including a reinforcement to the power supply which has until now been a barrier to development of the site.  This work must be completed by Matrix Networks, as UK Power Distribution (UKPD) is the Independent Network Operator that owns the connection rights for the route necessary to deliver the power infrastructure and they also own the necessary equipment and reserved electrical capacity to deliver this work. The Council intends to enter in to a PCSA in October 2025 with the main construction contract entered into in February 2026.</t>
  </si>
  <si>
    <t>Economic Development Service</t>
  </si>
  <si>
    <t>14/10/2025</t>
  </si>
  <si>
    <t>Matrix Networks Limited</t>
  </si>
  <si>
    <t>371000 - Utilities - Electricity, 371099 - Utilities - Electricity - Not Elsewhere Classified</t>
  </si>
  <si>
    <t>COV - 12842</t>
  </si>
  <si>
    <t>COV - Ground Leases Strategic Review (CCS framework)</t>
  </si>
  <si>
    <t>Avison Young (UK) Limited</t>
  </si>
  <si>
    <t>COV - 21781</t>
  </si>
  <si>
    <t>COV - Gully Smart Survey Software</t>
  </si>
  <si>
    <t>Gully smart software for drainage survey</t>
  </si>
  <si>
    <t>Kaarbon Technology Ltd</t>
  </si>
  <si>
    <t>COV - 22456</t>
  </si>
  <si>
    <t>COV - Health Protection Outreach 2025</t>
  </si>
  <si>
    <t>Delivery of tailored engagement activities in targeted populations with the aim of improving access to information and access to services related to: Vaccination, Tuberculosis (TB), Hepatitis B, sexual health, and HIV.</t>
  </si>
  <si>
    <t>BHA For Equality</t>
  </si>
  <si>
    <t>410000 - Social Community Care Supplies &amp; Services, 419999 - Social Community Care Supplies &amp; Services - Not Elsewhere Classified</t>
  </si>
  <si>
    <t>COV - 17770</t>
  </si>
  <si>
    <t>COV - Healthwatch Coventry Service and Independent Health Complaints Advocacy Service</t>
  </si>
  <si>
    <t>Provision of the Healthwatch Coventry Service and Independent Health Complaints Advocacy Service (IHCAS).  The Provider shall deliver the Healthwatch Coventry Service and be responsible for providing the Independent Health Complaints Advocacy Service on behalf of Coventry City Council. Although Healthwatch Coventry Service and IHCAS are separate services, the Council requires a single organisation to provide both independent services in order to meet statutory duties and requirements.</t>
  </si>
  <si>
    <t>Negotiated procedure with prior call for competition (PCR2015)</t>
  </si>
  <si>
    <t>Citizens Advice Mid Mercia</t>
  </si>
  <si>
    <t>151510 - Healthcare - Public Health</t>
  </si>
  <si>
    <t>COV - 23499</t>
  </si>
  <si>
    <t>COV - Heart of England Music Hub Music Curriculum Conference - 06 February 2026</t>
  </si>
  <si>
    <t>Heart of England Music Hub Music Curriculum Conference - 06 February 2026</t>
  </si>
  <si>
    <t>Warwick University Enterprises Limited</t>
  </si>
  <si>
    <t>COV - 24041</t>
  </si>
  <si>
    <t>COV - HEDNA Support</t>
  </si>
  <si>
    <t>HEDNA support during the local plan examination</t>
  </si>
  <si>
    <t>Iceni Projects</t>
  </si>
  <si>
    <t>COV - 24846</t>
  </si>
  <si>
    <t>COV - Heritage Asset Valuations</t>
  </si>
  <si>
    <t>BONHAMS LIMITED</t>
  </si>
  <si>
    <t>COV - 24951</t>
  </si>
  <si>
    <t>COV - Heritage Asset Valuations - Automotive</t>
  </si>
  <si>
    <t>17/12/2025</t>
  </si>
  <si>
    <t>H&amp;H Classics</t>
  </si>
  <si>
    <t>151000 - Consultancy - Business</t>
  </si>
  <si>
    <t>COV - 18528</t>
  </si>
  <si>
    <t>COV - Highway Condition Surveys</t>
  </si>
  <si>
    <t>AECOM Limited (Leman Street)</t>
  </si>
  <si>
    <t>COV - 12892</t>
  </si>
  <si>
    <t>COV - Highways and Building Maintenance Asset Management Software</t>
  </si>
  <si>
    <t>Highways and Building Maintenance Asset Management Software System - Confirm on Demand</t>
  </si>
  <si>
    <t>Confirm Solutions Limited</t>
  </si>
  <si>
    <t>COV - 16981</t>
  </si>
  <si>
    <t>COV - Highways Traffic and Safety Management 2023</t>
  </si>
  <si>
    <t>Temporary road and lane closures, including temporary traffic signals, signage, coning and pedestrian barriers</t>
  </si>
  <si>
    <t>Highway Traffic Management Ltd</t>
  </si>
  <si>
    <t>231600 - Highway Equipment &amp; Materials - Signage, 350000 - Street &amp; Traffic Management, 351400 - Street &amp; Traffic Management - Traffic Control</t>
  </si>
  <si>
    <t>COV - 13514</t>
  </si>
  <si>
    <t>COV - Hire of Carriageway Resurfacing Plant and Machinery with Operator</t>
  </si>
  <si>
    <t>230000 - Highway Equipment &amp; Materials, 231100 - Highway Equipment &amp; Materials - Bituminous Materials &amp; Surface Dressings, 381204 - Vehicle Management - Heavy Construction Equipment - Hire, 391200 - Works - Construction, Repair &amp; Maintenance - Engineering, 391610 - Works - Construction, Repair &amp; Maintenance - Manufacturing Services - Heavy Industry, 391410 - Works - Construction, Repair &amp; Maintenance - Roads - Construction, 391465 - Works - Construction, Repair &amp; Maintenance - Roads - Reconstruction &amp; Resurfacing, 391411 - Works - Construction, Repair &amp; Maintenance - Roads - Repair &amp; Maintenance</t>
  </si>
  <si>
    <t>COV - Hire of Carriageway Resurfacing Plant and Machinery with Operator  (Connor Construction)</t>
  </si>
  <si>
    <t>Connor Construction</t>
  </si>
  <si>
    <t>COV - Hire of Carriageway Resurfacing Plant and Machinery with Operator  (MAC Surfacing Ltd)</t>
  </si>
  <si>
    <t>MAC Surfacing Ltd</t>
  </si>
  <si>
    <t>COV - Hire of Carriageway Resurfacing Plant and Machinery with Operator  (Premier Road Surfacing Ltd)</t>
  </si>
  <si>
    <t>Premier Road Surfacing Ltd</t>
  </si>
  <si>
    <t>COV - 12434</t>
  </si>
  <si>
    <t>COV - Hire of Plant with Operator 2021</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</si>
  <si>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</si>
  <si>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</si>
  <si>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COV - Hire of Plant with Operator 2021 (Cashelton Construction Ltd)</t>
  </si>
  <si>
    <t>Cashelton Construction Ltd</t>
  </si>
  <si>
    <t>COV - Hire of Plant with Operator 2021 (John Hughes Haulage Ltd)</t>
  </si>
  <si>
    <t>COV - Hire of Plant with Operator 2021 (Lee Parker Plant LTD)</t>
  </si>
  <si>
    <t>Lee Parker Plant LTD</t>
  </si>
  <si>
    <t>COV - Hire of Plant with Operator 2021 (P &amp; A Castle)</t>
  </si>
  <si>
    <t>P &amp; A Castle</t>
  </si>
  <si>
    <t>COV - Hire of Plant with Operator 2021 (SAM TWINING (PLANT))</t>
  </si>
  <si>
    <t>SAM TWINING PLANT</t>
  </si>
  <si>
    <t>COV - 22009</t>
  </si>
  <si>
    <t>COV - Historic Credit Review Automation</t>
  </si>
  <si>
    <t>Delta 4 Services Ltd</t>
  </si>
  <si>
    <t>200000 - Financial Services, 201450 - Financial Services - Credit Services</t>
  </si>
  <si>
    <t>COV - 21329</t>
  </si>
  <si>
    <t>COV - Home Support (Domiciliary Care/Personal Care) for Children &amp; Young People with a Disability</t>
  </si>
  <si>
    <t>This framework is for the Provision of Home Support (domiciliary care / personal care) for Children &amp; Young People with a Disability.</t>
  </si>
  <si>
    <t>Children's Joint Commissioning</t>
  </si>
  <si>
    <t>410000 - Social Community Care Supplies &amp; Services, 321100 - Social Community Care Supplies &amp; Services - Children, 401001 - Social Community Care Supplies &amp; Services - Children - Community Based Services, 401099 - Social Community Care Supplies &amp; Services - Children - Community Based Services - Not Elsewhere Classified, 321200 - Social Community Care Supplies &amp; Services - Children - Disabled Children, 321210 - Social Community Care Supplies &amp; Services - Children - Disabled Children - Care Services, 401199 - Social Community Care Supplies &amp; Services - Children - Disabled Children - Not Elsewhere Classified</t>
  </si>
  <si>
    <t>COV - Home Support (Domiciliary Care/Personal Care) for Children &amp; Young People with a Disability (Life4Ever H.C.S Ltd)</t>
  </si>
  <si>
    <t>Life4Ever H.C.S Ltd</t>
  </si>
  <si>
    <t>COV - Home Support (Domiciliary Care/Personal Care) for Children &amp; Young People with a Disability (MILESTONES PRIVATE LIMITED)</t>
  </si>
  <si>
    <t>MILESTONES PRIVATE LIMITED</t>
  </si>
  <si>
    <t>COV - Home Support (Domiciliary Care/Personal Care) for Children &amp; Young People with a Disability (PBL Care Limited)</t>
  </si>
  <si>
    <t>PBL Care Limited</t>
  </si>
  <si>
    <t>COV - 8392</t>
  </si>
  <si>
    <t>COV - Housing &amp; Homelessness ICT Business Software System</t>
  </si>
  <si>
    <t>Software information management system used by Housing and Homelessness Team for the delivery of their services. All in one system covering choice based lettings (CBL), temporary accommodation, housing register</t>
  </si>
  <si>
    <t>Housing &amp; Homelessness</t>
  </si>
  <si>
    <t>26/05/2021</t>
  </si>
  <si>
    <t>Locata (Housing Services) Limited</t>
  </si>
  <si>
    <t>250000 - Housing Management, 271440 - Information Communication Technology - Software</t>
  </si>
  <si>
    <t>COV - 7621</t>
  </si>
  <si>
    <t>COV - Housing Related Support Services</t>
  </si>
  <si>
    <t>Complex needs, Family floating support, Young people’s provision, Housing related floating support – Older singles</t>
  </si>
  <si>
    <t>Housing &amp; Transformation</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</si>
  <si>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</si>
  <si>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COV - Housing Related Support Services  - Older Singles</t>
  </si>
  <si>
    <t>•Service 1 – Early intervention •Service 2 – Floating support for 30 – 60 people at any one time •Service 3 – On-going light touch support for up to 20 people at any one time</t>
  </si>
  <si>
    <t>People, Potential, Possibilities</t>
  </si>
  <si>
    <t>COV - Housing Related Support Services - Complex Needs</t>
  </si>
  <si>
    <t>•Service 1A – Assertive outreach – up to 20 beds plus severe weather emergency protocol plus annual rough sleeper national count •Service 1B – Direct access accommodation – 50 beds •Service 2 – Supported accommodation – 50 beds •Service 3 – Specialist ex-offended supported accommodation – 52 beds</t>
  </si>
  <si>
    <t>The Salvation Army</t>
  </si>
  <si>
    <t>COV - Housing Related Support Services - Families Floating Support</t>
  </si>
  <si>
    <t>•Service 1 – Early intervention for 30 – 50 families at any one time •Service 2 – Floating support for 100 – 120 families at any one time in temporary accommodation plus 20 – 40 families at any one time in move-on</t>
  </si>
  <si>
    <t>COV - Housing Related Support Services - Young People</t>
  </si>
  <si>
    <t>•Service 1 – Direct access beds – 25 including 15 for young people for whom the council owes a housing duty •Service 2 – Supported accommodation – 35 beds including 14 for young people leaving care •Service 3 – Floating support for 40 – 60 young people at any one time</t>
  </si>
  <si>
    <t>St Basils</t>
  </si>
  <si>
    <t>CONTRACT - 00014343</t>
  </si>
  <si>
    <t>COV - Housing with Care - Care provision at Alexandra House</t>
  </si>
  <si>
    <t>The provision of care and support at Alexandra House - Housing with Care</t>
  </si>
  <si>
    <t>28/02/2017</t>
  </si>
  <si>
    <t>Making Space</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</si>
  <si>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 321800 - Social Community Care Supplies &amp; Services - Adult - Independent Supported Living</t>
  </si>
  <si>
    <t>COV - 21981</t>
  </si>
  <si>
    <t>COV - Housing with Care - Direct Award</t>
  </si>
  <si>
    <t>Housing with Care (HwC) (also known as Extra Care) is a specialist housing model which aims to deliver an independent living option for people 55+ who wish to maintain their independence in their own property in a safe, secure, and supported environment. Each resident either rents, owns or part owns, or leases their own apartment in a scheme, retaining their own individual address with added benefits of some aspects of communal living e.g. access to shared spaces, laundry and domestic, increased security and in some scheme’s café facilities.</t>
  </si>
  <si>
    <t>321000 - Social Community Care Supplies &amp; Services - Adult</t>
  </si>
  <si>
    <t>COV - Housing with Care - Direct Award (ExtraCare Charitable Trust )</t>
  </si>
  <si>
    <t>ExtraCare Charitable Trust</t>
  </si>
  <si>
    <t>COV - Housing with Care - Direct Award (GreenSquareAccord Limited)</t>
  </si>
  <si>
    <t>GreenSquareAccord Limited</t>
  </si>
  <si>
    <t>COV 311c</t>
  </si>
  <si>
    <t>COV - Housing with Care Henry Court</t>
  </si>
  <si>
    <t>Housing (service users self contacted flats) with care and support delivered on site.</t>
  </si>
  <si>
    <t>Anchor Trust</t>
  </si>
  <si>
    <t>321015 - Social Community Care Supplies &amp; Services - Adult - Sheltered Accommodation</t>
  </si>
  <si>
    <t>COV 312c</t>
  </si>
  <si>
    <t>COV - Housing with Care Humber Court</t>
  </si>
  <si>
    <t>Social Community Care Supplies &amp; Services - Adult - Sheltered Accommodation</t>
  </si>
  <si>
    <t>COV 315a</t>
  </si>
  <si>
    <t>COV - Housing with Care Leofric Lodge</t>
  </si>
  <si>
    <t>18/02/2008</t>
  </si>
  <si>
    <t>COV - 2042</t>
  </si>
  <si>
    <t>COV - Housing with Care Provision (Bevan Court, Poppy Court and Future Walks prev. Midland Heart)</t>
  </si>
  <si>
    <t>Housing (service users self contacted flats) with care and support delivered on site</t>
  </si>
  <si>
    <t>14/10/2013</t>
  </si>
  <si>
    <t>COV 321</t>
  </si>
  <si>
    <t>COV - Housing with Care Wyken Court</t>
  </si>
  <si>
    <t>17/09/2007</t>
  </si>
  <si>
    <t>COV - 9447</t>
  </si>
  <si>
    <t>COV - Human Resource Case Work Management Software System</t>
  </si>
  <si>
    <t>Supply of cloud hosted Human Resource Case Work Management Software System. System is ER Tracker.</t>
  </si>
  <si>
    <t>Allocate Software Limited</t>
  </si>
  <si>
    <t>COV HWRRC Management (CA Site)</t>
  </si>
  <si>
    <t>COV - HWRRC Management</t>
  </si>
  <si>
    <t>Environmental Services - Waste Management</t>
  </si>
  <si>
    <t>COV - 14326</t>
  </si>
  <si>
    <t>COV - Hybrid Mail (below £100k)</t>
  </si>
  <si>
    <t>300000 - Mail Services, 309999 - Mail Services - Not Elsewhere Classified</t>
  </si>
  <si>
    <t>COV - 22028</t>
  </si>
  <si>
    <t>COV - Ice Cream Trading Concession – Godiva Festival 2025</t>
  </si>
  <si>
    <t>Coventry City Council is procuring a supplier for an ice cream concession at Godiva Festival 2025.</t>
  </si>
  <si>
    <t>CEC Ice Cream Group Ltd</t>
  </si>
  <si>
    <t>291000 - Arts &amp; Leisure Services - Events, 110000 - Catering, 111200 - Catering - Food &amp; Beverages</t>
  </si>
  <si>
    <t>COV - 22963</t>
  </si>
  <si>
    <t>COV - IESE CARECUBED LICENSE - 22963</t>
  </si>
  <si>
    <t>IESE Innovation Ltd</t>
  </si>
  <si>
    <t>COV - 20209</t>
  </si>
  <si>
    <t>COV - Independent Childrens Complaints Investigation 2024</t>
  </si>
  <si>
    <t>Complaints Investigation</t>
  </si>
  <si>
    <t>401099 - Social Community Care Supplies &amp; Services - Children - Community Based Services - Not Elsewhere Classified</t>
  </si>
  <si>
    <t>COV - Independent Childrens Complaints Investigation 2024 (A P and D Consultancy)</t>
  </si>
  <si>
    <t>A P and D Consultancy</t>
  </si>
  <si>
    <t>COV - Independent Childrens Complaints Investigation 2024 (Edward  Coxhead IP)</t>
  </si>
  <si>
    <t>Edward  Coxhead IP</t>
  </si>
  <si>
    <t>COV - Independent Childrens Complaints Investigation 2024 (Heartsathome Ltd)</t>
  </si>
  <si>
    <t>Heartsathome Ltd</t>
  </si>
  <si>
    <t>COV - Independent Childrens Complaints Investigation 2024 (Suzanne Gibbon)</t>
  </si>
  <si>
    <t>Suzanne Gibbon</t>
  </si>
  <si>
    <t>COV - Independent Childrens Complaints Investigation 2024 (Traci McNally Consultancy)</t>
  </si>
  <si>
    <t>Traci McNally Consultancy</t>
  </si>
  <si>
    <t>COV - 15120</t>
  </si>
  <si>
    <t>COV - Independent Living Products</t>
  </si>
  <si>
    <t>Assistive aids for disabled and elderly people within their homes</t>
  </si>
  <si>
    <t>13/12/2022</t>
  </si>
  <si>
    <t>310000 - Healthcare, 311000 - Healthcare - Consumables, 311300 - Healthcare - Equipment</t>
  </si>
  <si>
    <t>COV - Independent Living Products (AIDAPT BATHROOMS LTD)</t>
  </si>
  <si>
    <t>AIDAPT BATHROOMS LTD</t>
  </si>
  <si>
    <t>COV - Independent Living Products (Arjo UK Ltd)</t>
  </si>
  <si>
    <t>Arjo UK Ltd</t>
  </si>
  <si>
    <t>COV - Independent Living Products (Drive DeVilbiss Healthcare Limited)</t>
  </si>
  <si>
    <t>Drive DeVilbiss Healthcare Limited</t>
  </si>
  <si>
    <t>COV - Independent Living Products (Invacare Ltd)</t>
  </si>
  <si>
    <t>Invacare Ltd</t>
  </si>
  <si>
    <t>COV - Independent Living Products (Mangar International)</t>
  </si>
  <si>
    <t>Mangar International</t>
  </si>
  <si>
    <t>COV - Independent Living Products (NRS Healthcare)</t>
  </si>
  <si>
    <t>NRS Healthcare</t>
  </si>
  <si>
    <t>COV - Independent Living Products (Prism UK Medical Ltd)</t>
  </si>
  <si>
    <t>Prism UK Medical Ltd</t>
  </si>
  <si>
    <t>COV - 18449</t>
  </si>
  <si>
    <t>COV - Independent Review Panel (IRP) Assessment</t>
  </si>
  <si>
    <t>Call off under COV - Transport and Infrastructure Research &amp; Development (R&amp;D) Partner (Ref: COV - 13552)</t>
  </si>
  <si>
    <t>COV - Independent Review Panel (IRP) Assessment (Egis Transport Solutions Limited)</t>
  </si>
  <si>
    <t>Egis Transport Solutions Limited</t>
  </si>
  <si>
    <t>COV - Independent Review Panel (IRP) Assessment (Mott MacDonald Limited)</t>
  </si>
  <si>
    <t>COV - Independent Review Panel (IRP) Assessment (Ove Arup &amp; Partners Ltd)</t>
  </si>
  <si>
    <t>COV - 21894</t>
  </si>
  <si>
    <t>COV - Inert Waste</t>
  </si>
  <si>
    <t>COV - 23674</t>
  </si>
  <si>
    <t>COV - Information Technology Service Management (ITSM)</t>
  </si>
  <si>
    <t>Digital Delivery Service</t>
  </si>
  <si>
    <t>Freshworks</t>
  </si>
  <si>
    <t>COV - 24089</t>
  </si>
  <si>
    <t>COV - Inovem Consult Licence and Services</t>
  </si>
  <si>
    <t>Continuation of the existing Inovem consultation platform and renewal of the licence for two years to help Coventry City Council cost effectively manage Planning Policy and Environment consultations and notifications through the local plan examination process.</t>
  </si>
  <si>
    <t>INOVEM Limited</t>
  </si>
  <si>
    <t>COV - 24669</t>
  </si>
  <si>
    <t>COV - Installation of Print Release / Payment 11.25</t>
  </si>
  <si>
    <t>Installation of print release and print payment on self-serve kiosk</t>
  </si>
  <si>
    <t>Libraries and Information Service</t>
  </si>
  <si>
    <t>Insight Media Internet Limited</t>
  </si>
  <si>
    <t>191600 - Facilities &amp; Management Services - Printing</t>
  </si>
  <si>
    <t>COV - 15931</t>
  </si>
  <si>
    <t>COV - Insurance Broker (YPO-964)</t>
  </si>
  <si>
    <t>Insurance Services</t>
  </si>
  <si>
    <t>Arthur J Gallagher</t>
  </si>
  <si>
    <t>201800 - Financial Services - Insurance</t>
  </si>
  <si>
    <t>COV - 8860</t>
  </si>
  <si>
    <t>COV - Insurance Services (further competition YPO 978) (Zurich Municipal)</t>
  </si>
  <si>
    <t>Zurich Municipal</t>
  </si>
  <si>
    <t>201800 - Financial Services - Insurance, 201899 - Financial Services - Insurance - Not Elsewhere Classified, 201820 - Financial Services - Insurance - Property, 201821 - Financial Services - Insurance - Transport</t>
  </si>
  <si>
    <t>COV - 15658</t>
  </si>
  <si>
    <t>COV - Insurance Services 2023  (Further Comp Under YPO978)</t>
  </si>
  <si>
    <t>COV - Insurance Services 2023  (Further Comp Under YPO978) Lot 2 (Risk Management Partners Ltd)</t>
  </si>
  <si>
    <t>Risk Management Partners Ltd</t>
  </si>
  <si>
    <t>COV - Insurance Services 2023  (Further Comp Under YPO978) Lot 3 (Zurich Municipal)</t>
  </si>
  <si>
    <t>COV - Insurance Services 2023  (Further Comp Under YPO978) Lot 4 (British Engineering Services Ltd)</t>
  </si>
  <si>
    <t>British Engineering Services Ltd</t>
  </si>
  <si>
    <t>COV - Insurance Services 2023 (Further Comp Under YPO978) Lot 1&amp;5 (Travelers Insurance Company Limited)</t>
  </si>
  <si>
    <t>Travelers Insurance Company Limited</t>
  </si>
  <si>
    <t>PROJECT - 00004376</t>
  </si>
  <si>
    <t>COV - Integrated Adult Lifestyle Service</t>
  </si>
  <si>
    <t>An integrated service to target people with multiple lifestyle risks.</t>
  </si>
  <si>
    <t>ICE Creates Ltd</t>
  </si>
  <si>
    <t>COV - 21648</t>
  </si>
  <si>
    <t>COV - Interpretation and Translation Service (NEPO) / Language Services (ESPO)</t>
  </si>
  <si>
    <t>Direct award to suppliers on the ESPO and NEPO frameworks for Interpretation and Translation Services:  ESPO 402_24 - Language Services Lot 3.5 - BSL (Sign Language) - BID Services Lot 4a - On Demand Telephone - Language Line Lot4b - Spoken Video - Supreme Linguistic Services t/a Premium Linguistic Services  NEPO512 - Translation and Interpreting Services Lot 3 - Translation of Documents - ITL (North East) Limited Lot 4 - Face to Face - Supreme Linguistic Services t/a Premium Linguistic Services Lot 4 - Face to Face - Translate UK</t>
  </si>
  <si>
    <t>Coventry Interpretation and Translation Unit (CITU)</t>
  </si>
  <si>
    <t>261100 - Human Resources - Interpretation &amp; Translation</t>
  </si>
  <si>
    <t>COV - Interpretation and Translation Service (NEPO) / Language Services (ESPO) (BID Services)</t>
  </si>
  <si>
    <t>BID Services</t>
  </si>
  <si>
    <t>COV - Interpretation and Translation Service (NEPO) / Language Services (ESPO) (ITL (North East) Limited)</t>
  </si>
  <si>
    <t>ITL (North East) Limited</t>
  </si>
  <si>
    <t>COV - Interpretation and Translation Service (NEPO) / Language Services (ESPO) (Language Line Ltd)</t>
  </si>
  <si>
    <t>Language Line Ltd</t>
  </si>
  <si>
    <t>COV - Interpretation and Translation Service (NEPO) / Language Services (ESPO) (Supreme Linguistic Services Ltd t/a Premium Linguistic Service)</t>
  </si>
  <si>
    <t>Supreme Linguistic Services Ltd t/a Premium Linguistic Service</t>
  </si>
  <si>
    <t>COV - Interpretation and Translation Service (NEPO) / Language Services (ESPO) (Translate UK)</t>
  </si>
  <si>
    <t>Translate UK</t>
  </si>
  <si>
    <t>COV - 17869</t>
  </si>
  <si>
    <t>COV - Investment Valuations 2024-2026</t>
  </si>
  <si>
    <t>Azets [trading name of Azets Holdings Limited]</t>
  </si>
  <si>
    <t>COV - 22195</t>
  </si>
  <si>
    <t>COV - ISP for Inbound and Outbound Internet Service</t>
  </si>
  <si>
    <t>10Gbps internet service</t>
  </si>
  <si>
    <t>Network &amp; Security</t>
  </si>
  <si>
    <t>JISC Services Ltd</t>
  </si>
  <si>
    <t>271517 - Information Communication Technology - Services - Internet Service Provision</t>
  </si>
  <si>
    <t>COV - 24612</t>
  </si>
  <si>
    <t>COV - IT Asset Management Software - Certero</t>
  </si>
  <si>
    <t>CDW Limited</t>
  </si>
  <si>
    <t>COV - 21616</t>
  </si>
  <si>
    <t>COV - IT Asset Management Subscription Licenses</t>
  </si>
  <si>
    <t>End User Device Lead</t>
  </si>
  <si>
    <t>31/01/2025</t>
  </si>
  <si>
    <t>Faronics EMEA Ltd</t>
  </si>
  <si>
    <t>COV - 24526</t>
  </si>
  <si>
    <t>COV - ITS Driven -SB</t>
  </si>
  <si>
    <t>ERTICO-ITS Europe SC</t>
  </si>
  <si>
    <t>COV - 22927</t>
  </si>
  <si>
    <t>COV - IWILL Accelerate Training programme  - 2025-26</t>
  </si>
  <si>
    <t>IWILL Accelerate Training programme to be delivered end of 2025, beginning of 2026.</t>
  </si>
  <si>
    <t>Organisational, Culture and Employee Engagement</t>
  </si>
  <si>
    <t>Reflexion Associates Ltd</t>
  </si>
  <si>
    <t>COV - 12584</t>
  </si>
  <si>
    <t>COV - Kennelling and Re-homing of Dogs</t>
  </si>
  <si>
    <t>Pest Control &amp; Dog Enforcement</t>
  </si>
  <si>
    <t>Birmingham Dogs Home</t>
  </si>
  <si>
    <t>180010 - Environmental Services - Animal Services, 180020 - Environmental Services - Animal Services - Kennel Services, 180099 - Environmental Services - Animal Services - Not Elsewhere Classified, 180040 - Environmental Services - Animal Services - Veterinary Services</t>
  </si>
  <si>
    <t>COV - 22983</t>
  </si>
  <si>
    <t>COV - Kofax Capture Support &amp; Maintenance for Digital Print</t>
  </si>
  <si>
    <t>Call-off against RM6280 (Postal Services &amp; Solutions) for Kofax Capture Support &amp; Maintenance and DCS Professional Consultancy</t>
  </si>
  <si>
    <t>Digital Print &amp;  Mailroom</t>
  </si>
  <si>
    <t>191600 - Facilities &amp; Management Services - Printing, 271330 - Information Communication Technology - Maintenance &amp; Support - Software</t>
  </si>
  <si>
    <t>COV - 23495</t>
  </si>
  <si>
    <t>COV - KS2 Moderation Manager 2025/26</t>
  </si>
  <si>
    <t>Coventry City Council requires a suitably qualified and experienced teacher to deliver the statutory function in relation to Key Stage 2 (KS2) Assessment and Moderation Support.</t>
  </si>
  <si>
    <t>Education and SEND</t>
  </si>
  <si>
    <t>Julia Etheridge</t>
  </si>
  <si>
    <t>170000 - Education, 179999 - Education - Not Elsewhere Classified</t>
  </si>
  <si>
    <t>COV - 22903</t>
  </si>
  <si>
    <t>COV - Land and underground surveys</t>
  </si>
  <si>
    <t>Land and underground surveys including topographic, utility, cctv and gpr surveys</t>
  </si>
  <si>
    <t>391314 - Works - Construction, Repair &amp; Maintenance - Open Spaces - Surveys</t>
  </si>
  <si>
    <t>COV - 24997</t>
  </si>
  <si>
    <t>COV - LCS Training (Me Learning)</t>
  </si>
  <si>
    <t>Safeguarding Practice &amp; Workforce</t>
  </si>
  <si>
    <t>271510 - Information Communication Technology - Services - Application Service Provision/Software as a Service (SaaS), 401408 - Social Community Care Supplies &amp; Services - Children - Specialist Needs - Social Work Practice &amp; Training</t>
  </si>
  <si>
    <t>COV - 20766</t>
  </si>
  <si>
    <t>COV - LD - Brandon Trust Ramsden Centre - 20766</t>
  </si>
  <si>
    <t>16/10/2024</t>
  </si>
  <si>
    <t>The Brandon Trust</t>
  </si>
  <si>
    <t>321013 - Social Community Care Supplies &amp; Services - Adult - Day Care</t>
  </si>
  <si>
    <t>COV - 18242</t>
  </si>
  <si>
    <t>COV - LD - Daisy Court - 18242</t>
  </si>
  <si>
    <t>New Directions Rugby Ltd</t>
  </si>
  <si>
    <t>COV - 17377</t>
  </si>
  <si>
    <t>COV - LD - Helen Ley House - 17377</t>
  </si>
  <si>
    <t>22/09/2023</t>
  </si>
  <si>
    <t>Castel Froma Neuro Care Ltd</t>
  </si>
  <si>
    <t>COV - 22433</t>
  </si>
  <si>
    <t>COV - LD - Inshore Chapel Street - 22433</t>
  </si>
  <si>
    <t>INSHORE SUPPORT LTD</t>
  </si>
  <si>
    <t>COV - 22059</t>
  </si>
  <si>
    <t>COV - LD - Joseph House - 22059</t>
  </si>
  <si>
    <t>Joseph House</t>
  </si>
  <si>
    <t>COV - 20907</t>
  </si>
  <si>
    <t>COV - LD - Lily Healthcare - 20907</t>
  </si>
  <si>
    <t>29/10/2024</t>
  </si>
  <si>
    <t>Lily Healthcare Limited</t>
  </si>
  <si>
    <t>COV - 19582</t>
  </si>
  <si>
    <t>COV - LD - Maple Leaf Lodge - 19582</t>
  </si>
  <si>
    <t>14/06/2024</t>
  </si>
  <si>
    <t>Maple Leaf Lodge t/a Malvern View (Lydiate) Limited</t>
  </si>
  <si>
    <t>COV - 20742</t>
  </si>
  <si>
    <t>COV - LD - People in Action - 20742</t>
  </si>
  <si>
    <t>15/10/2024</t>
  </si>
  <si>
    <t>People in Action</t>
  </si>
  <si>
    <t>COV - 20745</t>
  </si>
  <si>
    <t>COV - LD - People in Action - 20745</t>
  </si>
  <si>
    <t>COV - 19867</t>
  </si>
  <si>
    <t>COV - LD - Purple Care - 19867</t>
  </si>
  <si>
    <t>Purple Care TM LIMITED</t>
  </si>
  <si>
    <t>COV - 23202</t>
  </si>
  <si>
    <t>COV - LD - Purple Care - 23202</t>
  </si>
  <si>
    <t>COV - 23204</t>
  </si>
  <si>
    <t>COV - LD - Purple Care 2 - 23204</t>
  </si>
  <si>
    <t>29/08/2024</t>
  </si>
  <si>
    <t>COV - 23205</t>
  </si>
  <si>
    <t>COV - LD - Purple Care 3 - 23205</t>
  </si>
  <si>
    <t>COV - 17697</t>
  </si>
  <si>
    <t>COV - LD - Seaton House - 17697</t>
  </si>
  <si>
    <t>25/10/2023</t>
  </si>
  <si>
    <t>Linkage Community Trust - Seaton House</t>
  </si>
  <si>
    <t>COV - 21464</t>
  </si>
  <si>
    <t>COV - LD - The Links -  21464</t>
  </si>
  <si>
    <t>14/12/2024</t>
  </si>
  <si>
    <t>Shaw healthcare Group Limited</t>
  </si>
  <si>
    <t>COV - 20506</t>
  </si>
  <si>
    <t>COV - LD - The Richardson Mews - 20506</t>
  </si>
  <si>
    <t>The Richardson Mews</t>
  </si>
  <si>
    <t>COV - 20000</t>
  </si>
  <si>
    <t>COV - LD - Voyage Croft House - COV - 20000</t>
  </si>
  <si>
    <t>22/09/2024</t>
  </si>
  <si>
    <t>Voyage 1 Limited</t>
  </si>
  <si>
    <t>COV - 19853</t>
  </si>
  <si>
    <t>COV - LD - Voyage Weaver House - 19853</t>
  </si>
  <si>
    <t>22/07/2024</t>
  </si>
  <si>
    <t>Voyage Care - Weaver House</t>
  </si>
  <si>
    <t>COV - 19855</t>
  </si>
  <si>
    <t>COV - LD - Voyage Weaver House - 19855</t>
  </si>
  <si>
    <t>15/07/2024</t>
  </si>
  <si>
    <t>COV - 22406</t>
  </si>
  <si>
    <t>COV - LD - Weaver House - 22406</t>
  </si>
  <si>
    <t>28/04/2025</t>
  </si>
  <si>
    <t>COV - 22526</t>
  </si>
  <si>
    <t>COV - LD - Weaver House - COV - 22526</t>
  </si>
  <si>
    <t>26/05/2025</t>
  </si>
  <si>
    <t>COV - 17647</t>
  </si>
  <si>
    <t>COV - LD - Your Support Services - 17647</t>
  </si>
  <si>
    <t>Out of city supported living</t>
  </si>
  <si>
    <t>23/10/2023</t>
  </si>
  <si>
    <t>Your Support Services Limited</t>
  </si>
  <si>
    <t>COV - 6020</t>
  </si>
  <si>
    <t>COV - LD Residential Home Services for Hipswell highway, Brookview, Lea Gordon House</t>
  </si>
  <si>
    <t>Residential home</t>
  </si>
  <si>
    <t>FitzRoy</t>
  </si>
  <si>
    <t>COV - 21532</t>
  </si>
  <si>
    <t>COV - LD-Evergreen Manor-21532</t>
  </si>
  <si>
    <t>16/12/2024</t>
  </si>
  <si>
    <t>Platinum Nursing Care Ltd</t>
  </si>
  <si>
    <t>321018 - Social Community Care Supplies &amp; Services - Adult - Residential Homes for Older People</t>
  </si>
  <si>
    <t>COV - 24128</t>
  </si>
  <si>
    <t>COV - LD-Haddon House-24128</t>
  </si>
  <si>
    <t>29/09/2025</t>
  </si>
  <si>
    <t>Extel Ltd t/a Care Through The Millennium</t>
  </si>
  <si>
    <t>COV - 22154</t>
  </si>
  <si>
    <t>COV - LD-Helen Ley- 22154</t>
  </si>
  <si>
    <t>20/03/2025</t>
  </si>
  <si>
    <t>Helen Ley Care Centre</t>
  </si>
  <si>
    <t>COV - 24320</t>
  </si>
  <si>
    <t>COV - LD-Helen Ley-24320</t>
  </si>
  <si>
    <t>COV - 20746</t>
  </si>
  <si>
    <t>COV - LD-People in Action- 20746</t>
  </si>
  <si>
    <t>ASC</t>
  </si>
  <si>
    <t>COV - 20808</t>
  </si>
  <si>
    <t>COV - LD-People in Action-20808</t>
  </si>
  <si>
    <t>22/10/2024</t>
  </si>
  <si>
    <t>COV - 19287</t>
  </si>
  <si>
    <t>COV - LD-Purple Care Top Leathermill Farm-COV - 19287</t>
  </si>
  <si>
    <t>321800 - Social Community Care Supplies &amp; Services - Adult - Independent Supported Living</t>
  </si>
  <si>
    <t>COV - 22189</t>
  </si>
  <si>
    <t>COV - LD-Social Life Opportunities - 22189</t>
  </si>
  <si>
    <t>Social Life Opportunities (SoLO)</t>
  </si>
  <si>
    <t>COV - 13527</t>
  </si>
  <si>
    <t>COV - Learning Disability Supported Living Accommodation Requirement 15 Units - Call off against lot A7</t>
  </si>
  <si>
    <t>Essential Futures (Eden Futures)</t>
  </si>
  <si>
    <t>COV - 10055</t>
  </si>
  <si>
    <t>COV - Legal case management software system</t>
  </si>
  <si>
    <t>Software management information system used for keeping records and audit for all Legal Services work. Contract also includes the Coroners Case Management System</t>
  </si>
  <si>
    <t>COV - 18294</t>
  </si>
  <si>
    <t>COV - Library Books &amp; AV Framework</t>
  </si>
  <si>
    <t>Askews and Holts Library Services Ltd</t>
  </si>
  <si>
    <t>COV - 12995</t>
  </si>
  <si>
    <t>COV - Library Management Software System</t>
  </si>
  <si>
    <t>Supply of a cloud hosted Library Management Software System. To include ongoing hosting, support and maintenance and potential upgrades</t>
  </si>
  <si>
    <t>Axiell ALM Ltd</t>
  </si>
  <si>
    <t>COV - 21615</t>
  </si>
  <si>
    <t>COV - LIFT Dashboard</t>
  </si>
  <si>
    <t>Low Income Family Tracker used by Revenues and Benefits to assist vulnerable households.</t>
  </si>
  <si>
    <t>26/02/2025</t>
  </si>
  <si>
    <t>Policy in Practice</t>
  </si>
  <si>
    <t>201400 - Financial Services - Council Tax &amp; Business Rates</t>
  </si>
  <si>
    <t>COV - 15311</t>
  </si>
  <si>
    <t>COV - Liquid Fuels (ESPO 301_22)</t>
  </si>
  <si>
    <t>Further competition for Liquid Fuels against ESPO 301_22.  This is predominantly to supply diesel to Whitley Depot</t>
  </si>
  <si>
    <t>14/02/2023</t>
  </si>
  <si>
    <t>Certas Energy UK Ltd t/a Pace Fuelcare</t>
  </si>
  <si>
    <t>COV - 21780</t>
  </si>
  <si>
    <t>COV - Local Government Booking System</t>
  </si>
  <si>
    <t>Booking system for Appointments, Queues and Events.</t>
  </si>
  <si>
    <t>Bookinglab Limited</t>
  </si>
  <si>
    <t>271510 - Information Communication Technology - Services - Application Service Provision/Software as a Service (SaaS)</t>
  </si>
  <si>
    <t>COV - 22767</t>
  </si>
  <si>
    <t>COV - Local Plan Review Programme Officer</t>
  </si>
  <si>
    <t>Provision of consultancy services for the Local Plan Review Programme</t>
  </si>
  <si>
    <t>Planning Policy</t>
  </si>
  <si>
    <t>Helen Wilson Consultancy</t>
  </si>
  <si>
    <t>COV - 21487</t>
  </si>
  <si>
    <t>COV - London Road Cemetery - Promenade Wall Guarding</t>
  </si>
  <si>
    <t>Installation of guarding to unprotected edge of Grade II Listed promenade wall within Grade I Listed London Road Cemetery.</t>
  </si>
  <si>
    <t>25/02/2025</t>
  </si>
  <si>
    <t>Hawkesbridge Fencing ltd</t>
  </si>
  <si>
    <t>101200 - Building Construction Materials - Fencing, 231220 - Highway Equipment &amp; Materials - Guard Rails &amp; Safety Fencing</t>
  </si>
  <si>
    <t>COV - 12369</t>
  </si>
  <si>
    <t>COV - Long Term Home Support – contingency cover</t>
  </si>
  <si>
    <t>17/01/2022</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</si>
  <si>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</si>
  <si>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COV - Long Term Home Support – contingency cover (icare Coventry Ltd)</t>
  </si>
  <si>
    <t>COV - Long Term Home Support – contingency cover (PBL Care Limited)</t>
  </si>
  <si>
    <t>COV - 24286</t>
  </si>
  <si>
    <t>COV - Macefield Close Head Lease negotiation</t>
  </si>
  <si>
    <t>Macefield Close Rent review head lease negotiation</t>
  </si>
  <si>
    <t>COV - 14866</t>
  </si>
  <si>
    <t>COV - Maintenance and Replacement of Artificial Sports Pitches and Playground Safety Surfaces</t>
  </si>
  <si>
    <t>Greenspaces, Streetpride &amp; Greenspaces</t>
  </si>
  <si>
    <t>Dura-Sport Ltd</t>
  </si>
  <si>
    <t>330000 - Sports &amp; Playground Equipment &amp; Maintenance, 331100 - Sports &amp; Playground Equipment &amp; Maintenance - Playground Equipment Repair &amp; Maintenance</t>
  </si>
  <si>
    <t>COV - 22854</t>
  </si>
  <si>
    <t>COV - Maintenance for JCB at Transfer Station (Whitley Depot)</t>
  </si>
  <si>
    <t>Provision of maintenance for a JCB digger at Transfer Station at Whitley Depot</t>
  </si>
  <si>
    <t>Waste Services</t>
  </si>
  <si>
    <t>SAVAGE PLANT HIRE</t>
  </si>
  <si>
    <t>381400 - Vehicle Management - Repair &amp; Maintenance</t>
  </si>
  <si>
    <t>COV - 19595</t>
  </si>
  <si>
    <t>COV - Maintenance for Parking solutions at Coombe Country Park and War Memorial Park (ESPO509_23)</t>
  </si>
  <si>
    <t>Street Scene and Green Space</t>
  </si>
  <si>
    <t>Parkare Limited</t>
  </si>
  <si>
    <t>COV - 22900</t>
  </si>
  <si>
    <t>COV - Maintenance For Tri-X - Access to Coventry Children's Services Procedures Manual (2025)</t>
  </si>
  <si>
    <t>Provision of annual maintenance for Tri-X, which provides access to the Coventry Children's Services Procedures Manual</t>
  </si>
  <si>
    <t>Help and Protection</t>
  </si>
  <si>
    <t>Signis Ltd</t>
  </si>
  <si>
    <t>COV - 18800</t>
  </si>
  <si>
    <t>COV - Maintenance of Water Feature</t>
  </si>
  <si>
    <t>Monthly maintenance attendances to check over system and chemical levels and also carry out a monthly legionella test, any additional chemicals required will be charged at a separate rate as will any breakdowns.</t>
  </si>
  <si>
    <t>Public Realm</t>
  </si>
  <si>
    <t>Pumping Solutions (UK) Ltd</t>
  </si>
  <si>
    <t>182030 - Environmental Services - Water Assessment &amp; Treatment, 221100 - Health &amp; Safety - Maintenance</t>
  </si>
  <si>
    <t>COV - 12708</t>
  </si>
  <si>
    <t>COV - Managed Service Provider for training services</t>
  </si>
  <si>
    <t>Managed Service Provider for training services delivering training and or sourcing on the Council's behalf</t>
  </si>
  <si>
    <t>Premier People solutions Ltd., T/A Premier Partnership</t>
  </si>
  <si>
    <t>COV - 13139</t>
  </si>
  <si>
    <t>COV - Management of Bars and Catering at Godiva Festival</t>
  </si>
  <si>
    <t>29/07/2022</t>
  </si>
  <si>
    <t>Radioactive Clothing Ltd t/a Slammin' Events</t>
  </si>
  <si>
    <t>291000 - Arts &amp; Leisure Services - Events, 110000 - Catering, 111200 - Catering - Food &amp; Beverages, 111299 - Catering - Food &amp; Beverages - Not Elsewhere Classified, 111210 - Catering - Food &amp; Beverages - School Milk, 119999 - Catering - Not Elsewhere Classified</t>
  </si>
  <si>
    <t>COV - 21445</t>
  </si>
  <si>
    <t>COV - Manned Guarding and Security Services 2026</t>
  </si>
  <si>
    <t>Provision of manned guarding and security services to Coventry City Council.</t>
  </si>
  <si>
    <t>Facilities</t>
  </si>
  <si>
    <t>MITIE Security Limited</t>
  </si>
  <si>
    <t>192200 - Facilities &amp; Management Services - Security, 192213 - Facilities &amp; Management Services - Security - Manned Guarding, 192299 - Facilities &amp; Management Services - Security - Not Elsewhere Classified</t>
  </si>
  <si>
    <t>COV - 15960</t>
  </si>
  <si>
    <t>COV - Market Segmentation Datasets software</t>
  </si>
  <si>
    <t>Market Segmentation Datasets software - the software is Acorn</t>
  </si>
  <si>
    <t>Insight</t>
  </si>
  <si>
    <t>CACI Limited</t>
  </si>
  <si>
    <t>COV - 15978</t>
  </si>
  <si>
    <t>COV - Mental Health Employment Service 2023</t>
  </si>
  <si>
    <t>Rethink Mental Illness</t>
  </si>
  <si>
    <t>322001 - Social Community Care Supplies &amp; Services - Adult - Mental Health Services</t>
  </si>
  <si>
    <t>COV - 17713</t>
  </si>
  <si>
    <t>COV - Mental health support service for victims of domestic abuse</t>
  </si>
  <si>
    <t>Childrens Joint Commissioning</t>
  </si>
  <si>
    <t>Coventry, Warwickshire &amp; Worcestershire Mind</t>
  </si>
  <si>
    <t>151510 - Healthcare - Public Health, 151515 - Healthcare - Public Health - Not Elsewhere Classified, 151514 - Healthcare - Public Health - Specialist Services, 321010 - Social Community Care Supplies &amp; Services - Adult - Advice, Advocacy &amp; Counselling Services, 321118 - Social Community Care Supplies &amp; Services - Children - Specialist Needs - Specialist Domestic Violence</t>
  </si>
  <si>
    <t>COV - 24283</t>
  </si>
  <si>
    <t>COV - MH -  LESTER HALL - 24283</t>
  </si>
  <si>
    <t>ASC Adults Commissioning</t>
  </si>
  <si>
    <t>IBC Health Care (Lester Hall)</t>
  </si>
  <si>
    <t>COV - 24216</t>
  </si>
  <si>
    <t>COV - MH - ACCREDO Well House - 24216</t>
  </si>
  <si>
    <t>Adults Commissioning</t>
  </si>
  <si>
    <t>ACCREDO SUPPORT &amp; DEVELOPMENT LTD</t>
  </si>
  <si>
    <t>COV - 22855</t>
  </si>
  <si>
    <t>COV - MH - Action Deafness - 22855</t>
  </si>
  <si>
    <t>Strategic Commissioning</t>
  </si>
  <si>
    <t>13/06/2025</t>
  </si>
  <si>
    <t>ACTION DEAFNESS</t>
  </si>
  <si>
    <t>COV - 18283</t>
  </si>
  <si>
    <t>COV - MH - Ashdowns - 18283</t>
  </si>
  <si>
    <t>Aspects Care Homes LTD</t>
  </si>
  <si>
    <t>COV - 22477</t>
  </si>
  <si>
    <t>COV - MH - Ashley House - 22477</t>
  </si>
  <si>
    <t>Edenplace LTD - Ashley House</t>
  </si>
  <si>
    <t>COV - 22480</t>
  </si>
  <si>
    <t>COV - MH - Ashton Care Home - 22480</t>
  </si>
  <si>
    <t>The Ashton Care Home</t>
  </si>
  <si>
    <t>COV - 21726</t>
  </si>
  <si>
    <t>COV - MH - Avante Care and Support Ltd - 21726</t>
  </si>
  <si>
    <t>Avante Care and Support Ltd</t>
  </si>
  <si>
    <t>COV - 19409</t>
  </si>
  <si>
    <t>COV - MH - Beddoe Court - 19409</t>
  </si>
  <si>
    <t>Craighaven Limited</t>
  </si>
  <si>
    <t>COV - 21255</t>
  </si>
  <si>
    <t>COV - MH - Beddoe Court - 21255</t>
  </si>
  <si>
    <t>21/11/2024</t>
  </si>
  <si>
    <t>COV - 22996</t>
  </si>
  <si>
    <t>COV - MH - Beddoe Court - 22996</t>
  </si>
  <si>
    <t>26/06/2025</t>
  </si>
  <si>
    <t>COV - 20389</t>
  </si>
  <si>
    <t>COV - MH - Bishops Cleeve - 20389</t>
  </si>
  <si>
    <t>ASC Strategic Commissioning</t>
  </si>
  <si>
    <t>Bishops Cleeve Care Home</t>
  </si>
  <si>
    <t>COV - 24901</t>
  </si>
  <si>
    <t>COV - MH - Blackmoor - 24901</t>
  </si>
  <si>
    <t>Blackmoor Croft Health Care (Birmingham)</t>
  </si>
  <si>
    <t>COV - 19679</t>
  </si>
  <si>
    <t>COV - MH - Bond Care - 19679</t>
  </si>
  <si>
    <t>Bond Care</t>
  </si>
  <si>
    <t>COV - 22859</t>
  </si>
  <si>
    <t>COV - MH - Bonham House - 22859</t>
  </si>
  <si>
    <t>Lifeways SIL Ltd</t>
  </si>
  <si>
    <t>COV - 22694</t>
  </si>
  <si>
    <t>COV - MH - Brandwood Park House - 22694</t>
  </si>
  <si>
    <t>COV - 22695</t>
  </si>
  <si>
    <t>COV - MH - Brandwood Park House. - 22695</t>
  </si>
  <si>
    <t>COV - 23777</t>
  </si>
  <si>
    <t>COV - MH - Caerau Manor - 23777</t>
  </si>
  <si>
    <t>Caerau Manor</t>
  </si>
  <si>
    <t>COV - 18295</t>
  </si>
  <si>
    <t>COV - MH - Cedar Lodge - 18295</t>
  </si>
  <si>
    <t>23/01/2024</t>
  </si>
  <si>
    <t>Camino Trading As Vestige Healthcare Group (Nuneaton)</t>
  </si>
  <si>
    <t>COV - 22749</t>
  </si>
  <si>
    <t>COV - MH - Clynsaer - 22749</t>
  </si>
  <si>
    <t>Clynsaer</t>
  </si>
  <si>
    <t>COV - 20875</t>
  </si>
  <si>
    <t>COV - MH - Coleshill Road - 20875</t>
  </si>
  <si>
    <t>Midwaycare Group</t>
  </si>
  <si>
    <t>COV - 19681</t>
  </si>
  <si>
    <t>COV - MH - Cow Lees - 19681</t>
  </si>
  <si>
    <t>Cow Lees Care Home Ltd</t>
  </si>
  <si>
    <t>COV - 23712</t>
  </si>
  <si>
    <t>COV - MH - COW LEES - 23712</t>
  </si>
  <si>
    <t>21/08/2025</t>
  </si>
  <si>
    <t>COV - 24202</t>
  </si>
  <si>
    <t>COV - MH - COWLEES - 24202</t>
  </si>
  <si>
    <t>Adults commissioning</t>
  </si>
  <si>
    <t>COV - 18487</t>
  </si>
  <si>
    <t>COV - MH - Cromwell House - 18487</t>
  </si>
  <si>
    <t>15/02/2024</t>
  </si>
  <si>
    <t>COV - 18818</t>
  </si>
  <si>
    <t>COV - MH - Eden Place - 18818</t>
  </si>
  <si>
    <t>25/03/2024</t>
  </si>
  <si>
    <t>EDENPLACE LIMITED - Eden Place</t>
  </si>
  <si>
    <t>COV - 18814</t>
  </si>
  <si>
    <t>COV - MH - Elmhurst - 18814</t>
  </si>
  <si>
    <t>PINNACLE CARE LTD</t>
  </si>
  <si>
    <t>COV - 21310</t>
  </si>
  <si>
    <t>COV - MH - FirstCare - 21310</t>
  </si>
  <si>
    <t>First Care - Harry’s Court</t>
  </si>
  <si>
    <t>COV - 22351</t>
  </si>
  <si>
    <t>COV - MH - Gainsborough Hall - 22351</t>
  </si>
  <si>
    <t>17/04/2025</t>
  </si>
  <si>
    <t>Gainsborough Hall Care Home</t>
  </si>
  <si>
    <t>COV - 24001</t>
  </si>
  <si>
    <t>COV - MH - Gainsborough Hall - 24001</t>
  </si>
  <si>
    <t>Restful Homes (Central)Ltd</t>
  </si>
  <si>
    <t>COV - 23101</t>
  </si>
  <si>
    <t>COV - MH - Guys Cross - 23101</t>
  </si>
  <si>
    <t>Travid Enterprises Ltd t/a Guys Cross Nursing Home.</t>
  </si>
  <si>
    <t>COV - 23778</t>
  </si>
  <si>
    <t>COV - MH - Guys Cross Nursing Home -  23778</t>
  </si>
  <si>
    <t>COV - 24127</t>
  </si>
  <si>
    <t>COV - MH - HARLEY COURT - 24127</t>
  </si>
  <si>
    <t>Accomplish Group</t>
  </si>
  <si>
    <t>COV - 24078</t>
  </si>
  <si>
    <t>COV - MH - HARRY'S COURT - 24078</t>
  </si>
  <si>
    <t>COV - 24366</t>
  </si>
  <si>
    <t>COV - MH - Harry's Court - 24366</t>
  </si>
  <si>
    <t>FirstCare (GB) Ltd</t>
  </si>
  <si>
    <t>COV - 24139</t>
  </si>
  <si>
    <t>COV - MH - Haven Nursing - 24139</t>
  </si>
  <si>
    <t>26/09/2025</t>
  </si>
  <si>
    <t>Haven Nursing Home</t>
  </si>
  <si>
    <t>COV - 19518</t>
  </si>
  <si>
    <t>COV - MH - Helping Hands - 19518</t>
  </si>
  <si>
    <t>Midshires Care Limited t/as Helping Hands Home Care</t>
  </si>
  <si>
    <t>COV - 24909</t>
  </si>
  <si>
    <t>COV - MH - IBC - 24909</t>
  </si>
  <si>
    <t>COV - 18948</t>
  </si>
  <si>
    <t>COV - MH - Isabellas - 18948</t>
  </si>
  <si>
    <t>Isabellas Homes</t>
  </si>
  <si>
    <t>COV - 19021</t>
  </si>
  <si>
    <t>COV - MH - Isabellas Care Home - 19021</t>
  </si>
  <si>
    <t>19/04/2024</t>
  </si>
  <si>
    <t>COV - 24303</t>
  </si>
  <si>
    <t>COV - MH - Isabellas, Firs House  - 24303</t>
  </si>
  <si>
    <t>13/10/2025</t>
  </si>
  <si>
    <t>COV - 18486</t>
  </si>
  <si>
    <t>COV - MH - Joseph House - 18486</t>
  </si>
  <si>
    <t>COV - 20939</t>
  </si>
  <si>
    <t>COV - MH - Joseph House - 20939</t>
  </si>
  <si>
    <t>COV - 22920</t>
  </si>
  <si>
    <t>COV - MH - Joseph House - 22920</t>
  </si>
  <si>
    <t>18/06/2025</t>
  </si>
  <si>
    <t>COV - 18055</t>
  </si>
  <si>
    <t>COV - MH - Lanesborough House - 18055</t>
  </si>
  <si>
    <t>13/12/2023</t>
  </si>
  <si>
    <t>Restful Homes (Coleshill) Ltd</t>
  </si>
  <si>
    <t>COV - 21240</t>
  </si>
  <si>
    <t>COV - MH - Lanesborough House - 21240</t>
  </si>
  <si>
    <t>COV - 22454</t>
  </si>
  <si>
    <t>COV - MH - Lester Court - 22454</t>
  </si>
  <si>
    <t>Strategic Housing</t>
  </si>
  <si>
    <t>Lester Court</t>
  </si>
  <si>
    <t>COV - 24906</t>
  </si>
  <si>
    <t>COV - MH - Lifeways Salem Lane - 24906</t>
  </si>
  <si>
    <t>COV - 22992</t>
  </si>
  <si>
    <t>COV - MH - Lister Avenue Project - 22992</t>
  </si>
  <si>
    <t>Lister Avenue Project</t>
  </si>
  <si>
    <t>COV - 24449</t>
  </si>
  <si>
    <t>COV - MH - Lustro Ltd - 24449</t>
  </si>
  <si>
    <t>24/10/2025</t>
  </si>
  <si>
    <t>Lustro Ltd</t>
  </si>
  <si>
    <t>COV - 24077</t>
  </si>
  <si>
    <t>COV - MH - Magic Life - 24077</t>
  </si>
  <si>
    <t>Magic Life</t>
  </si>
  <si>
    <t>COV - 23677</t>
  </si>
  <si>
    <t>COV - MH - Mayden Support - 23677</t>
  </si>
  <si>
    <t>18/08/2025</t>
  </si>
  <si>
    <t>Mayden Support</t>
  </si>
  <si>
    <t>COV - 21678</t>
  </si>
  <si>
    <t>COV - MH - Melton Care Services Ltd - 21678</t>
  </si>
  <si>
    <t>Melton Care Services Limited</t>
  </si>
  <si>
    <t>COV - 21297</t>
  </si>
  <si>
    <t>COV - MH - Merevale House - 21297</t>
  </si>
  <si>
    <t>MEREVALE HOUSE RESIDENTIAL HOME</t>
  </si>
  <si>
    <t>COV - 18095</t>
  </si>
  <si>
    <t>COV - MH - Old Post Office - 18095</t>
  </si>
  <si>
    <t>19/12/2023</t>
  </si>
  <si>
    <t>Dignus Group Limited</t>
  </si>
  <si>
    <t>COV - 23005</t>
  </si>
  <si>
    <t>COV - MH - Old Post Office - 23005</t>
  </si>
  <si>
    <t>COV - 22989</t>
  </si>
  <si>
    <t>COV - MH - Romsey House - 22989</t>
  </si>
  <si>
    <t>COV - 20453</t>
  </si>
  <si>
    <t>COV - MH - Stanhope Way - 20453</t>
  </si>
  <si>
    <t>20/09/2024</t>
  </si>
  <si>
    <t>COV - 20462</t>
  </si>
  <si>
    <t>COV - MH - The Boat House - 20462</t>
  </si>
  <si>
    <t>COV - 18032</t>
  </si>
  <si>
    <t>COV - MH - The Lodge - 18032</t>
  </si>
  <si>
    <t>Grangemoor Care Homes</t>
  </si>
  <si>
    <t>COV - 19145</t>
  </si>
  <si>
    <t>COV - MH - Thistley Lodge - 7.5.24</t>
  </si>
  <si>
    <t>COV - 23878</t>
  </si>
  <si>
    <t>COV - MH - Vishram Ghar - 23878</t>
  </si>
  <si>
    <t>Best Care Limited</t>
  </si>
  <si>
    <t>COV - 24543</t>
  </si>
  <si>
    <t>COV - MH - VOYAGE INGLEBY - 051125</t>
  </si>
  <si>
    <t>COV - 18081</t>
  </si>
  <si>
    <t>COV - MH - Westholme - 18081</t>
  </si>
  <si>
    <t>18/12/2023</t>
  </si>
  <si>
    <t>COV - 18337</t>
  </si>
  <si>
    <t>COV - MH - Westholme - 18337</t>
  </si>
  <si>
    <t>29/01/2024</t>
  </si>
  <si>
    <t>COV - 18358</t>
  </si>
  <si>
    <t>COV - MH - Wolston Grange - 18358</t>
  </si>
  <si>
    <t>31/01/2024</t>
  </si>
  <si>
    <t>COV - 24222</t>
  </si>
  <si>
    <t>COV - MH - Younique Care - 24222</t>
  </si>
  <si>
    <t>YOUNIQUE Care Ltd</t>
  </si>
  <si>
    <t>COV - 12765</t>
  </si>
  <si>
    <t>COV - Microsoft Enterprise Agreement 2022-25</t>
  </si>
  <si>
    <t>Reseller contract to transact the Council's enterprise agreement with Microsoft</t>
  </si>
  <si>
    <t>Bytes Software Services Limited</t>
  </si>
  <si>
    <t>COV - 15638</t>
  </si>
  <si>
    <t>COV - Microsoft Enterprise Agreement 2025 - 2028</t>
  </si>
  <si>
    <t>Microsoft license subscriptio</t>
  </si>
  <si>
    <t>COV - 18686</t>
  </si>
  <si>
    <t>COV - Mobile Phone Network Calls/SMS/Data</t>
  </si>
  <si>
    <t>Vodafone Limited</t>
  </si>
  <si>
    <t>271800 - Information Communication Technology - Telecommunications - Mobile</t>
  </si>
  <si>
    <t>COV - 23413</t>
  </si>
  <si>
    <t>COV - Monday work management software 2025</t>
  </si>
  <si>
    <t>Communications</t>
  </si>
  <si>
    <t>30/06/2025</t>
  </si>
  <si>
    <t>Monday.Com Ltd</t>
  </si>
  <si>
    <t>COV - 12997</t>
  </si>
  <si>
    <t>COV - Monitoring and Evaluation of School Improvement Activity</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</si>
  <si>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</si>
  <si>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Education Improvement &amp; Standards Team</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</si>
  <si>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</si>
  <si>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COV - Monitoring and Evaluation of School Improvement Activity (Amanda Mordey)</t>
  </si>
  <si>
    <t>Amanda Mordey SEND support</t>
  </si>
  <si>
    <t>COV - Monitoring and Evaluation of School Improvement Activity (Burlington Associates )</t>
  </si>
  <si>
    <t>Burlington Associates</t>
  </si>
  <si>
    <t>COV - Monitoring and Evaluation of School Improvement Activity (Carole Carter)</t>
  </si>
  <si>
    <t>Carole Carter</t>
  </si>
  <si>
    <t>COV - Monitoring and Evaluation of School Improvement Activity (Education King)</t>
  </si>
  <si>
    <t>Education King</t>
  </si>
  <si>
    <t>COV - Monitoring and Evaluation of School Improvement Activity (Marula Consultancy Limited)</t>
  </si>
  <si>
    <t>Marula Consultancy Limited</t>
  </si>
  <si>
    <t>COV - Monitoring and Evaluation of School Improvement Activity (Pathways for Excellence Ltd)</t>
  </si>
  <si>
    <t>Pathways for Excellence Ltd</t>
  </si>
  <si>
    <t>COV - Monitoring and Evaluation of School Improvement Activity (Peter Thomas Education Leadership Ltd)</t>
  </si>
  <si>
    <t>COV - Monitoring and Evaluation of School Improvement Activity (Rzeznik Limited)</t>
  </si>
  <si>
    <t>Rzeznik Limited</t>
  </si>
  <si>
    <t>COV - Monitoring and Evaluation of School Improvement Activity (SAS School Improvement Ltd )</t>
  </si>
  <si>
    <t>SAS School Improvement Ltd</t>
  </si>
  <si>
    <t>COV - 21613</t>
  </si>
  <si>
    <t>COV - Multifunctional Print Devices (MFDs) Print Management, Digital Workflow Software</t>
  </si>
  <si>
    <t>Digital Delivery Services</t>
  </si>
  <si>
    <t>COV - Multifunctional Print Devices (MFDs) Print Management, Digital Workflow Software (Ricoh UK Ltd)</t>
  </si>
  <si>
    <t>COV - Multifunctional Print Devices (MFDs) Print Management, Digital Workflow Software (XMA Limited)</t>
  </si>
  <si>
    <t>XMA Limited</t>
  </si>
  <si>
    <t>COV - 21197</t>
  </si>
  <si>
    <t>COV - Musical Instruments, Equipment and Technology Framework - Char_Coventry110620255yr</t>
  </si>
  <si>
    <t>Direct Award under Department for Education's Musical Instruments, Equipment and Technology Framework. QUOTE REF: Char_Coventry110620255yr</t>
  </si>
  <si>
    <t>Music Hub</t>
  </si>
  <si>
    <t>24/06/2025</t>
  </si>
  <si>
    <t>Charanga Ltd</t>
  </si>
  <si>
    <t>COV - Musical Instruments, Equipment and Technology Framework - Norm_Coventry17092025</t>
  </si>
  <si>
    <t>Direct Award under Department for Education's Musical Instruments, Equipment and Technology Framework. QUOTE REF: Norm_Coventry17092025</t>
  </si>
  <si>
    <t>17/09/2025</t>
  </si>
  <si>
    <t>Normans (Burton Upon Trent) Limited</t>
  </si>
  <si>
    <t>COV - Musical Instruments, Equipment and Technology Framework - Norm_Coventry23072025</t>
  </si>
  <si>
    <t>Direct Award under Department for Education's Musical Instruments, Equipment and Technology Framework. QUOTE REF: Norm_Coventry23072025</t>
  </si>
  <si>
    <t>COV - 18044</t>
  </si>
  <si>
    <t>COV - Natural Capital Assessment Programme  2023-27</t>
  </si>
  <si>
    <t>Provision of field level habitat surveys for multiple sites on behalf of Coventry City Council</t>
  </si>
  <si>
    <t>391300 - Works - Construction, Repair &amp; Maintenance - Open Spaces</t>
  </si>
  <si>
    <t>COV - 21812</t>
  </si>
  <si>
    <t>COV - Network Infrastructure Support(CISCO &amp; Fortinet)</t>
  </si>
  <si>
    <t>3years - Network Infrastructure Support for CISCO &amp; Fortinet</t>
  </si>
  <si>
    <t>Digital Technology</t>
  </si>
  <si>
    <t>271300 - Information Communication Technology - Maintenance &amp; Support, 271320 - Information Communication Technology - Maintenance &amp; Support - Network</t>
  </si>
  <si>
    <t>CONTRACT - 00014433</t>
  </si>
  <si>
    <t>COV - Network Lease Agreement</t>
  </si>
  <si>
    <t>Fibre network connections lease for Council premises</t>
  </si>
  <si>
    <t>Cityfibre Holdings Limited</t>
  </si>
  <si>
    <t>271210 - Information Communication Technology - Leasing</t>
  </si>
  <si>
    <t>COV - 23575</t>
  </si>
  <si>
    <t>COV - Night Time Economy Strategy 2025 (GLA81689)</t>
  </si>
  <si>
    <t>Direct Award under Lot 3 of GLA 81689 – Architecture + Urbanism Framework. Provision of Night Time Economy Strategy.</t>
  </si>
  <si>
    <t>Publica Associates</t>
  </si>
  <si>
    <t>COV - 14818</t>
  </si>
  <si>
    <t>COV - Occupational Health Software</t>
  </si>
  <si>
    <t>Occupational Health information Management System for Occupational Health Services. Current software is Cohort</t>
  </si>
  <si>
    <t>Occupational Health</t>
  </si>
  <si>
    <t>24/02/2023</t>
  </si>
  <si>
    <t>Cohort Software</t>
  </si>
  <si>
    <t>COV - 9123</t>
  </si>
  <si>
    <t>COV - Online Care Planning Solution</t>
  </si>
  <si>
    <t>COV - 14221</t>
  </si>
  <si>
    <t>COV - Online learning course content</t>
  </si>
  <si>
    <t>Digital content for the Council's e-learning LMS</t>
  </si>
  <si>
    <t>271440 - Information Communication Technology - Software, 271499 - Information Communication Technology - Software - Not Elsewhere Classified</t>
  </si>
  <si>
    <t>COV - 17842</t>
  </si>
  <si>
    <t>COV - OP - Badby Park - COV - 17842</t>
  </si>
  <si>
    <t>Badby Park Limited</t>
  </si>
  <si>
    <t>COV - 17084</t>
  </si>
  <si>
    <t>COV - OP - Bromsonhill - COV - 17084</t>
  </si>
  <si>
    <t>28/06/2023</t>
  </si>
  <si>
    <t>Bromson Hill Nursing and Residential Home</t>
  </si>
  <si>
    <t>COV - 17706</t>
  </si>
  <si>
    <t>COV - OP - Clifton Court - 17706</t>
  </si>
  <si>
    <t>26/09/2023</t>
  </si>
  <si>
    <t>Crosscrown Ltd</t>
  </si>
  <si>
    <t>COV - 23837</t>
  </si>
  <si>
    <t>COV - OP - Eden Place - 23837</t>
  </si>
  <si>
    <t>COV - 24410</t>
  </si>
  <si>
    <t>COV - OP - Hartshill Care Home - 24410</t>
  </si>
  <si>
    <t>Adult Commissioning</t>
  </si>
  <si>
    <t>25/09/2025</t>
  </si>
  <si>
    <t>Hartshill Care Home</t>
  </si>
  <si>
    <t>COV - 18483</t>
  </si>
  <si>
    <t>COV - OP - Haven Nursing Home - 18483</t>
  </si>
  <si>
    <t>22/02/2024</t>
  </si>
  <si>
    <t>COV - 16820</t>
  </si>
  <si>
    <t>COV - OP - Kingthorpe Grange - COV - 16820</t>
  </si>
  <si>
    <t>Kingsthorpe Grange</t>
  </si>
  <si>
    <t>COV - 17580</t>
  </si>
  <si>
    <t>COV - OP - Neem Tree Care Centre - COV - 17580</t>
  </si>
  <si>
    <t>Neem Tree Care Centre</t>
  </si>
  <si>
    <t>COV - 17366</t>
  </si>
  <si>
    <t>COV - OP - The Haven - 17366</t>
  </si>
  <si>
    <t>Please note that a default date of 31/12/2099 has been used where Expiry Dates cannot be provided due to the nature of the contract</t>
  </si>
  <si>
    <t>25/08/2023</t>
  </si>
  <si>
    <t>COV - 13439</t>
  </si>
  <si>
    <t>COV - Oracle and SQL Server Database Administrator (DBA) Support</t>
  </si>
  <si>
    <t>Oracle and SQL Server Database Administrator (DBA) Support</t>
  </si>
  <si>
    <t>DSP Explorer Ltd</t>
  </si>
  <si>
    <t>271310 - Information Communication Technology - Maintenance &amp; Support - Hardware, 271320 - Information Communication Technology - Maintenance &amp; Support - Network</t>
  </si>
  <si>
    <t>COV - 16433</t>
  </si>
  <si>
    <t>COV - Organic Waste</t>
  </si>
  <si>
    <t>182000 - Environmental Services - Waste Management, 182013 - Environmental Services - Waste Management - Waste Collection, 182014 - Environmental Services - Waste Management - Waste Collection for Recycling, 182015 - Environmental Services - Waste Management - Waste Disposal</t>
  </si>
  <si>
    <t>COV - Organic Waste  (Biffa Waste Services Limited) Lot 1 - Commingled Waste</t>
  </si>
  <si>
    <t>Biffa Waste Services Limited</t>
  </si>
  <si>
    <t>COV - Organic Waste  (Biogen (UK) Ltd) Lot 3 - Food Waste</t>
  </si>
  <si>
    <t>Biogen (UK) Ltd</t>
  </si>
  <si>
    <t>COV - Organic Waste  (Veolia) Lot 2 - Garden Waste</t>
  </si>
  <si>
    <t>Veolia ES Landfill Limited</t>
  </si>
  <si>
    <t>COV - 22645</t>
  </si>
  <si>
    <t>COV - Outdoor Qualifications and EPA services</t>
  </si>
  <si>
    <t>Education Entitlement</t>
  </si>
  <si>
    <t>22/05/2025</t>
  </si>
  <si>
    <t>ITC First Aid Ltd</t>
  </si>
  <si>
    <t>COV - 21913</t>
  </si>
  <si>
    <t>COV - Palmer Lane - External Lighting (RFQ)</t>
  </si>
  <si>
    <t>Lighting Design, Product Selection, Supply of Products, Installation of Lighting Products and Electrical Testing &amp; Certification.</t>
  </si>
  <si>
    <t>Candela Traditional Lighting Limited</t>
  </si>
  <si>
    <t>101900 - Building Construction Materials - Lighting, 181700 - Environmental Services - Street Lighting, 181799 - Environmental Services - Street Lighting - Not Elsewhere Classified, 181710 - Environmental Services - Street Lighting - Testing &amp; Inspection, 231400 - Highway Equipment &amp; Materials - Street Lighting, 371010 - Utilities - Electricity - Street Lighting</t>
  </si>
  <si>
    <t>COV - 20856</t>
  </si>
  <si>
    <t>COV - Parking Enforcement Software Solution</t>
  </si>
  <si>
    <t>Taranto Systems Limited</t>
  </si>
  <si>
    <t>271330 - Information Communication Technology - Maintenance &amp; Support - Software, 271440 - Information Communication Technology - Software, 350200 - Street &amp; Traffic Management - Parking</t>
  </si>
  <si>
    <t>COV - 15217</t>
  </si>
  <si>
    <t>COV - Parks, Open Spaces and Playground Asset Management Software</t>
  </si>
  <si>
    <t>Software for managing the Council's Parks, Open Spaces and Playground and asset management in relation to these</t>
  </si>
  <si>
    <t>Public Sector Software Ltd</t>
  </si>
  <si>
    <t>COV - 24891</t>
  </si>
  <si>
    <t>COV - Parkside Street valuation</t>
  </si>
  <si>
    <t>valuation of Parkside, Parkside Street</t>
  </si>
  <si>
    <t>COV - 22530</t>
  </si>
  <si>
    <t>COV - Pay Equity Analysis</t>
  </si>
  <si>
    <t>Pay Equity Analytics system - Brightmine</t>
  </si>
  <si>
    <t>14/05/2025</t>
  </si>
  <si>
    <t>LNRS Data Services Limited</t>
  </si>
  <si>
    <t>260000 - Human Resources, 261200 - Human Resources - Professional &amp; Advisory Services</t>
  </si>
  <si>
    <t>COV - 22817</t>
  </si>
  <si>
    <t>COV - PDF Software Licenses</t>
  </si>
  <si>
    <t>Foxit Editor license subscription.</t>
  </si>
  <si>
    <t>ICT Operation</t>
  </si>
  <si>
    <t>COV - 22034</t>
  </si>
  <si>
    <t>COV - Pearl Hyde Expansion &amp; Refurbishment (QS &amp; EA)</t>
  </si>
  <si>
    <t>Build Environment</t>
  </si>
  <si>
    <t>Pick Everard</t>
  </si>
  <si>
    <t>COV - 22772</t>
  </si>
  <si>
    <t>COV - Pearl Hyde School (ERP)</t>
  </si>
  <si>
    <t>26/01/2026</t>
  </si>
  <si>
    <t>GF Tomlinson Group Limited</t>
  </si>
  <si>
    <t>COV - 24859</t>
  </si>
  <si>
    <t>COV - Pearson Q-Interactive Subtests</t>
  </si>
  <si>
    <t>Provisions to assess Young People using Q-Interactive by Educational Psychologists</t>
  </si>
  <si>
    <t>SEND Services</t>
  </si>
  <si>
    <t>Pearson Education Limited</t>
  </si>
  <si>
    <t>171100 - Education - Supplies</t>
  </si>
  <si>
    <t>COV - 22563</t>
  </si>
  <si>
    <t>COV - PECU Array unit for Street Lights</t>
  </si>
  <si>
    <t>Provision of Pecu array unit which accurately calculates our energy consumption for our street lights under the PFI street lighting.</t>
  </si>
  <si>
    <t>15/05/2025</t>
  </si>
  <si>
    <t>Tailor Made Systems Ltd</t>
  </si>
  <si>
    <t>COV - 17910</t>
  </si>
  <si>
    <t>COV - Physical activity and community development in Canley, Willenhall and Foleshill - Lot 1&amp;2</t>
  </si>
  <si>
    <t>Contract in place to cover both Lot 1 Canley and Lot 2 Willenhall, Coventry Sports Foundation is the delivery partner for both lots.</t>
  </si>
  <si>
    <t>Coventry Sports Foundation</t>
  </si>
  <si>
    <t>COV - Physical activity and community development in Canley, Willenhall and Foleshill - Lot 3</t>
  </si>
  <si>
    <t>Contract in place to cover lot 3 - Willenhall. Positive Youth Foundation is the delivery partner.</t>
  </si>
  <si>
    <t>COV - 23260</t>
  </si>
  <si>
    <t>COV - Plas Dol-y-Moch –Transportation Services</t>
  </si>
  <si>
    <t>Hughes Bros Llanrwst &amp; Trefriw Ltd</t>
  </si>
  <si>
    <t>361800 - Passenger Transport - Bus &amp; Coach Services</t>
  </si>
  <si>
    <t>COV - 22001</t>
  </si>
  <si>
    <t>COV - Postal Service &amp; Solution(Folder/Inserter)</t>
  </si>
  <si>
    <t>Folder / inserters for Digital Print &amp; Mail room.</t>
  </si>
  <si>
    <t>271210 - Information Communication Technology - Leasing, 271300 - Information Communication Technology - Maintenance &amp; Support, 271501 - Information Communication Technology - Services</t>
  </si>
  <si>
    <t>COV - 14804</t>
  </si>
  <si>
    <t>COV - Pre-employment DBS checks software</t>
  </si>
  <si>
    <t>Provide Council access and use of eBulkPlus; an online portal for Applicants and Users to complete DBS Applications and to request Certificates.</t>
  </si>
  <si>
    <t>Capita Resourcing Limited</t>
  </si>
  <si>
    <t>261200 - Human Resources - Professional &amp; Advisory Services, 271440 - Information Communication Technology - Software</t>
  </si>
  <si>
    <t>COV - 14005</t>
  </si>
  <si>
    <t>COV - Printing and mailing of Council Tax and Business Rates Annual Billing</t>
  </si>
  <si>
    <t>Printing, personalisation and mailing of Council Tax and Business Rates annual billing.  Includes the merging with Council Tax benefits letters and giro slips on behalf of Revenue and Benefits.</t>
  </si>
  <si>
    <t>Prime Document Limited</t>
  </si>
  <si>
    <t>COV - 23200</t>
  </si>
  <si>
    <t>COV - Professional Fees for Children in Care Services - July 2025</t>
  </si>
  <si>
    <t>Professional fees for Children in Care services, including creation of 40 HOPE Boxes and provision of 34 level 2 training and 5 level 3 training.</t>
  </si>
  <si>
    <t>Children in Care Services</t>
  </si>
  <si>
    <t>The Giving HOPE Project CIC</t>
  </si>
  <si>
    <t>410000 - Social Community Care Supplies &amp; Services, 321100 - Social Community Care Supplies &amp; Services - Children</t>
  </si>
  <si>
    <t>COV - 24794</t>
  </si>
  <si>
    <t>COV - Professional Services for CVLR Track Slab Verification</t>
  </si>
  <si>
    <t>Consultancy services for CVLR track slab verification. Award via Pagabo</t>
  </si>
  <si>
    <t>28/11/2025</t>
  </si>
  <si>
    <t>ATKINSRÉALIS UK LIMITED</t>
  </si>
  <si>
    <t>COV - 22834</t>
  </si>
  <si>
    <t>COV - Property Asset Management - Lot 1 - General Build - Cardo Central Ltd</t>
  </si>
  <si>
    <t>Property Services</t>
  </si>
  <si>
    <t>Cardo (Central) Limited</t>
  </si>
  <si>
    <t>COV - 22838</t>
  </si>
  <si>
    <t>COV - Property Asset Management - Lot 2 - Decorations - Cardo Central Ltd</t>
  </si>
  <si>
    <t>109999 - Building Construction Materials - Not Elsewhere Classified</t>
  </si>
  <si>
    <t>COV - 22836</t>
  </si>
  <si>
    <t>COV - Property Asset Management - Lot 2 - Decorations - Peter Hill Flooring Ltd</t>
  </si>
  <si>
    <t>Peter Hill Flooring Ltd</t>
  </si>
  <si>
    <t>COV - 22839</t>
  </si>
  <si>
    <t>COV - Property Asset Management - Lot 4 - Flooring - Cardo Central Ltd</t>
  </si>
  <si>
    <t>101300 - Building Construction Materials - Floor Coverings</t>
  </si>
  <si>
    <t>COV - 22840</t>
  </si>
  <si>
    <t>COV - Property Asset Management - Lot 4 - Flooring - Peter Hill Flooring Ltd</t>
  </si>
  <si>
    <t>COV - 22842</t>
  </si>
  <si>
    <t>COV - Property Asset Management - Lot 5 - Wet Areas - CLC Contractors Ltd</t>
  </si>
  <si>
    <t>CLC Contractors Limited</t>
  </si>
  <si>
    <t>COV - 22841</t>
  </si>
  <si>
    <t>COV - Property Asset Management - Lot 5 - Wet Areas - Jumbo Build Ltd</t>
  </si>
  <si>
    <t>Jumbo Build Ltd</t>
  </si>
  <si>
    <t>COV - 22843</t>
  </si>
  <si>
    <t>COV - Property Asset Management - Lot 6 - Roofing - Russell Trew Ltd</t>
  </si>
  <si>
    <t>Russell Trew Limited</t>
  </si>
  <si>
    <t>102300 - Building Construction Materials - Roofing</t>
  </si>
  <si>
    <t>COV - 24985</t>
  </si>
  <si>
    <t>COV - Property Asset Management - Lot 6 Roofing - N.E.L Roofing Limited</t>
  </si>
  <si>
    <t>M&amp;J Group (Construction &amp; Roofing) Ltd</t>
  </si>
  <si>
    <t>COV - 22845</t>
  </si>
  <si>
    <t>COV - Property Asset Management - Lot 7 - Hard Standing - JJ Gilleran Ltd</t>
  </si>
  <si>
    <t>J J GILLERAN LIMITED</t>
  </si>
  <si>
    <t>COV - 22846</t>
  </si>
  <si>
    <t>COV - Property Asset Management - Lot 7 - Hard Standing - MCLD Group Ltd</t>
  </si>
  <si>
    <t>mcld group ltd</t>
  </si>
  <si>
    <t>COV - 22847</t>
  </si>
  <si>
    <t>COV - Property Asset Management - Lot 8 - Fencing - MCLD Group Ltd</t>
  </si>
  <si>
    <t>101200 - Building Construction Materials - Fencing</t>
  </si>
  <si>
    <t>COV - 22848</t>
  </si>
  <si>
    <t>COV - Property Asset Management - Lot 8 - Fencing - Westone Housing Limited</t>
  </si>
  <si>
    <t>Westone Housing ltd</t>
  </si>
  <si>
    <t>COV - 24986</t>
  </si>
  <si>
    <t>COV - Property Asset Management - Lot 9 - Structural Surveying - JNP Group Limited</t>
  </si>
  <si>
    <t>JNP Group Consulting Engineers Ltd, trading as JNP Group</t>
  </si>
  <si>
    <t>COV - 22835</t>
  </si>
  <si>
    <t>COV - Property Asset Management Framework - Lot 1 - General Build - Jumbo Build Ltd</t>
  </si>
  <si>
    <t>COV - 22833</t>
  </si>
  <si>
    <t>COV - Property Asset Management Framework - Lot 1 - General Build - R&amp;R Contracts Refurbishment and Renovation</t>
  </si>
  <si>
    <t>COV - 15694</t>
  </si>
  <si>
    <t>COV - Property Asset Management Framework 2025</t>
  </si>
  <si>
    <t>COV - Property Asset Management Framework 2025 (Cardo (Central) Limited )</t>
  </si>
  <si>
    <t>COV - Property Asset Management Framework 2025 (CLC CONTRACTORS LIMITED)</t>
  </si>
  <si>
    <t>COV - Property Asset Management Framework 2025 (J J GILLERAN LIMITED)</t>
  </si>
  <si>
    <t>COV - Property Asset Management Framework 2025 (Jumbo Build Ltd)</t>
  </si>
  <si>
    <t>COV - Property Asset Management Framework 2025 (M&amp;J Group (Construction &amp; Roofing) Ltd)</t>
  </si>
  <si>
    <t>COV - Property Asset Management Framework 2025 (mcld group ltd)</t>
  </si>
  <si>
    <t>COV - Property Asset Management Framework 2025 (Peter Hill Flooring Ltd)</t>
  </si>
  <si>
    <t>COV - Property Asset Management Framework 2025 (R&amp;R Contracts Refurbishment and Renovation)</t>
  </si>
  <si>
    <t>COV - Property Asset Management Framework 2025 (Russell Trew Limited)</t>
  </si>
  <si>
    <t>COV - Property Asset Management Framework 2025 (Westone Housing ltd)</t>
  </si>
  <si>
    <t>COV - 13610</t>
  </si>
  <si>
    <t>COV - Provision of a Cleaning Attendant at Central Library</t>
  </si>
  <si>
    <t>Provision of a Cleaning Attendant at Central Library</t>
  </si>
  <si>
    <t>21/10/2022</t>
  </si>
  <si>
    <t>aAFD Services Ltd</t>
  </si>
  <si>
    <t>130000 - Cleaning &amp; Janitorial, 131310 - Cleaning &amp; Janitorial - Cleaning Service, 131330 - Cleaning &amp; Janitorial - Cleaning Service - Internal</t>
  </si>
  <si>
    <t>COV - 13046</t>
  </si>
  <si>
    <t>COV - Provision of a Window Cleaning Service</t>
  </si>
  <si>
    <t>Facilities management</t>
  </si>
  <si>
    <t>SJ Cleaning (Midlands) Limited</t>
  </si>
  <si>
    <t>131310 - Cleaning &amp; Janitorial - Cleaning Service, 131399 - Cleaning &amp; Janitorial - Cleaning Service - Not Elsewhere Classified</t>
  </si>
  <si>
    <t>COV - 13282</t>
  </si>
  <si>
    <t>COV - Provision of Asbestos Surveys, Bulk Sampling, Analysis and Air Monitoring</t>
  </si>
  <si>
    <t>Framework Contract covering asbestos surveys and sampling</t>
  </si>
  <si>
    <t>181400 - Environmental Services - Monitoring</t>
  </si>
  <si>
    <t>COV - Provision of Asbestos Surveys, Bulk Sampling, Analysis and Air Monitoring (BDA Surveying Ltd)</t>
  </si>
  <si>
    <t>BDA SURVEYING LTD</t>
  </si>
  <si>
    <t>COV - 19274</t>
  </si>
  <si>
    <t>COV - Provision of Children’s Targeted Short Breaks and Specialist Short Breaks for Children &amp; Young People with a Disability</t>
  </si>
  <si>
    <t>401101 - Social Community Care Supplies &amp; Services - Children - Disabled Children - Short Day Breaks, 401720 - Social Community Care Supplies &amp; Services - Children - Respite - Short break</t>
  </si>
  <si>
    <t>COV - Provision of Children’s Targeted Short Breaks and Specialist Short Breaks for Children &amp; Young People with a Disability (Midland Mencap)</t>
  </si>
  <si>
    <t>Midland Mencap</t>
  </si>
  <si>
    <t>COV - Provision of Children’s Targeted Short Breaks and Specialist Short Breaks for Children &amp; Young People with a Disability (Take-a-Break Warwickshire Ltd)</t>
  </si>
  <si>
    <t>Take-a-Break Warwickshire Ltd</t>
  </si>
  <si>
    <t>COV - 22991</t>
  </si>
  <si>
    <t>COV - Provision of Christmas Tree (2025)</t>
  </si>
  <si>
    <t>Provision of a Christmas Tree and delivery and installation of lights for 2025</t>
  </si>
  <si>
    <t>Events</t>
  </si>
  <si>
    <t>Bushbay Ltd T/A Pines and Needles</t>
  </si>
  <si>
    <t>CONTRACT - 00014579</t>
  </si>
  <si>
    <t>COV - Provision of Electric Vehicle Charging Points</t>
  </si>
  <si>
    <t>Concession contract for a small number of public facing electric vehicle charging points within the city centre and memorial park</t>
  </si>
  <si>
    <t>15/03/2017</t>
  </si>
  <si>
    <t>EQUANS EV Solutions Ltd</t>
  </si>
  <si>
    <t>371099 - Utilities - Electricity - Not Elsewhere Classified</t>
  </si>
  <si>
    <t>COV - 23004</t>
  </si>
  <si>
    <t>COV - Provision of Licences for Transport Software (2025)</t>
  </si>
  <si>
    <t>Yearly provision of licences for transport software for 2025</t>
  </si>
  <si>
    <t>Transoft Solutions (UK) Ltd</t>
  </si>
  <si>
    <t>COV - 21287</t>
  </si>
  <si>
    <t>COV - Provision of MiFi Routers with Unlimited Data</t>
  </si>
  <si>
    <t>COV - 20806</t>
  </si>
  <si>
    <t>COV - Provision of Road Salts 2024</t>
  </si>
  <si>
    <t>Compass Minerals UK Ltd</t>
  </si>
  <si>
    <t>351300 - Highway Equipment &amp; Materials - Rock Salt / Grit</t>
  </si>
  <si>
    <t>COV - 18234</t>
  </si>
  <si>
    <t>COV - Psychology Support for Drug and Alcohol Treatment Services</t>
  </si>
  <si>
    <t>Provision of psychology support for the benefit of people misusing substances and aid their recovery</t>
  </si>
  <si>
    <t>Coventry and Warwickshire Partnership NHS Trust</t>
  </si>
  <si>
    <t>COV - 17732</t>
  </si>
  <si>
    <t>COV - Public Health Consultants</t>
  </si>
  <si>
    <t>Provision of expert evidence based Public Health advice to the Coventry Health Determinants Research Collaboration (HDRC) including the contribution of the social determinants of health to health inequalities, evidence based interventions relevant to the HDRC, national and international dissemination of research findings.</t>
  </si>
  <si>
    <t>UCL Consultants Ltd</t>
  </si>
  <si>
    <t>310000 - Healthcare, 151510 - Healthcare - Public Health, 151514 - Healthcare - Public Health - Specialist Services, 311600 - Healthcare - Services</t>
  </si>
  <si>
    <t>COV - 24304</t>
  </si>
  <si>
    <t>COV - Purchase of replacement commercial dishwasher (Plas Dol-y-Moch)</t>
  </si>
  <si>
    <t>Education Entitlement and Enrichment</t>
  </si>
  <si>
    <t>Hobart UK</t>
  </si>
  <si>
    <t>161000 - Domestic Goods - Commercial</t>
  </si>
  <si>
    <t>COV - 20320</t>
  </si>
  <si>
    <t>COV - Quantity Surveyor &amp; Employers Agent Framework 2025</t>
  </si>
  <si>
    <t>multi-consultant Quantity Surveyor and Employers Agent framework to support the ongoing school expansion programme and to allow other service areas within the Council to call off consultant support for additional Capital project requirements.</t>
  </si>
  <si>
    <t>17/02/2025</t>
  </si>
  <si>
    <t>150000 - Consultancy, 390000 - Works - Construction, Repair &amp; Maintenance, 391500 - Works - Construction, Repair &amp; Maintenance - Consultancy, 399999 - Works - Construction, Repair &amp; Maintenance - Not Elsewhere Classified</t>
  </si>
  <si>
    <t>COV - Quantity Surveyor &amp; Employers Agent Framework 2025 (Armson and Partners Ltd)</t>
  </si>
  <si>
    <t>Armson and Partners Ltd</t>
  </si>
  <si>
    <t>COV - Quantity Surveyor &amp; Employers Agent Framework 2025 (Currie &amp; Brown UK Limited)</t>
  </si>
  <si>
    <t>Project Delivert</t>
  </si>
  <si>
    <t>Currie &amp; Brown UK Limited</t>
  </si>
  <si>
    <t>COV - Quantity Surveyor &amp; Employers Agent Framework 2025 (Pick Everard)</t>
  </si>
  <si>
    <t>COV - Quantity Surveyor &amp; Employers Agent Framework 2025 (PMP Consultants)</t>
  </si>
  <si>
    <t>COV - 13756</t>
  </si>
  <si>
    <t>COV - Quotation for the Inspection, Maintenance, Testing, Repair and Installation of Fall Arrest Systems, Fixed Ladders and Guardrails</t>
  </si>
  <si>
    <t>Coventry City Council is looking for a provider with the ability to maintain, inspect and repair safe access systems and working at height related equipment, including roof and ladder safe access systems, edge protection/guardrails owned or maintained by Coventry City Council.</t>
  </si>
  <si>
    <t>15/07/2022</t>
  </si>
  <si>
    <t>Central (High Rise) Limited</t>
  </si>
  <si>
    <t>391111 - Works - Construction, Repair &amp; Maintenance - Buildings - Repair &amp; Maintenance, 399999 - Works - Construction, Repair &amp; Maintenance - Not Elsewhere Classified</t>
  </si>
  <si>
    <t>COV - 13964</t>
  </si>
  <si>
    <t>COV - Quotation for the Maintenance, De-sludge &amp; Repair of  Sewage &amp; Wastewater Pumping Systems</t>
  </si>
  <si>
    <t>Cotterill Contractors Limited</t>
  </si>
  <si>
    <t>190000 - Facilities &amp; Management Services</t>
  </si>
  <si>
    <t>COV - 18785</t>
  </si>
  <si>
    <t>COV - Quotation for the Supply of Education Psychology</t>
  </si>
  <si>
    <t>Education Psychology</t>
  </si>
  <si>
    <t>Phoenix Psychological Services Ltd</t>
  </si>
  <si>
    <t>179999 - Education - Not Elsewhere Classified, 171011 - Education - School Services, 311100 - Healthcare - Counselling, 321110 - Social Community Care Supplies &amp; Services - Children - Specialist Needs - Adolescent Mental Health Services, 401403 - Social Community Care Supplies &amp; Services - Children - Specialist Needs - Community &amp; Mental Health Service, 401407 - Social Community Care Supplies &amp; Services - Children - Specialist Needs - Parent &amp; Child Assessments</t>
  </si>
  <si>
    <t>COV - 15786</t>
  </si>
  <si>
    <t>COV - Quotation for the supply of Large LED screen for Godiva Festival 2023-2026</t>
  </si>
  <si>
    <t>ADI UK Ltd</t>
  </si>
  <si>
    <t>COV - 15553</t>
  </si>
  <si>
    <t>COV - Real Time Suicide Surveillance &amp; Drug and Alcohol Related Deaths Case Management System</t>
  </si>
  <si>
    <t>Supply of a Real Time Suicide Surveillance &amp; Drug and Alcohol Related Deaths Case Management System</t>
  </si>
  <si>
    <t>22/05/2023</t>
  </si>
  <si>
    <t>Quality Education Solutions Ltd</t>
  </si>
  <si>
    <t>COV - 23723</t>
  </si>
  <si>
    <t>COV - Red Route enforcement cameras</t>
  </si>
  <si>
    <t>Red Route enforcement cameras for 4 sites</t>
  </si>
  <si>
    <t>COV - 24582</t>
  </si>
  <si>
    <t>COV - Refurbishment of an existing MUGA at Edgwick Park into a  PlayZone</t>
  </si>
  <si>
    <t>Refurbishment of an existing MUGA at Edgwick Park into a  PlayZone</t>
  </si>
  <si>
    <t>COV - 24583</t>
  </si>
  <si>
    <t>COV - Refurbishment of an existing MUGA at Jardine Crescent into a  PlayZone</t>
  </si>
  <si>
    <t>Refurbishment of an existing MUGA at Jardine Crescent into a  PlayZone</t>
  </si>
  <si>
    <t>COV - 24584</t>
  </si>
  <si>
    <t>COV - Refurbishment of an existing MUGA at Longford Park into a  PlayZone</t>
  </si>
  <si>
    <t>Refurbishment of an existing MUGA at Longford Park into a  PlayZone</t>
  </si>
  <si>
    <t>COV - 24585</t>
  </si>
  <si>
    <t>COV - Refurbishment of an existing MUGA at Moat House into a PlayZone</t>
  </si>
  <si>
    <t>Refurbishment of an existing MUGA at Moat House into a PlayZone</t>
  </si>
  <si>
    <t>COV - 24586</t>
  </si>
  <si>
    <t>COV - Refurbishment of an existing MUGA at Viriginia Road into a  PlayZone</t>
  </si>
  <si>
    <t>Refurbishment of an existing MUGA at Viriginia Road into a  PlayZone</t>
  </si>
  <si>
    <t>COV - 21687</t>
  </si>
  <si>
    <t>COV - Regulation 44 Service for Coventry Children's Homes (2025)</t>
  </si>
  <si>
    <t>This contract is for the provision of a Regulation 44 Service for Coventry City Council's internal children's homes. The Regulation 44 visitor shall visit each home once a month auditing the service offered to Coventry City Council's children ensuring they inspect in line with the three areas of inspection (the effectiveness of the leadership and managers, how well young people are helped and protected, and the overall experience and progress of young people) and the Children's Homes (England) Regulations 2015. The Regulation 44 visitor shall collate the findings within a report and follow a process to circulate the findings to the Children's Residential Homes' Registered Managers and Ofsted.</t>
  </si>
  <si>
    <t>Children's Services</t>
  </si>
  <si>
    <t>Reconstruct (Children and Adult Services) Limited</t>
  </si>
  <si>
    <t>321100 - Social Community Care Supplies &amp; Services - Children, 409999 - Social Community Care Supplies &amp; Services - Children - Not Elsewhere Classified</t>
  </si>
  <si>
    <t>COV - 16663</t>
  </si>
  <si>
    <t>COV - Regulatory and Licencing Services Software</t>
  </si>
  <si>
    <t>Implementation, licencing and ongoing hosting, support and maintenance for regulatory and licencing software. Includes  Licensing (business), Food Health and Safety (business),Trading Standards,Environmental Health (Env Protection, Pest Control etc), Street Enforcement and Community Safety</t>
  </si>
  <si>
    <t>Regulatory Services / Fleet &amp; Waste Management / Planning</t>
  </si>
  <si>
    <t>COV - 25007</t>
  </si>
  <si>
    <t>COV - Renewal of BorrowBox ePress Package 2025/2026</t>
  </si>
  <si>
    <t>Renewal of BorrowBox ePress Package 2025/2026</t>
  </si>
  <si>
    <t>COV - 22033</t>
  </si>
  <si>
    <t>COV - Renewal of SolarWind Software Licenses</t>
  </si>
  <si>
    <t>Renewal of multiple SolarWind software licenses</t>
  </si>
  <si>
    <t>Digital Services and ICT</t>
  </si>
  <si>
    <t>Prosperon Networks Ltd</t>
  </si>
  <si>
    <t>271501 - Information Communication Technology - Services, 271420 - Information Communication Technology - Services - Online Services</t>
  </si>
  <si>
    <t>COV - 23014</t>
  </si>
  <si>
    <t>COV - Renewal of Times Digital Archive Subscription (2025/26)</t>
  </si>
  <si>
    <t>Renewal of Times Digital Archive subscription for Libraries for the year 2025/2026</t>
  </si>
  <si>
    <t>Cengage Learning EMEA Ltd</t>
  </si>
  <si>
    <t>271518 - Information Communication Technology - Services - Digital/Online Publishing</t>
  </si>
  <si>
    <t>COV - 22577</t>
  </si>
  <si>
    <t>COV - Repairs to citywide Wayfinder posts 2025</t>
  </si>
  <si>
    <t>Repairs to citywide Wayfinder posts</t>
  </si>
  <si>
    <t>City Services</t>
  </si>
  <si>
    <t>COV - 21996</t>
  </si>
  <si>
    <t>COV - Replacement of Airedale Close Control Units</t>
  </si>
  <si>
    <t>Supply and install 2 Air Conditioning units to replace existing ones to be done by First Air. Commissioning of the units to be done by the manufacturer Airdale.</t>
  </si>
  <si>
    <t>First Air UK Ltd</t>
  </si>
  <si>
    <t>COV - 21001</t>
  </si>
  <si>
    <t>COV - Request for Quotation Delivery Partner for the Delivery of Outdoor Learning Specialist Apprenticeship 2024</t>
  </si>
  <si>
    <t>Outdoor Education</t>
  </si>
  <si>
    <t>Green Man Learning</t>
  </si>
  <si>
    <t>249999 - Horticultural - Not Elsewhere Classified, 261599 - Human Resources - Training &amp; Conferences - Not Elsewhere Classified</t>
  </si>
  <si>
    <t>COV - 19713</t>
  </si>
  <si>
    <t>COV - Request for Quotation Educational Visits Advice and Reporting Service 2024 - 27</t>
  </si>
  <si>
    <t>Education Visits</t>
  </si>
  <si>
    <t>Evolve Advice Ltd</t>
  </si>
  <si>
    <t>COV - 21472</t>
  </si>
  <si>
    <t>COV - Request for Quotation for a Smoking Cessation App</t>
  </si>
  <si>
    <t>23 Lts T/A Smoke Free</t>
  </si>
  <si>
    <t>319999 - Healthcare - Not Elsewhere Classified, 151510 - Healthcare - Public Health, 151515 - Healthcare - Public Health - Not Elsewhere Classified, 151514 - Healthcare - Public Health - Specialist Services, 311600 - Healthcare - Services</t>
  </si>
  <si>
    <t>COV - 18270</t>
  </si>
  <si>
    <t>COV - Request for Quotation for the Collection and Maintenance of Household Pets</t>
  </si>
  <si>
    <t>Glebe Farm Boarding Kennels and Cattery</t>
  </si>
  <si>
    <t>180010 - Environmental Services - Animal Services, 180020 - Environmental Services - Animal Services - Kennel Services, 180099 - Environmental Services - Animal Services - Not Elsewhere Classified</t>
  </si>
  <si>
    <t>COV - 10733</t>
  </si>
  <si>
    <t>COV - Residential electric vehicle charging points</t>
  </si>
  <si>
    <t>The supply, install, commissioning and ongoing operation of residential electric vehicle charging points</t>
  </si>
  <si>
    <t>391499 - Works - Construction, Repair &amp; Maintenance - Roads - Not Elsewhere Classified</t>
  </si>
  <si>
    <t>COV - 24989</t>
  </si>
  <si>
    <t>COV - Restorative justice training 19/12/2025</t>
  </si>
  <si>
    <t>Restorative justice training for YJ staff in preparation of a HMIP inspection</t>
  </si>
  <si>
    <t>Youth Justice Service</t>
  </si>
  <si>
    <t>18/12/2025</t>
  </si>
  <si>
    <t>Restorative Now Ltd</t>
  </si>
  <si>
    <t>COV - 17258</t>
  </si>
  <si>
    <t>COV - Revenue and Benefits Digital Automation</t>
  </si>
  <si>
    <t>WebCAPTURE Revenues Forms and digital process automation service into the Council's existing revenue and benefits sofgtware system.</t>
  </si>
  <si>
    <t>Govtech Solution Ltd</t>
  </si>
  <si>
    <t>COV - 15098</t>
  </si>
  <si>
    <t>COV - Revenues &amp; Benefits Remote Processing Service</t>
  </si>
  <si>
    <t>Remote processing service to support the Council's in house resource when required in completing case load.</t>
  </si>
  <si>
    <t>201400 - Financial Services - Council Tax &amp; Business Rates, 209999 - Financial Services - Not Elsewhere Classified, 261200 - Human Resources - Professional &amp; Advisory Services</t>
  </si>
  <si>
    <t>COV - 17364</t>
  </si>
  <si>
    <t>COV - Revenues and Benefits System and Support</t>
  </si>
  <si>
    <t>Software is Academy. Payment management for receiving and making payments - council tax payments,Housing benefit claims, business rates and the business improvement district.</t>
  </si>
  <si>
    <t>MRI Community Software Limited</t>
  </si>
  <si>
    <t>COV - 15679</t>
  </si>
  <si>
    <t>COV - Review of Single Person Discount (RFQ)</t>
  </si>
  <si>
    <t>Council Tax review of single person discount and provision of Business Rates Property review</t>
  </si>
  <si>
    <t>201512 - Financial Services - Credit Services - Asset Finance</t>
  </si>
  <si>
    <t>COV - 10066</t>
  </si>
  <si>
    <t>COV - Road Weather Stations and Winter Maintenance</t>
  </si>
  <si>
    <t>Used byHighways, for monitoring of road conditions for gritting requirements.  This framework is available to WM Authorities.</t>
  </si>
  <si>
    <t>21/09/2021</t>
  </si>
  <si>
    <t>Findlay Irvine Ltd</t>
  </si>
  <si>
    <t>181400 - Environmental Services - Monitoring, 182100 - Environmental Services - Weather Forecasts, 391610 - Works - Construction, Repair &amp; Maintenance - Manufacturing Services - Heavy Industry</t>
  </si>
  <si>
    <t>COV - 20911</t>
  </si>
  <si>
    <t>COV - Room Booking Software Solution</t>
  </si>
  <si>
    <t>Meeting room booking system.</t>
  </si>
  <si>
    <t>Business Engagement</t>
  </si>
  <si>
    <t>Matrix Booking</t>
  </si>
  <si>
    <t>COV - 23562</t>
  </si>
  <si>
    <t>COV - Route Management System</t>
  </si>
  <si>
    <t>Provision of Flexiroute Transport Management System – Home to School</t>
  </si>
  <si>
    <t>361812 - Passenger Transport - Bus &amp; Coach Services - Home to School/ College, 361000 - Passenger Transport - Fleet Management</t>
  </si>
  <si>
    <t>COV - 24574</t>
  </si>
  <si>
    <t>COV - Rowley Drive &amp; Coronel Avenue</t>
  </si>
  <si>
    <t>Rowley Drive &amp; Coronel Avenue rent review negotiations</t>
  </si>
  <si>
    <t>Avison Young</t>
  </si>
  <si>
    <t>COV - 7518</t>
  </si>
  <si>
    <t>COV - SAAS Migration and ongoing Hosting, Support and Maintenance contract for Human Resources Management System</t>
  </si>
  <si>
    <t>Human Resource Management System which is Resourcelink</t>
  </si>
  <si>
    <t>Zellis UK Limited</t>
  </si>
  <si>
    <t>CONTRACT - 00014375</t>
  </si>
  <si>
    <t>COV - Safeguarding software for Coventry Schools</t>
  </si>
  <si>
    <t>Software Solution is Impero Ed-Protect</t>
  </si>
  <si>
    <t>COV - 22190</t>
  </si>
  <si>
    <t>COV - Schedule 2 Waste Services 2025</t>
  </si>
  <si>
    <t>Tom White Waste (LACO) Limited</t>
  </si>
  <si>
    <t>COV - 23656</t>
  </si>
  <si>
    <t>COV - School and Corporate Web Filtering System</t>
  </si>
  <si>
    <t>Smoothwall software for School and Corporate Web Filtering</t>
  </si>
  <si>
    <t>Cyber Security</t>
  </si>
  <si>
    <t>WCL (UK) Ltd</t>
  </si>
  <si>
    <t>COV - 21789</t>
  </si>
  <si>
    <t>COV - Schools online educational performance and analytical tool</t>
  </si>
  <si>
    <t>Performance Management</t>
  </si>
  <si>
    <t>FFT Education Ltd T/A FFT Literacy</t>
  </si>
  <si>
    <t>171011 - Education - School Services</t>
  </si>
  <si>
    <t>COV - 20135</t>
  </si>
  <si>
    <t>COV - Secondment - Infrastructure Delivery</t>
  </si>
  <si>
    <t>Climate Change &amp; Sustainability</t>
  </si>
  <si>
    <t>COV - 13022</t>
  </si>
  <si>
    <t>COV - Section 106 Software</t>
  </si>
  <si>
    <t>17/05/2022</t>
  </si>
  <si>
    <t>Exacom Systems Ltd</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</si>
  <si>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</si>
  <si>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- 20660</t>
  </si>
  <si>
    <t>COV - Secure IT file transfer solution 2024</t>
  </si>
  <si>
    <t>Avco Systems Ltd</t>
  </si>
  <si>
    <t>COV - 7720</t>
  </si>
  <si>
    <t>COV - Self-pay kiosks (with on-going hardware and software support)</t>
  </si>
  <si>
    <t>Purchase of 3 contactless payment kiosks to be located in Broadgate House Customer Service Centre on the ground floor.</t>
  </si>
  <si>
    <t>Cammax Limited</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</si>
  <si>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</si>
  <si>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- 17143</t>
  </si>
  <si>
    <t>COV - Sensors for Transport Schemes</t>
  </si>
  <si>
    <t>Sensors to monitor patterns of mobility (including cycling and walking) to cover Foleshill Transport Package, Coventry South Transport Package and Earlsdon Liveable Neighbourhood.</t>
  </si>
  <si>
    <t>350000 - Street &amp; Traffic Management, 351400 - Street &amp; Traffic Management - Traffic Control</t>
  </si>
  <si>
    <t>COV - 20567</t>
  </si>
  <si>
    <t>COV - SEP - Maintained Schools Subset 2022 – PSDS Project 32878</t>
  </si>
  <si>
    <t>Awarded under the Strategic Energy Partnership (SEP) COV-14006 Maintained Schools Subset 2022 – PSDS Project 32878</t>
  </si>
  <si>
    <t>Compliance and Surveying</t>
  </si>
  <si>
    <t>26/09/2024</t>
  </si>
  <si>
    <t>E.ON Energy UK</t>
  </si>
  <si>
    <t>150000 - Consultancy, 151999 - Consultancy - Management - Not Elsewhere Classified, 191300 - Facilities &amp; Management Services - Energy Efficiency</t>
  </si>
  <si>
    <t>COV - 24325</t>
  </si>
  <si>
    <t>COV - SEP - Mayoral Renewables Fund Coventry College</t>
  </si>
  <si>
    <t>AWARDED UNDER THE STRATEGIC ENERGY PARTNERSHIP - Design, supply and install Solar Photovoltaic Systems on properties within the Coventry College Portfolio as per Emplover's Requirements at Coventry College, 50 Swanswell Street, Coventry, CV1 5DG</t>
  </si>
  <si>
    <t>Energy Services</t>
  </si>
  <si>
    <t>COV - 24324</t>
  </si>
  <si>
    <t>COV - SEP - Mayoral Renewables Fund Sidney Stringer</t>
  </si>
  <si>
    <t>AWARDED UNDER THE STRATEGIC ENERGY PARTNERSHIP. Design, supply and install Solar Photovoltaic Systems on properties within the Sidney Stinger Academy Portfolio as per Employer's Requirements at Sidney Stringer Multi Academy Trust (MAT) is Sidney Stringer Stringer MAT, Primrose Hill Street, Coventry, West Midlands, CV1 5LY</t>
  </si>
  <si>
    <t>COV - 24558</t>
  </si>
  <si>
    <t>COV - SEP - MSCP Upgrade - Station</t>
  </si>
  <si>
    <t>AWARDED UNDER THE STRATEGIC ENERGY PARTNERSHIP. 15 year concession for installation, maintenance, and operation of public EV chargers at Coventry station car park</t>
  </si>
  <si>
    <t>COV - 22063</t>
  </si>
  <si>
    <t>COV - SEP - New Union Street EV Chargers</t>
  </si>
  <si>
    <t>Awarded under the Strategic Energy Partnership (SEP) COV-14006. Concession contract to provide electric vehicle chargers at New Union Street car park. Provision to lift and shift the chargers to a new location should the car park be redeveloped during the concession period</t>
  </si>
  <si>
    <t>20/12/2024</t>
  </si>
  <si>
    <t>371000 - Utilities - Electricity</t>
  </si>
  <si>
    <t>COV - 18848</t>
  </si>
  <si>
    <t>COV - SEP - Station MSCP EV Chargers</t>
  </si>
  <si>
    <t>AWARDED UNDER THE STRATEGIC ENERGY PARTNERSHIP (SEP) COV-14006 Contract to install 10 EVC for property team to fulfil obligations with Two Friargate tenants.</t>
  </si>
  <si>
    <t>COV - 14006</t>
  </si>
  <si>
    <t>COV - SEP - Strategic Energy Partner</t>
  </si>
  <si>
    <t>‘Tackling the causes and consequences of Climate Change’ is one of the Council’s top three priorities for the city in the One Coventry Plan. The Council’s Draft Climate Change Strategy and accompanying Net Zero Routemap, published earlier this year, sets out an ambitious vision for the city’s journey to net zero to create a more sustainable and prosperous future for our local people. To achieve this, major long-term planning and investment is required to decarbonise our city through a wide range of environmental and social projects.   The Council has a critical role to play as a leader, asset owner and source of local knowledge, but doesn’t have sufficient capital, resource, or expertise to deliver net zero in isolation. Therefore, an industry Strategic Energy Partner (SEP) has been procured to work with the Council to initiate, develop and deliver an extensive programme of projects that will generate significant environmental, social, and economic benefits to the city and help deliver our net zero goal.   Contract entered in to between Coventry City Council and E.ON UK plc.</t>
  </si>
  <si>
    <t>191300 - Facilities &amp; Management Services - Energy Efficiency</t>
  </si>
  <si>
    <t>COV - 16396</t>
  </si>
  <si>
    <t>COV - Sex Workers Support Service (2023)</t>
  </si>
  <si>
    <t>Provision of support services for Sex workers</t>
  </si>
  <si>
    <t>Health Protection</t>
  </si>
  <si>
    <t>Turnaround West Midlands Community Interest Company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</si>
  <si>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321700 - Social Community Care Supplies &amp; Services - Adult - Floating Support, 419999 - Social Community Care Supplies &amp; Services - Not Elsewhere Classified</t>
  </si>
  <si>
    <t>COV - 15793</t>
  </si>
  <si>
    <t>COV - Sherbourne Valley Project</t>
  </si>
  <si>
    <t>Improving, increasing and encouraging physical and virtual access to the river and its adjoining green spaces and cultural structures.</t>
  </si>
  <si>
    <t>COV - 9545</t>
  </si>
  <si>
    <t>COV - Short Term Residential Reablement Services</t>
  </si>
  <si>
    <t>17/10/2022</t>
  </si>
  <si>
    <t>321017 - Social Community Care Supplies &amp; Services - Adult - Nursing &amp; Residential Care Homes, 321018 - Social Community Care Supplies &amp; Services - Adult - Residential Homes for Older People, 321910 - Social Community Care Supplies &amp; Services - Adult - Respite - Residential</t>
  </si>
  <si>
    <t>COV - 17190</t>
  </si>
  <si>
    <t>COV - Short Term Residential Reablement Services (12 block bed provision)</t>
  </si>
  <si>
    <t>14/12/2023</t>
  </si>
  <si>
    <t>COV - Short Term Residential Reablement Services (12 block bed provision) (Mauricare Ltd)</t>
  </si>
  <si>
    <t>Mauricare Ltd</t>
  </si>
  <si>
    <t>COV - Short Term Residential Reablement Services (12 block bed provision) (Roseberry Care Centres (England) Ltd)</t>
  </si>
  <si>
    <t>Roseberry Care Centres (England) Ltd</t>
  </si>
  <si>
    <t>COV – 16001</t>
  </si>
  <si>
    <t>COV - Short Term Residential Reablement Services (20 block bed provision - 12 awarded)</t>
  </si>
  <si>
    <t>COV - Short Term Residential Reablement Services (20 block bed provision) (Bablake House Limited)</t>
  </si>
  <si>
    <t>Bablake House Limited</t>
  </si>
  <si>
    <t>COV - Short Term Residential Reablement Services (20 block bed provision) (The Willows Residential Care Home)</t>
  </si>
  <si>
    <t>The Willows Residential Care Home</t>
  </si>
  <si>
    <t>COV - Short Term Residential Reablement Services (Four Seasons Evedale Limited)</t>
  </si>
  <si>
    <t>Four Seasons Evedale Limited</t>
  </si>
  <si>
    <t>COV - Short Term Residential Reablement Services (HC-One Limited)</t>
  </si>
  <si>
    <t>HC-One Limited</t>
  </si>
  <si>
    <t>COV - 24873</t>
  </si>
  <si>
    <t>COV - Sign Video Interpreter services 2025</t>
  </si>
  <si>
    <t>Access to Sign Video Interpreters for Adult Services</t>
  </si>
  <si>
    <t>Practice Development &amp; Safeguarding</t>
  </si>
  <si>
    <t>Significant (UK) Ltd</t>
  </si>
  <si>
    <t>419999 - Social Community Care Supplies &amp; Services - Not Elsewhere Classified</t>
  </si>
  <si>
    <t>COV - 21665</t>
  </si>
  <si>
    <t>COV - Single Persons Accommodation and Support Move on Solution</t>
  </si>
  <si>
    <t>An accommodation and support solution to move high need single households out of temporary accommodation 3 way agreement -  Coventry City Council and Consortium partners : CENTENNIAL PROPERTY LIMITED (T/A Housing Network) YMCA NORTH TYNESIDE</t>
  </si>
  <si>
    <t>Centennial Property Limited</t>
  </si>
  <si>
    <t>321021 - Social Community Care Supplies &amp; Services - Adult - Homeless Support</t>
  </si>
  <si>
    <t>COV - 22543</t>
  </si>
  <si>
    <t>COV - Siteimprove Annual Support &amp; Analytics</t>
  </si>
  <si>
    <t>Annual Support &amp; Analytics</t>
  </si>
  <si>
    <t>siteimprove Limited</t>
  </si>
  <si>
    <t>COV - 23194</t>
  </si>
  <si>
    <t>COV - Smart Interactive  Touchscreen</t>
  </si>
  <si>
    <t>Supply of Smart Interactive Touchscreen with Professional Services</t>
  </si>
  <si>
    <t>15/08/2025</t>
  </si>
  <si>
    <t>Strive AV Ltd</t>
  </si>
  <si>
    <t>171111 - Education - Audio Visual, 270000 - Information Communication Technology, 271400 - Information Communication Technology - Office &amp; Reprographics Equipment</t>
  </si>
  <si>
    <t>COV - 22721</t>
  </si>
  <si>
    <t>COV - Software support for legislation changes for council tax support - 2025</t>
  </si>
  <si>
    <t>Software support for legislation changes for council tax support</t>
  </si>
  <si>
    <t>COV - 12606</t>
  </si>
  <si>
    <t>COV - Solicitor Level 7 - Apprenticeship levy delivery</t>
  </si>
  <si>
    <t>The University of Law</t>
  </si>
  <si>
    <t>COV - 24171</t>
  </si>
  <si>
    <t>COV - Sports Pavilion Demolition - Mitchell Avenue</t>
  </si>
  <si>
    <t>15/12/2025</t>
  </si>
  <si>
    <t>Cawarden Company Limited</t>
  </si>
  <si>
    <t>COV - 23017</t>
  </si>
  <si>
    <t>COV - Staff Survey 2025</t>
  </si>
  <si>
    <t>Design and supply of Staff Survey for 2025</t>
  </si>
  <si>
    <t>People and Culture</t>
  </si>
  <si>
    <t>Tootoot Ltd</t>
  </si>
  <si>
    <t>COV - 18074</t>
  </si>
  <si>
    <t>COV - Start for Life - Communications and Marketing Support</t>
  </si>
  <si>
    <t>Watches for Weddings</t>
  </si>
  <si>
    <t>COV - 17997</t>
  </si>
  <si>
    <t>COV - Start for Life - Support for Dads</t>
  </si>
  <si>
    <t>Improving Performance in Practice</t>
  </si>
  <si>
    <t>321000 - Social Community Care Supplies &amp; Services - Adult, 321010 - Social Community Care Supplies &amp; Services - Adult - Advice, Advocacy &amp; Counselling Services</t>
  </si>
  <si>
    <t>COV - 23252</t>
  </si>
  <si>
    <t>COV - Stoke Park School - Enabling Works</t>
  </si>
  <si>
    <t>COV - 21985</t>
  </si>
  <si>
    <t>COV - Stoke Park School Expansion - MDDT (19066)</t>
  </si>
  <si>
    <t>Built Environment</t>
  </si>
  <si>
    <t>21/04/2025</t>
  </si>
  <si>
    <t>COV - 21984</t>
  </si>
  <si>
    <t>COV - Stoke Park School Expansion - QS/EA (19066)</t>
  </si>
  <si>
    <t>Strategic Capital  Programme Delivery</t>
  </si>
  <si>
    <t>391110 - Works - Construction, Repair &amp; Maintenance - Buildings - Construction, 391500 - Works - Construction, Repair &amp; Maintenance - Consultancy</t>
  </si>
  <si>
    <t>COV - 23520</t>
  </si>
  <si>
    <t>COV - Stoke Park Yr7 Bridge</t>
  </si>
  <si>
    <t>Building Control appointment.</t>
  </si>
  <si>
    <t>Complete Building Control Limited</t>
  </si>
  <si>
    <t>COV - 18491</t>
  </si>
  <si>
    <t>COV - Stoney Road Allotments Summerhouse Repairs Phase 1 - Principal Contractor</t>
  </si>
  <si>
    <t>Repairs to three grade 2 listed summerhouses at Stoney Road Allotments</t>
  </si>
  <si>
    <t>Parks</t>
  </si>
  <si>
    <t>27/08/2024</t>
  </si>
  <si>
    <t>Midland Conservation Ltd</t>
  </si>
  <si>
    <t>390000 - Works - Construction, Repair &amp; Maintenance, 391100 - Works - Construction, Repair &amp; Maintenance - Buildings, 391199 - Works - Construction, Repair &amp; Maintenance - Buildings - Not Elsewhere Classified, 391111 - Works - Construction, Repair &amp; Maintenance - Buildings - Repair &amp; Maintenance</t>
  </si>
  <si>
    <t>COV - 9208</t>
  </si>
  <si>
    <t>COV - Storage Area Network (SAN) infrastructure and ongoing support &amp; maintenance</t>
  </si>
  <si>
    <t>Design and supply of a new SAN to replace the existing SAN. Contract includes 5 years support &amp; maintenance</t>
  </si>
  <si>
    <t>15/03/2021</t>
  </si>
  <si>
    <t>270000 - Information Communication Technology, 271200 - Information Communication Technology - Hardware</t>
  </si>
  <si>
    <t>COV - 21614</t>
  </si>
  <si>
    <t>COV - Strategic AI Platform</t>
  </si>
  <si>
    <t>AI platform development.</t>
  </si>
  <si>
    <t>Palantir Technologies UK Ltd</t>
  </si>
  <si>
    <t>271510 - Information Communication Technology - Services - Application Service Provision/Software as a Service (SaaS), 271516 - Information Communication Technology - Services - Cloud Services</t>
  </si>
  <si>
    <t>COV - 16321</t>
  </si>
  <si>
    <t>COV - Strategic Transport Modelling Tool</t>
  </si>
  <si>
    <t>consultancy support to develop, maintain and operate a new strategic transport model. The model will be required to produce forecasts to support various projects.</t>
  </si>
  <si>
    <t>WSP UK Limited</t>
  </si>
  <si>
    <t>COV - 1453</t>
  </si>
  <si>
    <t>COV - Street Lighting PFI</t>
  </si>
  <si>
    <t>Street &amp; Traffic Management</t>
  </si>
  <si>
    <t>Balfour Beatty Civil Engineering Ltd</t>
  </si>
  <si>
    <t>COV - 24858</t>
  </si>
  <si>
    <t>COV - Stretton Avenue</t>
  </si>
  <si>
    <t>COV - 18512</t>
  </si>
  <si>
    <t>COV - Subscription for 8x Air Quality sensors 2024-2027</t>
  </si>
  <si>
    <t>Service subscription to supply, install and maintain 8 x Air Quality Sensors in Coventry and provide connection and interface to UTMC Strategy manager Stratos for 36 months.</t>
  </si>
  <si>
    <t>Highway Network Management</t>
  </si>
  <si>
    <t>Earthsense Systems Ltd</t>
  </si>
  <si>
    <t>COV - 24289</t>
  </si>
  <si>
    <t>COV - Subscription to Autism Education Trust 2025</t>
  </si>
  <si>
    <t>SEND Service</t>
  </si>
  <si>
    <t>THE NATIONAL AUTISTIC SOCIETY</t>
  </si>
  <si>
    <t>COV - 8133</t>
  </si>
  <si>
    <t>COV - Supervised Contact 2020</t>
  </si>
  <si>
    <t>Enables Children in Need and Looked after Children, to maintain contact with parents, birth families and siblings</t>
  </si>
  <si>
    <t>QA Performance &amp; Commissioning</t>
  </si>
  <si>
    <t>Swan Family Centres Ltd</t>
  </si>
  <si>
    <t>401411 - Social Community Care Supplies &amp; Services - Children - Specialist Needs - Supervised Contacts</t>
  </si>
  <si>
    <t>COV - 24726</t>
  </si>
  <si>
    <t>COV - Supply and installation of Highway signs on Stoneleigh Road - Nov 25</t>
  </si>
  <si>
    <t>Supply and install 2no. 450mm '30mph &amp; Slow Down' (mains) VASs with Bluetooth Data Collection Units on Stoneleigh Rd, Coventry (quote 16483)</t>
  </si>
  <si>
    <t>26/11/2025</t>
  </si>
  <si>
    <t>Westcotec Limited</t>
  </si>
  <si>
    <t>COV - 8611</t>
  </si>
  <si>
    <t>COV - Supply of  surveillance cameras</t>
  </si>
  <si>
    <t>Supply of surveillance cameras primarily for the use of fly tipping prevention. Contract includes the supply of supporting software to access and control cameras</t>
  </si>
  <si>
    <t>Wireless CCTV Ltd</t>
  </si>
  <si>
    <t>COV - 15669</t>
  </si>
  <si>
    <t>COV - Supply of a BACS Bureau Service</t>
  </si>
  <si>
    <t>Contract enables a service for the Council to transact BACS payments via a BACS approved mechanism.</t>
  </si>
  <si>
    <t>31/08/2023</t>
  </si>
  <si>
    <t>AccessPay</t>
  </si>
  <si>
    <t>201200 - Financial Services - Banking, 271440 - Information Communication Technology - Software</t>
  </si>
  <si>
    <t>COV - 24433</t>
  </si>
  <si>
    <t>COV - Supply of Barriers and event logistics - Blitz 85 Commemorations</t>
  </si>
  <si>
    <t>Supply of barriers, fencing and coordination of truck logistics for Coventry 85 Blitz Commemmorations, November 2025</t>
  </si>
  <si>
    <t>Sports, Culture &amp; Events</t>
  </si>
  <si>
    <t>COV - 22435</t>
  </si>
  <si>
    <t>COV - Supply of CISCO 24-port switches - (model C9500-24Y4C)</t>
  </si>
  <si>
    <t>Supply of switches with 3-years license and additional PS.</t>
  </si>
  <si>
    <t>Network Services</t>
  </si>
  <si>
    <t>25/06/2025</t>
  </si>
  <si>
    <t>271200 - Information Communication Technology - Hardware, 271310 - Information Communication Technology - Maintenance &amp; Support - Hardware</t>
  </si>
  <si>
    <t>COV - 23153</t>
  </si>
  <si>
    <t>COV - Supply of Footfall Data Services (2025)</t>
  </si>
  <si>
    <t>Provision of access to data estimating footfall around Coventry city centre for the period April 2025 to March 2026</t>
  </si>
  <si>
    <t>Huq Industries Limited</t>
  </si>
  <si>
    <t>COV - 9790</t>
  </si>
  <si>
    <t>COV - Supply of ICT Hardware, Software and Associated Services</t>
  </si>
  <si>
    <t>Single supplier contract for the Council to call off and the Supplier to supply hardware, software and associated services</t>
  </si>
  <si>
    <t>27/04/2021</t>
  </si>
  <si>
    <t>271200 - Information Communication Technology - Hardware</t>
  </si>
  <si>
    <t>COV - 14263</t>
  </si>
  <si>
    <t>COV - Supply of Tyres and related services for the Council's fleet of vehicles (RM6142)</t>
  </si>
  <si>
    <t>Provision of tyres and related services for the Council's fleet of vehicles</t>
  </si>
  <si>
    <t>The Lodge Tyre Company Limited</t>
  </si>
  <si>
    <t>380000 - Vehicle Management, 381000 - Vehicle Management - Commercial, 389999 - Vehicle Management - Not Elsewhere Classified, 381400 - Vehicle Management - Repair &amp; Maintenance</t>
  </si>
  <si>
    <t>COV - 5768</t>
  </si>
  <si>
    <t>COV - Supply, installation and ongoing maintenance of Electric Vehicle charging units</t>
  </si>
  <si>
    <t>Procured for OLEV EV taxi infrastructure project but has scope to call off any other EV charging requirements for the Council. Siemens supply and maintain the EV equipment and subcontract the management of solution to ESB.</t>
  </si>
  <si>
    <t>COV - 22215</t>
  </si>
  <si>
    <t>COV - Supply, Planting, Maintenance and Watering of Seasonal Bedding Plants and Containers</t>
  </si>
  <si>
    <t>Coventry City Council invites tenders for the provision of bedding plants for War Memorial Park, Coombe Abbey, Canley Crematorium and hanging baskets. This includes the planting, maintenance, and watering of one square metre bedding containers and hanging baskets. The Supplier will be responsible for supplying annual bedding plants for parks, plants for one metre square planters, and maintaining and watering these features throughout the year.</t>
  </si>
  <si>
    <t>RCS PLANTS LTD</t>
  </si>
  <si>
    <t>240000 - Horticultural, 241100 - Horticultural - Seeds &amp; Plants</t>
  </si>
  <si>
    <t>COV - 13337</t>
  </si>
  <si>
    <t>COV - Support and maintenance for Libraries self service kiosks</t>
  </si>
  <si>
    <t>Call off contract for the support and maintenance for our Libraries self service kiosks</t>
  </si>
  <si>
    <t>Bibliotheca</t>
  </si>
  <si>
    <t>COV - 10304</t>
  </si>
  <si>
    <t>COV - Support and Maintenance of Childrens Social Care Software System</t>
  </si>
  <si>
    <t>Support and Maintenance of Childrens Social Care Software System</t>
  </si>
  <si>
    <t>Liquidlogic Ltd.</t>
  </si>
  <si>
    <t>COV - 24529</t>
  </si>
  <si>
    <t>COV - Support for the development of the infrastructure and vehicle control system</t>
  </si>
  <si>
    <t>Provide support to the development of the infrastructure and vehicle control system as per Universal Signalling Commercial proposal Sept 2025</t>
  </si>
  <si>
    <t>Universal Signalling Ltd</t>
  </si>
  <si>
    <t>COV - 7590</t>
  </si>
  <si>
    <t>COV - Supported Accommodation and Floating Support Services for Young People</t>
  </si>
  <si>
    <t>Meeting the needs of those young people who are the responsibility of Children's Services including care leavers, homeless 16/17 year olds and young parents. The services provide a range of units of Accommodation and Floating Support.</t>
  </si>
  <si>
    <t>Commissioning &amp; Partnership</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</si>
  <si>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</si>
  <si>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COV - Supported Accommodation and Floating Support Services for Young People (Barnardo Services Limited)</t>
  </si>
  <si>
    <t>Barnardo's</t>
  </si>
  <si>
    <t>COV - Supported Accommodation and Floating Support Services for Young People (Elysian Field Limited)</t>
  </si>
  <si>
    <t>Elysian Field Limited</t>
  </si>
  <si>
    <t>COV - Supported Accommodation and Floating Support Services for Young People (Horizon Supported Accommodation Ltd)</t>
  </si>
  <si>
    <t>Horizon Supported Accommodation Ltd</t>
  </si>
  <si>
    <t>COV - 7823</t>
  </si>
  <si>
    <t>COV - Supported Living - Call Off Contract (Novation from Lifepath to FitzRoy)</t>
  </si>
  <si>
    <t>Supported Living - Call Off Contract (Novation from Lifepath to FitzRoy)</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</si>
  <si>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</si>
  <si>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COV - Supported Living - Day Opportunities Individuals Off Contract 01.10.20 (Life Path Trust Ltd)</t>
  </si>
  <si>
    <t>Life Path Trust LTD</t>
  </si>
  <si>
    <t>COV - Supported Living - Day Opportunities Individuals Off Contract 26.01.21 (Ego Performance Company Ltd)</t>
  </si>
  <si>
    <t>26/01/2021</t>
  </si>
  <si>
    <t>EGO Performance Company Ltd</t>
  </si>
  <si>
    <t>COV - Supported Living - Individuals Call off Contract 01.10.2020 (Fitzroy Support)</t>
  </si>
  <si>
    <t>COV - Supported Living - Individuals Call off Contract 01.10.2020 (Getta Life)</t>
  </si>
  <si>
    <t>Getta Life</t>
  </si>
  <si>
    <t>COV - Supported Living - Individuals Call off Contract 01.10.2020 (Individual Care Services Ltd)</t>
  </si>
  <si>
    <t>Individual Care Services Ltd</t>
  </si>
  <si>
    <t>COV - Supported Living - Individuals Call off Contract 01.10.2020 (Lifeways Community Care)</t>
  </si>
  <si>
    <t>Lifeways Community Care</t>
  </si>
  <si>
    <t>COV - Supported Living - Individuals Call off Contract 01.10.2020 (Midwaycare Group)</t>
  </si>
  <si>
    <t>COV - Supported Living - Individuals Call off Contract 01.10.2020 (Real Life Options)</t>
  </si>
  <si>
    <t>Real Life Options</t>
  </si>
  <si>
    <t>COV - Supported Living - Individuals Call off Contract 01.10.2020 (Voyage 1 Limited)</t>
  </si>
  <si>
    <t>COV - Supported Living - Individuals Call off Contract 23.11.2020 (Essential Futures - Eden Futures)</t>
  </si>
  <si>
    <t>23/11/2020</t>
  </si>
  <si>
    <t>COV - Supported Living - Individuals Call off Contract 23.11.2020 (Turning Point Services Ltd)</t>
  </si>
  <si>
    <t>Turning Point Services Ltd</t>
  </si>
  <si>
    <t>COV - Supported Living - Schemes Call off Contract 01.10.2020 (Aspects Care Homes Ltd)</t>
  </si>
  <si>
    <t>COV - Supported Living - Schemes Call off Contract 01.10.2020 (Fitzroy Support)</t>
  </si>
  <si>
    <t>COV - Supported Living - Schemes Call off Contract 01.10.2020 (Getta Life)</t>
  </si>
  <si>
    <t>COV - Supported Living - Schemes Call off Contract 01.10.2020 (Individual Care Services Ltd)</t>
  </si>
  <si>
    <t>COV - Supported Living - Schemes Call off Contract 01.10.2020 (Lifeways Community Care)</t>
  </si>
  <si>
    <t>COV - Supported Living - Schemes Call off Contract 01.10.2020 (Midwaycare Group)</t>
  </si>
  <si>
    <t>COV - Supported Living - Schemes Call off Contract 01.10.2020 (Real Life Options)</t>
  </si>
  <si>
    <t>COV - Supported Living - Schemes Call off Contract 01.10.2020 (Voyage 1 Limited)</t>
  </si>
  <si>
    <t>COV - Supported Living - Schemes Call off Contract 02.03.2022 (Devine Care Ltd)</t>
  </si>
  <si>
    <t>Devine Care Ltd</t>
  </si>
  <si>
    <t>COV - Supported Living - Schemes Call off Contract 05.03.25 (Care for You (UK) Limited)</t>
  </si>
  <si>
    <t>Dersingham Court</t>
  </si>
  <si>
    <t>Care for You (UK) Limited</t>
  </si>
  <si>
    <t>COV - Supported Living - Schemes Call off Contract 05.03.25 (Purple Care TM Limited)</t>
  </si>
  <si>
    <t>Top Leathermill Farm</t>
  </si>
  <si>
    <t>COV - Supported Living - Schemes Call off Contract 06.12.2021 (Protea Care Homes)</t>
  </si>
  <si>
    <t>Protea Care Homes (Kent) Ltd</t>
  </si>
  <si>
    <t>COV - Supported Living - Schemes Call off Contract 18.03.2022 (FirstCare (GB) Ltd)</t>
  </si>
  <si>
    <t>18/03/2022</t>
  </si>
  <si>
    <t>COV - Supported Living - Schemes Call off Contract 23.11.2020 (Essential Futures - Eden Futures)</t>
  </si>
  <si>
    <t>COV - Supported Living - Schemes Call off Contract 23.11.2020 (Turning Point Services Ltd)</t>
  </si>
  <si>
    <t>COV - Supported Living - Schemes Call off Contract 25.07.25 (Evolving Living)</t>
  </si>
  <si>
    <t>192 Hersall Lane, 572 Stoney Stanton Road and 20 Farman Road</t>
  </si>
  <si>
    <t>25/07/2025</t>
  </si>
  <si>
    <t>Evolving Living</t>
  </si>
  <si>
    <t>COV - Supported Living Accommodation and Day Opportunities for adults and older people with learning disabilities, physical/sensory impairment, mental ill health, autism, complex behaviour &amp; dual diagnosis</t>
  </si>
  <si>
    <t>COV - Supported Living Accommodation and Day Opportunities for adults and older people with learning disabilities, physical/sensory impairment, mental ill health, autism, complex behaviour &amp; dual diagnosis - R10 (Gray Healthcare Ltd)</t>
  </si>
  <si>
    <t>26/05/2022</t>
  </si>
  <si>
    <t>Gray Healthcare Ltd</t>
  </si>
  <si>
    <t>COV - Supported Living Accommodation and Day Opportunities for adults and older people with learning disabilities, physical/sensory impairment, mental ill health, autism, complex behaviour &amp; dual diagnosis - R11 (KITEC HEALTH-CARE SERVICES LIMITED)</t>
  </si>
  <si>
    <t>17/04/2023</t>
  </si>
  <si>
    <t>KITEC HEALTHCARE SERVICES LIMITED</t>
  </si>
  <si>
    <t>COV - Supported Living Accommodation and Day Opportunities for adults and older people with learning disabilities, physical/sensory impairment, mental ill health, autism, complex behaviour &amp; dual diagnosis - R11 (Krystal Service Ltd Trading as Krystals Ca)</t>
  </si>
  <si>
    <t>31/03/2023</t>
  </si>
  <si>
    <t>Krystal Service Ltd Trading as Krystals Care</t>
  </si>
  <si>
    <t>COV - Supported Living Accommodation and Day Opportunities for adults and older people with learning disabilities, physical/sensory impairment, mental ill health, autism, complex behaviour &amp; dual diagnosis - R13 (Heathcotes Group)</t>
  </si>
  <si>
    <t>16/01/2023</t>
  </si>
  <si>
    <t>Heathcotes  Group</t>
  </si>
  <si>
    <t>COV - Supported Living Accommodation and Day Opportunities for adults and older people with learning disabilities, physical/sensory impairment, mental ill health, autism, complex behaviour &amp; dual diagnosis - R14 (39A Barton Rd/Future Care Enable Ltd)</t>
  </si>
  <si>
    <t>24/05/2023</t>
  </si>
  <si>
    <t>39A, BARTON ROAD</t>
  </si>
  <si>
    <t>COV - Supported Living Accommodation and Day Opportunities for adults and older people with learning disabilities, physical/sensory impairment, mental ill health, autism, complex behaviour &amp; dual diagnosis - R15 (Gemini Exclusive Care)</t>
  </si>
  <si>
    <t>25/07/2023</t>
  </si>
  <si>
    <t>Gemini Exclusive Care</t>
  </si>
  <si>
    <t>COV - Supported Living Accommodation and Day Opportunities for adults and older people with learning disabilities, physical/sensory impairment, mental ill health, autism, complex behaviour &amp; dual diagnosis - R15 (Goto Healthcare Ltd)</t>
  </si>
  <si>
    <t>Goto Healthcare Limited</t>
  </si>
  <si>
    <t>COV - Supported Living Accommodation and Day Opportunities for adults and older people with learning disabilities, physical/sensory impairment, mental ill health, autism, complex behaviour &amp; dual diagnosis - R15 (New Venture Care Ltd)</t>
  </si>
  <si>
    <t>New Venture Care LTD</t>
  </si>
  <si>
    <t>COV - Supported Living Accommodation and Day Opportunities for adults and older people with learning disabilities, physical/sensory impairment, mental ill health, autism, complex behaviour &amp; dual diagnosis - R15 (Seven Steps Healthcare Ltd)</t>
  </si>
  <si>
    <t>Seven Steps Healthcare Ltd</t>
  </si>
  <si>
    <t>COV - Supported Living Accommodation and Day Opportunities for adults and older people with learning disabilities, physical/sensory impairment, mental ill health, autism, complex behaviour &amp; dual diagnosis - R15 (Sincerity Health Care Ltd)</t>
  </si>
  <si>
    <t>Sincerity Health Care Ltd</t>
  </si>
  <si>
    <t>COV - Supported Living Accommodation and Day Opportunities for adults and older people with learning disabilities, physical/sensory impairment, mental ill health, autism, complex behaviour &amp; dual diagnosis - R15 (Testimony Assembly Social Care Ltd)</t>
  </si>
  <si>
    <t>GRACEFUL HEALTHCARE SERVICES LTD</t>
  </si>
  <si>
    <t>COV - Supported Living Accommodation and Day Opportunities for adults and older people with learning disabilities, physical/sensory impairment, mental ill health, autism, complex behaviour &amp; dual diagnosis - R15 (YOUNIQUE Care)</t>
  </si>
  <si>
    <t>YOUNIQUE Care</t>
  </si>
  <si>
    <t>COV - Supported Living Accommodation and Day Opportunities for adults and older people with learning disabilities, physical/sensory impairment, mental ill health, autism, complex behaviour &amp; dual diagnosis - R16 (ADDCARE Ltd)</t>
  </si>
  <si>
    <t>ADDCARE LTD</t>
  </si>
  <si>
    <t>COV - Supported Living Accommodation and Day Opportunities for adults and older people with learning disabilities, physical/sensory impairment, mental ill health, autism, complex behaviour &amp; dual diagnosis - R16 (Phoenix Lodge Coventry Limited)</t>
  </si>
  <si>
    <t>Phoenix Lodge Coventry Limited</t>
  </si>
  <si>
    <t>COV - Supported Living Accommodation and Day Opportunities for adults and older people with learning disabilities, physical/sensory impairment, mental ill health, autism, complex behaviour &amp; dual diagnosis - R17 (Action Deafness)</t>
  </si>
  <si>
    <t>16/01/2024</t>
  </si>
  <si>
    <t>COV - Supported Living Accommodation and Day Opportunities for adults and older people with learning disabilities, physical/sensory impairment, mental ill health, autism, complex behaviour &amp; dual diagnosis - R17 (Echo Support Ltd)</t>
  </si>
  <si>
    <t>1 step beyond support ltd</t>
  </si>
  <si>
    <t>COV - Supported Living Accommodation and Day Opportunities for adults and older people with learning disabilities, physical/sensory impairment, mental ill health, autism, complex behaviour &amp; dual diagnosis - R17 (Six Care Solutions Ltd)</t>
  </si>
  <si>
    <t>SIX CARE SOLUTIONS LTD</t>
  </si>
  <si>
    <t>COV - Supported Living Accommodation and Day Opportunities for adults and older people with learning disabilities, physical/sensory impairment, mental ill health, autism, complex behaviour &amp; dual diagnosis - R18a (CareTech Community Services Ltd)</t>
  </si>
  <si>
    <t>15/08/2024</t>
  </si>
  <si>
    <t>CareTech Community Services Ltd</t>
  </si>
  <si>
    <t>COV - Supported Living Accommodation and Day Opportunities for adults and older people with learning disabilities, physical/sensory impairment, mental ill health, autism, complex behaviour &amp; dual diagnosis - R18a (Craegmoor - Priory Group)</t>
  </si>
  <si>
    <t>Craegmoor - Priory Group</t>
  </si>
  <si>
    <t>COV - Supported Living Accommodation and Day Opportunities for adults and older people with learning disabilities, physical/sensory impairment, mental ill health, autism, complex behaviour &amp; dual diagnosis - R18a (iBC Quality Solutions Ltd)</t>
  </si>
  <si>
    <t>iBC Quality Solutions Ltd</t>
  </si>
  <si>
    <t>COV - Supported Living Accommodation and Day Opportunities for adults and older people with learning disabilities, physical/sensory impairment, mental ill health, autism, complex behaviour &amp; dual diagnosis - R18a (Mercury Care Services Ltd)</t>
  </si>
  <si>
    <t>MERCURY CARE SERVICES LTD</t>
  </si>
  <si>
    <t>COV - Supported Living Accommodation and Day Opportunities for adults and older people with learning disabilities, physical/sensory impairment, mental ill health, autism, complex behaviour &amp; dual diagnosis - R18b (Dignus Group)</t>
  </si>
  <si>
    <t>COV - Supported Living Accommodation and Day Opportunities for adults and older people with learning disabilities, physical/sensory impairment, mental ill health, autism, complex behaviour &amp; dual diagnosis  R2(Community Integrated Care )</t>
  </si>
  <si>
    <t>Community Integrated Care</t>
  </si>
  <si>
    <t>COV - Supported Living Accommodation and Day Opportunities for adults and older people with learning disabilities, physical/sensory impairment, mental ill health, autism, complex behaviour &amp; dual diagnosis - R20a (Alive health care intl ltd)</t>
  </si>
  <si>
    <t>Alive health care intl ltd</t>
  </si>
  <si>
    <t>COV - Supported Living Accommodation and Day Opportunities for adults and older people with learning disabilities, physical/sensory impairment, mental ill health, autism, complex behaviour &amp; dual diagnosis - R20a (Care for You (UK) Limited)</t>
  </si>
  <si>
    <t>COV - Supported Living Accommodation and Day Opportunities for adults and older people with learning disabilities, physical/sensory impairment, mental ill health, autism, complex behaviour &amp; dual diagnosis - R20a (Covenant Healthcare Ltd  t/a Heritage Heal</t>
  </si>
  <si>
    <t>Covenant Healthcare Ltd  t/a Heritage Healthcare Coventry</t>
  </si>
  <si>
    <t>COV - Supported Living Accommodation and Day Opportunities for adults and older people with learning disabilities, physical/sensory impairment, mental ill health, autism, complex behaviour &amp; dual diagnosis - R20a (Eden Housing &amp; Support Ltd)</t>
  </si>
  <si>
    <t>Eden Housing &amp; Support Ltd</t>
  </si>
  <si>
    <t>COV - Supported Living Accommodation and Day Opportunities for adults and older people with learning disabilities, physical/sensory impairment, mental ill health, autism, complex behaviour &amp; dual diagnosis - R20a (Evolving Living )</t>
  </si>
  <si>
    <t>COV - Supported Living Accommodation and Day Opportunities for adults and older people with learning disabilities, physical/sensory impairment, mental ill health, autism, complex behaviour &amp; dual diagnosis - R20a (Finefutures Ltd)</t>
  </si>
  <si>
    <t>Finefutures Ltd</t>
  </si>
  <si>
    <t>COV - Supported Living Accommodation and Day Opportunities for adults and older people with learning disabilities, physical/sensory impairment, mental ill health, autism, complex behaviour &amp; dual diagnosis - R20a (Luma Home Care limited)</t>
  </si>
  <si>
    <t>Luma Home Care limited</t>
  </si>
  <si>
    <t>COV - Supported Living Accommodation and Day Opportunities for adults and older people with learning disabilities, physical/sensory impairment, mental ill health, autism, complex behaviour &amp; dual diagnosis - R20a (Precious Homes Limited)</t>
  </si>
  <si>
    <t>Precious Homes Limited</t>
  </si>
  <si>
    <t>COV - Supported Living Accommodation and Day Opportunities for adults and older people with learning disabilities, physical/sensory impairment, mental ill health, autism, complex behaviour &amp; dual diagnosis - R20a (Purple Care TM LIMITED)</t>
  </si>
  <si>
    <t>COV - Supported Living Accommodation and Day Opportunities for adults and older people with learning disabilities, physical/sensory impairment, mental ill health, autism, complex behaviour &amp; dual diagnosis - R20a (Rehability UK )</t>
  </si>
  <si>
    <t>Rehability UK</t>
  </si>
  <si>
    <t>COV - Supported Living Accommodation and Day Opportunities for adults and older people with learning disabilities, physical/sensory impairment, mental ill health, autism, complex behaviour &amp; dual diagnosis - R20a (Reignscare Ltd)</t>
  </si>
  <si>
    <t>Reignscare Ltd</t>
  </si>
  <si>
    <t>COV - Supported Living Accommodation and Day Opportunities for adults and older people with learning disabilities, physical/sensory impairment, mental ill health, autism, complex behaviour &amp; dual diagnosis - R20a (Rethink Mental Illness)</t>
  </si>
  <si>
    <t>COV - Supported Living Accommodation and Day Opportunities for adults and older people with learning disabilities, physical/sensory impairment, mental ill health, autism, complex behaviour &amp; dual diagnosis - R20a (SENAD Community)</t>
  </si>
  <si>
    <t>SENAD Community</t>
  </si>
  <si>
    <t>COV - Supported Living Accommodation and Day Opportunities for adults and older people with learning disabilities, physical/sensory impairment, mental ill health, autism, complex behaviour &amp; dual diagnosis - R20d (CAREMAX SUPPORT SERVICES)</t>
  </si>
  <si>
    <t>20/06/2025</t>
  </si>
  <si>
    <t>CAREMAX SUPPORT SERVICES</t>
  </si>
  <si>
    <t>COV - Supported Living Accommodation and Day Opportunities for adults and older people with learning disabilities, physical/sensory impairment, mental ill health, autism, complex behaviour &amp; dual diagnosis - R20d (Commit2Care Services Ltd)</t>
  </si>
  <si>
    <t>Commit2Care Services Ltd</t>
  </si>
  <si>
    <t>COV - Supported Living Accommodation and Day Opportunities for adults and older people with learning disabilities, physical/sensory impairment, mental ill health, autism, complex behaviour &amp; dual diagnosis - R20d (DP Care Group )</t>
  </si>
  <si>
    <t>DP Care Group</t>
  </si>
  <si>
    <t>COV - Supported Living Accommodation and Day Opportunities for adults and older people with learning disabilities, physical/sensory impairment, mental ill health, autism, complex behaviour &amp; dual diagnosis - R20d (DX Caring Services Limited)</t>
  </si>
  <si>
    <t>DX Caring Services Limited</t>
  </si>
  <si>
    <t>COV - Supported Living Accommodation and Day Opportunities for adults and older people with learning disabilities, physical/sensory impairment, mental ill health, autism, complex behaviour &amp; dual diagnosis - R20d (Golden Living Care Services LTD)</t>
  </si>
  <si>
    <t>Golden Living Care Services LTD</t>
  </si>
  <si>
    <t>COV - Supported Living Accommodation and Day Opportunities for adults and older people with learning disabilities, physical/sensory impairment, mental ill health, autism, complex behaviour &amp; dual diagnosis - R20d (Oiza Healthcare Limited)</t>
  </si>
  <si>
    <t>Oiza Healthcare Limited</t>
  </si>
  <si>
    <t>COV - Supported Living Accommodation and Day Opportunities for adults and older people with learning disabilities, physical/sensory impairment, mental ill health, autism, complex behaviour &amp; dual diagnosis - R4 &amp; 11(Esteemed Life Ltd)</t>
  </si>
  <si>
    <t>29/01/2021</t>
  </si>
  <si>
    <t>COV - Supported Living Accommodation and Day Opportunities for adults and older people with learning disabilities, physical/sensory impairment, mental ill health, autism, complex behaviour &amp; dual diagnosis - R4 (NSF HEALTH LIMITED)</t>
  </si>
  <si>
    <t>NSF HEALTH LIMITED</t>
  </si>
  <si>
    <t>COV - Supported Living Accommodation and Day Opportunities for adults and older people with learning disabilities, physical/sensory impairment, mental ill health, autism, complex behaviour &amp; dual diagnosis - R5 (Affinity Trust)</t>
  </si>
  <si>
    <t>Affinity Trust</t>
  </si>
  <si>
    <t>COV - Supported Living Accommodation and Day Opportunities for adults and older people with learning disabilities, physical/sensory impairment, mental ill health, autism, complex behaviour &amp; dual diagnosis - R5 (Praxis Care)</t>
  </si>
  <si>
    <t>Praxis Care</t>
  </si>
  <si>
    <t>COV - Supported Living Accommodation and Day Opportunities for adults and older people with learning disabilities, physical/sensory impairment, mental ill health, autism, complex behaviour &amp; dual diagnosis - R6 (Empire Care Limited)</t>
  </si>
  <si>
    <t>13/08/2021</t>
  </si>
  <si>
    <t>Empire Care Limited</t>
  </si>
  <si>
    <t>COV - Supported Living Accommodation and Day Opportunities for adults and older people with learning disabilities, physical/sensory impairment, mental ill health, autism, complex behaviour &amp; dual diagnosis - R7 (Northern Healthcare Ltd)</t>
  </si>
  <si>
    <t>Northern Healthcare Ltd</t>
  </si>
  <si>
    <t>COV - Supported Living Accommodation and Day Opportunities for adults and older people with learning disabilities, physical/sensory impairment, mental ill health, autism, complex behaviour &amp; dual diagnosis - R7 (Prosperity Housing Group Ltd)</t>
  </si>
  <si>
    <t>Prosperity Housing Group</t>
  </si>
  <si>
    <t>COV - Supported Living Accommodation and Day Opportunities for adults and older people with learning disabilities, physical/sensory impairment, mental ill health, autism, complex behaviour &amp; dual diagnosis - R7 (Protea Care Homes (Kent) Ltd)</t>
  </si>
  <si>
    <t>COV - Supported Living Accommodation and Day Opportunities for adults and older people with learning disabilities, physical/sensory impairment, mental ill health, autism, complex behaviour &amp; dual diagnosis - R7 (Seven Care Services)</t>
  </si>
  <si>
    <t>Seven Care Services</t>
  </si>
  <si>
    <t>COV - Supported Living Accommodation and Day Opportunities for adults and older people with learning disabilities, physical/sensory impairment, mental ill health, autism, complex behaviour &amp; dual diagnosis - R8 (Devine Care Ltd )</t>
  </si>
  <si>
    <t>COV - Supported Living Accommodation and Day Opportunities for adults and older people with learning disabilities, physical/sensory impairment, mental ill health, autism, complex behaviour &amp; dual diagnosis - R9 (First Care (GB) Ltd)</t>
  </si>
  <si>
    <t>COV - Supported Living Accommodation and Day Opportunities for adults and older people with learning disabilities, physical/sensory impairment, mental ill health, autism, complex behaviour &amp; dual diagnosis (4Passion Care Limited)</t>
  </si>
  <si>
    <t>4Passion Care Limited</t>
  </si>
  <si>
    <t>COV - Supported Living Accommodation and Day Opportunities for adults and older people with learning disabilities, physical/sensory impairment, mental ill health, autism, complex behaviour &amp; dual diagnosis (Accomplish Group)</t>
  </si>
  <si>
    <t>COV - Supported Living Accommodation and Day Opportunities for adults and older people with learning disabilities, physical/sensory impairment, mental ill health, autism, complex behaviour &amp; dual diagnosis (Aspects Care Homes LTD)</t>
  </si>
  <si>
    <t>COV - Supported Living Accommodation and Day Opportunities for adults and older people with learning disabilities, physical/sensory impairment, mental ill health, autism, complex behaviour &amp; dual diagnosis (Coventry &amp; Warwickshire Mind)</t>
  </si>
  <si>
    <t>COV - Supported Living Accommodation and Day Opportunities for adults and older people with learning disabilities, physical/sensory impairment, mental ill health, autism, complex behaviour &amp; dual diagnosis (EGO Performance Company Ltd)</t>
  </si>
  <si>
    <t>COV - Supported Living Accommodation and Day Opportunities for adults and older people with learning disabilities, physical/sensory impairment, mental ill health, autism, complex behaviour &amp; dual diagnosis (Empathy view healthcare services Limited)</t>
  </si>
  <si>
    <t>Empathy view healthcare services Limited</t>
  </si>
  <si>
    <t>COV - Supported Living Accommodation and Day Opportunities for adults and older people with learning disabilities, physical/sensory impairment, mental ill health, autism, complex behaviour &amp; dual diagnosis (Essential Futures (Eden Futures))</t>
  </si>
  <si>
    <t>COV - Supported Living Accommodation and Day Opportunities for adults and older people with learning disabilities, physical/sensory impairment, mental ill health, autism, complex behaviour &amp; dual diagnosis (FitzRoy)</t>
  </si>
  <si>
    <t>COV - Supported Living Accommodation and Day Opportunities for adults and older people with learning disabilities, physical/sensory impairment, mental ill health, autism, complex behaviour &amp; dual diagnosis (Getta Life)</t>
  </si>
  <si>
    <t>COV - Supported Living Accommodation and Day Opportunities for adults and older people with learning disabilities, physical/sensory impairment, mental ill health, autism, complex behaviour &amp; dual diagnosis (GP Homecare Ltd t/a Radis Community Care)</t>
  </si>
  <si>
    <t>GP Homecare Ltd t/a Radis Community Care</t>
  </si>
  <si>
    <t>COV - Supported Living Accommodation and Day Opportunities for adults and older people with learning disabilities, physical/sensory impairment, mental ill health, autism, complex behaviour &amp; dual diagnosis (Independence Support Ltd)</t>
  </si>
  <si>
    <t>Independence Support Ltd</t>
  </si>
  <si>
    <t>COV - Supported Living Accommodation and Day Opportunities for adults and older people with learning disabilities, physical/sensory impairment, mental ill health, autism, complex behaviour &amp; dual diagnosis (Individual Care Services Ltd)</t>
  </si>
  <si>
    <t>COV - Supported Living Accommodation and Day Opportunities for adults and older people with learning disabilities, physical/sensory impairment, mental ill health, autism, complex behaviour &amp; dual diagnosis (Life Path Trust LTD)</t>
  </si>
  <si>
    <t>COV - Supported Living Accommodation and Day Opportunities for adults and older people with learning disabilities, physical/sensory impairment, mental ill health, autism, complex behaviour &amp; dual diagnosis (Lifeways Community Care)</t>
  </si>
  <si>
    <t>COV - Supported Living Accommodation and Day Opportunities for adults and older people with learning disabilities, physical/sensory impairment, mental ill health, autism, complex behaviour &amp; dual diagnosis (Midwaycare Group)</t>
  </si>
  <si>
    <t>COV - Supported Living Accommodation and Day Opportunities for adults and older people with learning disabilities, physical/sensory impairment, mental ill health, autism, complex behaviour &amp; dual diagnosis (MILESTONES PRIVATE LIMITED)</t>
  </si>
  <si>
    <t>COV - Supported Living Accommodation and Day Opportunities for adults and older people with learning disabilities, physical/sensory impairment, mental ill health, autism, complex behaviour &amp; dual diagnosis (Millennium Care)</t>
  </si>
  <si>
    <t>Millennium Support</t>
  </si>
  <si>
    <t>COV - Supported Living Accommodation and Day Opportunities for adults and older people with learning disabilities, physical/sensory impairment, mental ill health, autism, complex behaviour &amp; dual diagnosis (Prayngel Healthcare limited)</t>
  </si>
  <si>
    <t>Prayngel Healthcare limited</t>
  </si>
  <si>
    <t>COV - Supported Living Accommodation and Day Opportunities for adults and older people with learning disabilities, physical/sensory impairment, mental ill health, autism, complex behaviour &amp; dual diagnosis (R18a Kay Healthcare Ltd)</t>
  </si>
  <si>
    <t>Kay Healthcare Limited</t>
  </si>
  <si>
    <t>COV - Supported Living Accommodation and Day Opportunities for adults and older people with learning disabilities, physical/sensory impairment, mental ill health, autism, complex behaviour &amp; dual diagnosis (Real Life Options)</t>
  </si>
  <si>
    <t>COV - Supported Living Accommodation and Day Opportunities for adults and older people with learning disabilities, physical/sensory impairment, mental ill health, autism, complex behaviour &amp; dual diagnosis (Remedy support and recruitment group</t>
  </si>
  <si>
    <t>Remedy support and recruitment group ltd</t>
  </si>
  <si>
    <t>COV - Supported Living Accommodation and Day Opportunities for adults and older people with learning disabilities, physical/sensory impairment, mental ill health, autism, complex behaviour &amp; dual diagnosis (Swancare solutions ltd)</t>
  </si>
  <si>
    <t>Swancare solutions ltd</t>
  </si>
  <si>
    <t>COV - Supported Living Accommodation and Day Opportunities for adults and older people with learning disabilities, physical/sensory impairment, mental ill health, autism, complex behaviour &amp; dual diagnosis (Swanton Care and Community)</t>
  </si>
  <si>
    <t>Swanton Care and Community</t>
  </si>
  <si>
    <t>COV - Supported Living Accommodation and Day Opportunities for adults and older people with learning disabilities, physical/sensory impairment, mental ill health, autism, complex behaviour &amp; dual diagnosis (Turning Point Services Ltd )</t>
  </si>
  <si>
    <t>COV - Supported Living Accommodation and Day Opportunities for adults and older people with learning disabilities, physical/sensory impairment, mental ill health, autism, complex behaviour &amp; dual diagnosis (Upward Care Limited)</t>
  </si>
  <si>
    <t>Upward Care Limited</t>
  </si>
  <si>
    <t>COV - Supported Living Accommodation and Day Opportunities for adults and older people with learning disabilities, physical/sensory impairment, mental ill health, autism, complex behaviour &amp; dual diagnosis (Valorum Care Group)</t>
  </si>
  <si>
    <t>Valorum Care Group</t>
  </si>
  <si>
    <t>COV - Supported Living Accommodation and Day Opportunities for adults and older people with learning disabilities, physical/sensory impairment, mental ill health, autism, complex behaviour &amp; dual diagnosis (Voyage 1 Limited)</t>
  </si>
  <si>
    <t>COV - Supported Living Accommodation and Day Opportunities for adults and older people with learning disabilities, physical/sensory impairment, mental ill health, autism, complex behaviour &amp; dual diagnosis R2 (Trailblazer Social Care)</t>
  </si>
  <si>
    <t>Trailblazer Social Care</t>
  </si>
  <si>
    <t>COV - Supported Living Accommodation and Day Opportunities for adults and older people with learning disabilities, physical/sensory impairment, mental ill health, autism, complex behaviour &amp; dual diagnosis R2(Creative Support Ltd )</t>
  </si>
  <si>
    <t>Creative Support</t>
  </si>
  <si>
    <t>COV - Supported Living Accommodation and Day Opportunities for adults and older people with learning disabilities, physical/sensory impairment, mental ill health, autism, complex behaviour &amp; dual diagnosis R20 (Aspirations Care Limited)</t>
  </si>
  <si>
    <t>Aspirations Care Limited</t>
  </si>
  <si>
    <t>COV - Supported Living Accommodation and Day Opportunities for adults and older people with learning disabilities, physical/sensory impairment, mental ill health, autism, complex behaviour &amp; dual diagnosis R20 (Healthcare 1st choice LTD)</t>
  </si>
  <si>
    <t>Healthcare 1st choice LTD</t>
  </si>
  <si>
    <t>COV - Supported Living Accommodation and Day Opportunities for adults and older people with learning disabilities, physical/sensory impairment, mental ill health, autism, complex behaviour &amp; dual diagnosis R20 (Seven Care Services)</t>
  </si>
  <si>
    <t>COV - Supported Living Accommodation and Day Opportunities for adults and older people with learning disabilities, physical/sensory impairment, mental ill health, autism, complex behaviour &amp; dual diagnosis R20 (Your Care Services Brain Injury ltd)</t>
  </si>
  <si>
    <t>Your Care Services Brain Injury ltd</t>
  </si>
  <si>
    <t>COV - Supported Living Accommodation and Day Opportunities for adults and older people with learning disabilities, physical/sensory impairment, mental ill health, autism, complex behaviour &amp; dual diagnosis R3(Bluewood Care Limited)</t>
  </si>
  <si>
    <t>Bluewood Care Limited</t>
  </si>
  <si>
    <t>COV - 18426</t>
  </si>
  <si>
    <t>COV - Supported Living Accommodation Call off - MH Supported Living 16 (Lot A6)</t>
  </si>
  <si>
    <t>Eliot Gardens</t>
  </si>
  <si>
    <t>13/03/2024</t>
  </si>
  <si>
    <t>COV - 18427</t>
  </si>
  <si>
    <t>COV - Supported Living Accommodation Call off - MH Supported Living 50 (Lot A6)</t>
  </si>
  <si>
    <t>1 Wykeley Road</t>
  </si>
  <si>
    <t>COV - 9911</t>
  </si>
  <si>
    <t>COV - Supported Living Accommodation for Adult Services - Call off against Lot 7 #1 (Individual Care Services Ltd)</t>
  </si>
  <si>
    <t>Call off against Lot 7</t>
  </si>
  <si>
    <t>COV - 21706</t>
  </si>
  <si>
    <t>COV - Supporting Families from Temporary Accommodation into Private Rented Sector Accommodation</t>
  </si>
  <si>
    <t>Coventry City Council is tendering for a service to offer support to households/families who are at risk of becoming homeless. The provider will support households out of temporary accommodation into sustainable private rented accommodation and provide support including housing, employment and education (where identified to assist with move on).</t>
  </si>
  <si>
    <t>Beam Up Ltd</t>
  </si>
  <si>
    <t>250000 - Housing Management, 259999 - Housing Management - Not Elsewhere Classified, 321021 - Social Community Care Supplies &amp; Services - Adult - Homeless Support</t>
  </si>
  <si>
    <t>COV - 20491</t>
  </si>
  <si>
    <t>COV - Supporting People with TB and/or HIV (2025)</t>
  </si>
  <si>
    <t>Support the social needs of individuals with active TB and/or HIV to improve treatment adherence and reduce onward transmission of TB/HIV.</t>
  </si>
  <si>
    <t>Health Protection Programme</t>
  </si>
  <si>
    <t>COV - 20510</t>
  </si>
  <si>
    <t>COV - Tactile Paving</t>
  </si>
  <si>
    <t>Tactile pedestrian road crossing system</t>
  </si>
  <si>
    <t>Connor Specialist Paving Ltd</t>
  </si>
  <si>
    <t>231100 - Highway Equipment &amp; Materials - Bituminous Materials &amp; Surface Dressings</t>
  </si>
  <si>
    <t>COV - 22140</t>
  </si>
  <si>
    <t>COV - Taxi Framework</t>
  </si>
  <si>
    <t>Taxi Services</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</si>
  <si>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t>
  </si>
  <si>
    <t>COV - Taxi Framework (24x7 Ltd)</t>
  </si>
  <si>
    <t>24x7 Ltd</t>
  </si>
  <si>
    <t>COV - Taxi Framework (Alpha Taxis Warwickshire Ltd)</t>
  </si>
  <si>
    <t>COV - Taxi Framework (Coventry Arena Taxi + Transport Services Ltd)</t>
  </si>
  <si>
    <t>Coventry Arena Taxi + Transport Services Ltd</t>
  </si>
  <si>
    <t>COV - Taxi Framework (Just A Ride )</t>
  </si>
  <si>
    <t>COV - Taxi Framework (LEWIS TAXIS MIDLANDS LTD)</t>
  </si>
  <si>
    <t>COV - Taxi Framework (London Hire Community Services)</t>
  </si>
  <si>
    <t>London Hire Community Services</t>
  </si>
  <si>
    <t>COV - Taxi Framework (Midlands Mobility Transport Ltd)</t>
  </si>
  <si>
    <t>Midlands Mobility Transport Ltd</t>
  </si>
  <si>
    <t>COV - Taxi Framework (Road Ride Services Ltd)</t>
  </si>
  <si>
    <t>COV - Taxi Framework (Select Private Hire Ltd)</t>
  </si>
  <si>
    <t>Select Private Hire Ltd</t>
  </si>
  <si>
    <t>COV - Taxi Framework (SKY TAXIS MIDLANDS LIMITED)</t>
  </si>
  <si>
    <t>SKY TAXIS MIDLANDS LIMITED</t>
  </si>
  <si>
    <t>COV - Taxi Framework (Wayne Docking Taxis Ltd)</t>
  </si>
  <si>
    <t>COV - 22205</t>
  </si>
  <si>
    <t>COV - Telecare Cloud Based Monitoring 2025</t>
  </si>
  <si>
    <t>Safer Housing &amp; Communities</t>
  </si>
  <si>
    <t>Tunstall Healthcare (UK) Limited</t>
  </si>
  <si>
    <t>COV - 19214</t>
  </si>
  <si>
    <t>COV - Temporary Accommodation – Landlords - disability / wheelchair accessible</t>
  </si>
  <si>
    <t>3 WIN INVESTOR LIMITED</t>
  </si>
  <si>
    <t>321040 - Social Community Care Supplies &amp; Services - Adult - Temporary Accommodation, Long Stay, 321050 - Social Community Care Supplies &amp; Services - Adult - Temporary Accommodation, Short Stay</t>
  </si>
  <si>
    <t>COV - 15739</t>
  </si>
  <si>
    <t>COV - Temporary Accommodation - Landlords (5 lots)</t>
  </si>
  <si>
    <t>Self contained temporary accommodation units - under landlord provision</t>
  </si>
  <si>
    <t>250000 - Housing Management, 151711 - Housing Management - Stock Management, 321060 - Social Community Care Supplies &amp; Services - Adult - Temporary Accommodation - Unsupported, 321040 - Social Community Care Supplies &amp; Services - Adult - Temporary Accommodation, Long Stay, 321050 - Social Community Care Supplies &amp; Services - Adult - Temporary Accommodation, Short Stay</t>
  </si>
  <si>
    <t>COV - Temporary Accommodation - Landlords (5 lots) (Diverse Housing Group ltd)</t>
  </si>
  <si>
    <t>Diverse Housing Group ltd</t>
  </si>
  <si>
    <t>COV - Temporary Accommodation - Landlords (5 lots) (Exclusive Housing Solutions Ltd)</t>
  </si>
  <si>
    <t>Exclusive Housing Solutions Ltd</t>
  </si>
  <si>
    <t>COV - Temporary Accommodation - Landlords (5 lots) (The Housing Network)</t>
  </si>
  <si>
    <t>The Housing Network</t>
  </si>
  <si>
    <t>COV24531</t>
  </si>
  <si>
    <t>COV - Tile Hill Station Interchange - Full Business Case Economic Appraisal (Share Professional Services)</t>
  </si>
  <si>
    <t>Direct award from Shared Professional Services Consultancy Framework for full business case economic appraisal</t>
  </si>
  <si>
    <t>152200 - Consultancy - Technical &amp; Feasibility, 391500 - Works - Construction, Repair &amp; Maintenance - Consultancy</t>
  </si>
  <si>
    <t>COV - 13125</t>
  </si>
  <si>
    <t>COV - Tools &amp; Equipment 2022</t>
  </si>
  <si>
    <t>Purchase of horticultural type tools and equipment.</t>
  </si>
  <si>
    <t>Tudor (UK) Ltd t/a Tudor Environmental</t>
  </si>
  <si>
    <t>241500 - Horticultural - Tools &amp; Equipment, 241510 - Horticultural - Tools &amp; Equipment - Purchase</t>
  </si>
  <si>
    <t>COV - 23567</t>
  </si>
  <si>
    <t>COV - Topographical (TOPO) and Ground Penetrating Radar (GPR) surveys</t>
  </si>
  <si>
    <t>TOPO and GPR surveys for Whitley Interchange and Junction 4 Ring Road. There is the option to also call-off Binley Road Island (included within the total contract price).</t>
  </si>
  <si>
    <t>Mirror Underground Assets Ltd</t>
  </si>
  <si>
    <t>181910 - Environmental Services - Testing &amp; Inspection - Geotechnical / Geochemical Surveys, 391114 - Works - Construction, Repair &amp; Maintenance - Buildings - Surveys, 391314 - Works - Construction, Repair &amp; Maintenance - Open Spaces - Surveys, 231810 - Works - Construction, Repair &amp; Maintenance - Roads - Surveys</t>
  </si>
  <si>
    <t>COV - 17144</t>
  </si>
  <si>
    <t>COV - Track Access and Operational Support (CVLR)</t>
  </si>
  <si>
    <t>Provision of Track Access and Operational Support for the CVLR project.</t>
  </si>
  <si>
    <t>Innovation Partnership (PCR2015)</t>
  </si>
  <si>
    <t>Black Country Innovative Manufacturing Organisation (BCIMO)</t>
  </si>
  <si>
    <t>360000 - Passenger Transport, 369999 - Passenger Transport - Not Elsewhere Classified</t>
  </si>
  <si>
    <t>COV - 13788</t>
  </si>
  <si>
    <t>COV - Traffic Orders Regulatory Software</t>
  </si>
  <si>
    <t>Supply of cloud hosted Traffic Orders Regulatory Software. The software is ParkMap</t>
  </si>
  <si>
    <t>COV - 22898</t>
  </si>
  <si>
    <t>COV - Training for Moderators and Assessment Leads (2025/2026 Academic Year)</t>
  </si>
  <si>
    <t>Provision of training for moderators and assessment leads for the 2025/2026 academic year</t>
  </si>
  <si>
    <t>Janet Fisher Education Ltd</t>
  </si>
  <si>
    <t>COV - 24777</t>
  </si>
  <si>
    <t>COV - Training Module on Social Detriments of Health</t>
  </si>
  <si>
    <t>COV - 13552</t>
  </si>
  <si>
    <t>COV - Transport and Infrastructure Research &amp; Development (R&amp;D) Partner (Egis Transport Solutions Limited)</t>
  </si>
  <si>
    <t>150000 - Consultancy, 151999 - Consultancy - Management - Not Elsewhere Classified, 152200 - Consultancy - Technical &amp; Feasibility</t>
  </si>
  <si>
    <t>COV - Transport and Infrastructure Research &amp; Development (R&amp;D) Partner (Mott MacDonald Limited)</t>
  </si>
  <si>
    <t>COV - Transport and Infrastructure Research &amp; Development (R&amp;D) Partner (MTC Operations Limited)</t>
  </si>
  <si>
    <t>MTC Operations Limited</t>
  </si>
  <si>
    <t>COV - Transport and Infrastructure Research &amp; Development (R&amp;D) Partner (Ove Arup &amp; Partners Ltd)</t>
  </si>
  <si>
    <t>COV - Transport and Infrastructure Research &amp; Development (R&amp;D) Partner (Rendel Limited)</t>
  </si>
  <si>
    <t>COV - Transport and Infrastructure Research &amp; Development (R&amp;D) Partner (The University of Warwick)</t>
  </si>
  <si>
    <t>The University of Warwick (R&amp;D)</t>
  </si>
  <si>
    <t>COV - 21779</t>
  </si>
  <si>
    <t>COV - Trapeze Pass System</t>
  </si>
  <si>
    <t>Trapeze Group UK Ltd.</t>
  </si>
  <si>
    <t>COV - 8877</t>
  </si>
  <si>
    <t>COV - Travel Planning Assistant Platform</t>
  </si>
  <si>
    <t>Travel Planning Assistant Software platform to allow the general public who book tickets to attend City of Culture 2021 events to plan their travel.</t>
  </si>
  <si>
    <t>29/06/2020</t>
  </si>
  <si>
    <t>You. Smart. Thing.</t>
  </si>
  <si>
    <t>COV - 7080</t>
  </si>
  <si>
    <t>COV - Treasury Advice Management</t>
  </si>
  <si>
    <t>Provide specialist advice for the management of investment risk</t>
  </si>
  <si>
    <t>Arlingclose Limited</t>
  </si>
  <si>
    <t>150000 - Consultancy, 200000 - Financial Services, 201000 - Financial Services - Accountancy, 201801 - Financial Services - Investments</t>
  </si>
  <si>
    <t>COV - 16654</t>
  </si>
  <si>
    <t>COV - UKSPF - Business Support</t>
  </si>
  <si>
    <t>15/12/2023</t>
  </si>
  <si>
    <t>410000 - Social Community Care Supplies &amp; Services</t>
  </si>
  <si>
    <t>COV - UKSPF - Business Support - Lot 1 (Coventry &amp; Warwickshire Chamber of Commerce)</t>
  </si>
  <si>
    <t>Coventry &amp; Warwickshire Chamber of Commerce</t>
  </si>
  <si>
    <t>COV - UKSPF - Business Support - Lot 2 (Coventry and Warwickshire CDA)</t>
  </si>
  <si>
    <t>Coventry and Warwickshire CDA</t>
  </si>
  <si>
    <t>COV - 23012</t>
  </si>
  <si>
    <t>COV - University of Warwick Distance Learning Module Placement</t>
  </si>
  <si>
    <t>310000 - Healthcare</t>
  </si>
  <si>
    <t>COV - 6005</t>
  </si>
  <si>
    <t>COV - Urban Forestry</t>
  </si>
  <si>
    <t>Maintenance of the Council's tree stock</t>
  </si>
  <si>
    <t>Beechwood Trees and Landscapes Ltd</t>
  </si>
  <si>
    <t>241600 - Horticultural - Trees &amp; Shrubs</t>
  </si>
  <si>
    <t>COV - 24133</t>
  </si>
  <si>
    <t>COV - Vehicle Purchase - 1 x Transit Custom - R&amp;M - September 2025 - TPPL Framework</t>
  </si>
  <si>
    <t>30/09/2025</t>
  </si>
  <si>
    <t>Trust Ford</t>
  </si>
  <si>
    <t/>
  </si>
  <si>
    <t>COV - 24131</t>
  </si>
  <si>
    <t>COV - Vehicle Purchase - 1 x Transit Custom ESU - September 2025 - TPPL Framework</t>
  </si>
  <si>
    <t>Purchase of Transit Custom</t>
  </si>
  <si>
    <t>COV - 21923</t>
  </si>
  <si>
    <t>COV - Vehicle Purchase - 10x Refuse Vehicles - (TPPL Framework)</t>
  </si>
  <si>
    <t>10 x 26t RCV's</t>
  </si>
  <si>
    <t>FAUN Zoeller UK Limited</t>
  </si>
  <si>
    <t>COV - 24135</t>
  </si>
  <si>
    <t>COV - Vehicle Purchase - 2 x Toro GM4010D - September 2025 - TPPL Framework</t>
  </si>
  <si>
    <t>T H White</t>
  </si>
  <si>
    <t>COV - 24134</t>
  </si>
  <si>
    <t>COV - Vehicle Purchase - 2 x Transit Custom L1 H1 - Pest Control - September 2025 - TPPL Framework</t>
  </si>
  <si>
    <t>COV - 24132</t>
  </si>
  <si>
    <t>COV - Vehicle Purchase - 2 x Transit L3 H2 - R&amp;M - September 2025 - TPPL Framework</t>
  </si>
  <si>
    <t>COV - 22872</t>
  </si>
  <si>
    <t>COV - Vehicle Purchase - 2 x Vans - June 2025 - TPPL Framework</t>
  </si>
  <si>
    <t>2 x Transit Vans L2H2 to include conversions to van flooring</t>
  </si>
  <si>
    <t>COV - 15113</t>
  </si>
  <si>
    <t>COV - Vehicle repair body and paint 2023</t>
  </si>
  <si>
    <t>25/06/2023</t>
  </si>
  <si>
    <t>COV - 12844</t>
  </si>
  <si>
    <t>COV - Vehicle spare parts and Consumables</t>
  </si>
  <si>
    <t>380000 - Vehicle Management, 389999 - Vehicle Management - Not Elsewhere Classified, 381500 - Vehicle Management - Parts, 381400 - Vehicle Management - Repair &amp; Maintenance</t>
  </si>
  <si>
    <t>COV - Vehicle spare parts and Consumables - Lot 1, 2, 3, 4 &amp; 5 (Fleet Factors Ltd)</t>
  </si>
  <si>
    <t>Lot 1 - Vehicles up to 3.5t Lot 2 - Vehicles 3.5t to 7.5t Lot 3 - Vehicles over7.5t Lot 4 - Consumables and Fasteners Lot 5 - Consumables, Lubricants and Cleaning Products</t>
  </si>
  <si>
    <t>COV - Vehicle spare parts and Consumables - Lot 4 &amp; 5 (C &amp; L Distribution Limited)</t>
  </si>
  <si>
    <t>Lot 4 - Consumables and Fasteners Lot 5 - Consumables, Lubricants and Cleaning Products</t>
  </si>
  <si>
    <t>C &amp; L Distribution Limited</t>
  </si>
  <si>
    <t>COV - 9781</t>
  </si>
  <si>
    <t>COV - Vehicle Telematics</t>
  </si>
  <si>
    <t>Inseego Ltd</t>
  </si>
  <si>
    <t>COV - 24348</t>
  </si>
  <si>
    <t>COV - VM Ware License Subscription</t>
  </si>
  <si>
    <t>Data Centre</t>
  </si>
  <si>
    <t>270000 - Information Communication Technology, 271501 - Information Communication Technology - Services, 271440 - Information Communication Technology - Software</t>
  </si>
  <si>
    <t>COV - 15868</t>
  </si>
  <si>
    <t>COV - VMWare subscription and support</t>
  </si>
  <si>
    <t>VMWare subscription and support</t>
  </si>
  <si>
    <t>271320 - Information Communication Technology - Maintenance &amp; Support - Network</t>
  </si>
  <si>
    <t>COV - 15317</t>
  </si>
  <si>
    <t>COV - Washroom Services 2023 (re-issue)</t>
  </si>
  <si>
    <t>Personnel Hygiene Services Ltd</t>
  </si>
  <si>
    <t>COV - 12066</t>
  </si>
  <si>
    <t>COV - Waste Vehicle In-Cab Devices &amp; Routing Software</t>
  </si>
  <si>
    <t>Bartec Municipal Technologies Limited</t>
  </si>
  <si>
    <t>180000 - Environmental Services, 271200 - Information Communication Technology - Hardware, 271310 - Information Communication Technology - Maintenance &amp; Support - Hardware, 271440 - Information Communication Technology - Software</t>
  </si>
  <si>
    <t>COV - 13836</t>
  </si>
  <si>
    <t>COV - Water Hygiene Service</t>
  </si>
  <si>
    <t>182030 - Environmental Services - Water Assessment &amp; Treatment, 371300 - Utilities - Water</t>
  </si>
  <si>
    <t>COV - Water Hygiene Service  (GRAHAM Asset Management Ltd )</t>
  </si>
  <si>
    <t>GRAHAM Asset Management Ltd</t>
  </si>
  <si>
    <t>COV - Water Hygiene Service  (HSL Inspection and Testing Ltd)</t>
  </si>
  <si>
    <t>HSL Inspection and Testing Ltd</t>
  </si>
  <si>
    <t>COV - 19201</t>
  </si>
  <si>
    <t>COV - Water, Wastewater and Ancillary Services</t>
  </si>
  <si>
    <t>Supply of water and wastewater to Coventry City Council and associated sites</t>
  </si>
  <si>
    <t>27/10/2024</t>
  </si>
  <si>
    <t>Anglian Water Business (National) t/as Wave Utilities</t>
  </si>
  <si>
    <t>371300 - Utilities - Water</t>
  </si>
  <si>
    <t>COV - 18982</t>
  </si>
  <si>
    <t>COV - Waterworks House Refurbishment</t>
  </si>
  <si>
    <t>D J HUGHES BUILDING CONTRACTOR LTD</t>
  </si>
  <si>
    <t>391100 - Works - Construction, Repair &amp; Maintenance - Buildings, 391110 - Works - Construction, Repair &amp; Maintenance - Buildings - Construction, 391111 - Works - Construction, Repair &amp; Maintenance - Buildings - Repair &amp; Maintenance</t>
  </si>
  <si>
    <t>COV - 21760</t>
  </si>
  <si>
    <t>COV - Web Content Management Software</t>
  </si>
  <si>
    <t>Corporate Website &amp; Content management software</t>
  </si>
  <si>
    <t>Communication</t>
  </si>
  <si>
    <t>Jadu Creative Limited</t>
  </si>
  <si>
    <t>271515 - Information Communication Technology - Services - Website Development</t>
  </si>
  <si>
    <t>COV - 21778</t>
  </si>
  <si>
    <t>COV - Webcasting Equipment and Services</t>
  </si>
  <si>
    <t>14/02/2025</t>
  </si>
  <si>
    <t>Public-i Group Ltd</t>
  </si>
  <si>
    <t>COV - 21522</t>
  </si>
  <si>
    <t>COV - Weed Control (2025)</t>
  </si>
  <si>
    <t>Weed control including invasive weeds across the City.</t>
  </si>
  <si>
    <t>Streetpride</t>
  </si>
  <si>
    <t>Empire Ground Care Ltd</t>
  </si>
  <si>
    <t>241212 - Horticultural - Weed Control</t>
  </si>
  <si>
    <t>COV - 20998</t>
  </si>
  <si>
    <t>COV - West Midlands Coaching and Mentoring Pool 2025 – 26</t>
  </si>
  <si>
    <t>The West Midlands Coaching and Mentoring Pool is a shared service, which provides access to external coaches and mentors within the region.</t>
  </si>
  <si>
    <t>COV - 18715</t>
  </si>
  <si>
    <t>COV - West Midlands Independent Fostering Agency Framework</t>
  </si>
  <si>
    <t>This framework is for the provision of foster care services across the West Midlands region.  Coventry City Council is the lead local authority for this regional framework, which can be accessed by the 14 West Midland Local Authorities/Trusts.   The West Midlands Regional Independent Fostering Agency Framework remains the primary means by which foster care homes are sourced in the region from the independent market. Over 80% of placements were made via the previous framework. Therefore this framework is central to the West Midlands Local Authorities and Children's Trusts' strategy for securing sufficient foster homes to meet need in the coming years.  The initial term of the Framework is for the period of 4 years from commencement but may be extended, by mutual agreement by 2 increments of 3 years.</t>
  </si>
  <si>
    <t>Children’s Services</t>
  </si>
  <si>
    <t>401303 - Social Community Care Supplies &amp; Services - Children - Residential Services - Foster Care, 401404 - Social Community Care Supplies &amp; Services - Children - Specialist Needs - Fostering Service</t>
  </si>
  <si>
    <t>COV - West Midlands Independent Fostering Agency Framework  (Abacus Fostering Limited)</t>
  </si>
  <si>
    <t>Abacus Fostering Limited</t>
  </si>
  <si>
    <t>COV - West Midlands Independent Fostering Agency Framework  (Acorn House (Fostering Services) Limited)</t>
  </si>
  <si>
    <t>Acorn House (Fostering Services) Limited</t>
  </si>
  <si>
    <t>COV - West Midlands Independent Fostering Agency Framework  (Active Care Solutions)</t>
  </si>
  <si>
    <t>Active Care Solutions</t>
  </si>
  <si>
    <t>COV - West Midlands Independent Fostering Agency Framework  (Anchor Foster Care Services Ltd)</t>
  </si>
  <si>
    <t>Anchor Foster Care Services Ltd</t>
  </si>
  <si>
    <t>COV - West Midlands Independent Fostering Agency Framework  (Avanti Fostering)</t>
  </si>
  <si>
    <t>Avanti Fostering</t>
  </si>
  <si>
    <t>COV - West Midlands Independent Fostering Agency Framework  (Barnardo's Central  Region)</t>
  </si>
  <si>
    <t>COV - West Midlands Independent Fostering Agency Framework  (Bridging Gaps Ltd)</t>
  </si>
  <si>
    <t>Bridging Gaps Ltd</t>
  </si>
  <si>
    <t>COV - West Midlands Independent Fostering Agency Framework  (Child Care Bureau Ltd)</t>
  </si>
  <si>
    <t>Child Care Bureau Ltd</t>
  </si>
  <si>
    <t>COV - West Midlands Independent Fostering Agency Framework  (Children Always First Limited)</t>
  </si>
  <si>
    <t>Children Always First Limited</t>
  </si>
  <si>
    <t>COV - West Midlands Independent Fostering Agency Framework  (Clifford House Fostering Ltd)</t>
  </si>
  <si>
    <t>Clifford House Fostering Ltd</t>
  </si>
  <si>
    <t>COV - West Midlands Independent Fostering Agency Framework  (Compass Fostering Central Ltd)</t>
  </si>
  <si>
    <t>Compass Fostering Central Ltd</t>
  </si>
  <si>
    <t>COV - West Midlands Independent Fostering Agency Framework  (Compass Fostering West Ltd)</t>
  </si>
  <si>
    <t>Compass Fostering West Ltd</t>
  </si>
  <si>
    <t>COV - West Midlands Independent Fostering Agency Framework  (DMR Services Ltd)</t>
  </si>
  <si>
    <t>DMR Services Ltd</t>
  </si>
  <si>
    <t>COV - West Midlands Independent Fostering Agency Framework  (Elite Fostering)</t>
  </si>
  <si>
    <t>Elite Fostering</t>
  </si>
  <si>
    <t>COV - West Midlands Independent Fostering Agency Framework  (F5 Foster Care)</t>
  </si>
  <si>
    <t>F5 Foster Care</t>
  </si>
  <si>
    <t>COV - West Midlands Independent Fostering Agency Framework  (Families First Fostering Ltd)</t>
  </si>
  <si>
    <t>Families First Fostering Ltd</t>
  </si>
  <si>
    <t>COV - West Midlands Independent Fostering Agency Framework  (Family Care Fostering Ltd)</t>
  </si>
  <si>
    <t>Family Care Group</t>
  </si>
  <si>
    <t>COV - West Midlands Independent Fostering Agency Framework  (Family Fostering Partners)</t>
  </si>
  <si>
    <t>Family Fostering Partners</t>
  </si>
  <si>
    <t>COV - West Midlands Independent Fostering Agency Framework  (Father Hudson's Caritas)</t>
  </si>
  <si>
    <t>Father Hudson's Care</t>
  </si>
  <si>
    <t>COV - West Midlands Independent Fostering Agency Framework  (Five Rivers Child Care Ltd)</t>
  </si>
  <si>
    <t>Five Rivers Child Care Ltd</t>
  </si>
  <si>
    <t>COV - West Midlands Independent Fostering Agency Framework  (Foster Care Associates)</t>
  </si>
  <si>
    <t>Foster Care Associates</t>
  </si>
  <si>
    <t>COV - West Midlands Independent Fostering Agency Framework  (Foster Care Link)</t>
  </si>
  <si>
    <t>Foster Care Link</t>
  </si>
  <si>
    <t>COV - West Midlands Independent Fostering Agency Framework  (FOSTERING HEARTS LTD)</t>
  </si>
  <si>
    <t>FOSTERING HEARTS LTD</t>
  </si>
  <si>
    <t>COV - West Midlands Independent Fostering Agency Framework  (Fostering Innovations)</t>
  </si>
  <si>
    <t>Fostering Innovations Ltd</t>
  </si>
  <si>
    <t>COV - West Midlands Independent Fostering Agency Framework  (Fostering People)</t>
  </si>
  <si>
    <t>Fostering People</t>
  </si>
  <si>
    <t>COV - West Midlands Independent Fostering Agency Framework  (Fostering Solutions Ltd)</t>
  </si>
  <si>
    <t>Fostering Solutions Ltd</t>
  </si>
  <si>
    <t>COV - West Midlands Independent Fostering Agency Framework  (Fostering Together)</t>
  </si>
  <si>
    <t>Fostering Together</t>
  </si>
  <si>
    <t>COV - West Midlands Independent Fostering Agency Framework  (FosteringMatters)</t>
  </si>
  <si>
    <t>FosteringMatters</t>
  </si>
  <si>
    <t>COV - West Midlands Independent Fostering Agency Framework  (Fosterplus)</t>
  </si>
  <si>
    <t>Fosterplus</t>
  </si>
  <si>
    <t>COV - West Midlands Independent Fostering Agency Framework  (Foundation Fostering)</t>
  </si>
  <si>
    <t>Foundation Fostering</t>
  </si>
  <si>
    <t>COV - West Midlands Independent Fostering Agency Framework  (Freedom Fostering LTD)</t>
  </si>
  <si>
    <t>Freedom Fostering LTD</t>
  </si>
  <si>
    <t>COV - West Midlands Independent Fostering Agency Framework  (Fusion Fostering Ltd)</t>
  </si>
  <si>
    <t>Fusion Fostering Ltd</t>
  </si>
  <si>
    <t>COV - West Midlands Independent Fostering Agency Framework  (Greater London Fostering)</t>
  </si>
  <si>
    <t>Greater London Fostering</t>
  </si>
  <si>
    <t>COV - West Midlands Independent Fostering Agency Framework  (Ideal Fostering Limited )</t>
  </si>
  <si>
    <t>Ideal Fostering Limited</t>
  </si>
  <si>
    <t>COV - West Midlands Independent Fostering Agency Framework  (IKON FOSTERING LIMITED)</t>
  </si>
  <si>
    <t>IKON FOSTERING LIMITED</t>
  </si>
  <si>
    <t>COV - West Midlands Independent Fostering Agency Framework  (Integrated Services Programme - ISP Fostering)</t>
  </si>
  <si>
    <t>Integrated Services Programme - ISP Fostering</t>
  </si>
  <si>
    <t>COV - West Midlands Independent Fostering Agency Framework  (Jay Fostering Ltd)</t>
  </si>
  <si>
    <t>Jay Fostering Ltd</t>
  </si>
  <si>
    <t>COV - West Midlands Independent Fostering Agency Framework  (Match Foster Care Ltd)</t>
  </si>
  <si>
    <t>Match Foster Care Ltd</t>
  </si>
  <si>
    <t>COV - West Midlands Independent Fostering Agency Framework  (New Chapters Foster Care)</t>
  </si>
  <si>
    <t>New Chapters Foster Care</t>
  </si>
  <si>
    <t>COV - West Midlands Independent Fostering Agency Framework  (New Life Fostering Agency)</t>
  </si>
  <si>
    <t>New Life Fostering Agency</t>
  </si>
  <si>
    <t>COV - West Midlands Independent Fostering Agency Framework  (Orange Grove Fostercare Ltd)</t>
  </si>
  <si>
    <t>Orange Grove Fostercare Ltd</t>
  </si>
  <si>
    <t>COV - West Midlands Independent Fostering Agency Framework  (Outset Fostering Agency LTD)</t>
  </si>
  <si>
    <t>Outset Fostering Agency LTD</t>
  </si>
  <si>
    <t>COV - West Midlands Independent Fostering Agency Framework  (Parallel Parents Ltd)</t>
  </si>
  <si>
    <t>Parallel Parents Ltd</t>
  </si>
  <si>
    <t>COV - West Midlands Independent Fostering Agency Framework  (Paramount Foster Care)</t>
  </si>
  <si>
    <t>Paramount Foster Care</t>
  </si>
  <si>
    <t>COV - West Midlands Independent Fostering Agency Framework  (Park Foster Care Ltd)</t>
  </si>
  <si>
    <t>Park Foster Care Ltd</t>
  </si>
  <si>
    <t>COV - West Midlands Independent Fostering Agency Framework  (Quality Fostering Ltd)</t>
  </si>
  <si>
    <t>Quality Fostering Ltd</t>
  </si>
  <si>
    <t>COV - West Midlands Independent Fostering Agency Framework  (Social Work Assessment Partners Limited)</t>
  </si>
  <si>
    <t>Social Work Assessment Partners Limited</t>
  </si>
  <si>
    <t>COV - West Midlands Independent Fostering Agency Framework  (Sunbeam Fostering Agency)</t>
  </si>
  <si>
    <t>Sunbeam Fostering Agency</t>
  </si>
  <si>
    <t>COV - West Midlands Independent Fostering Agency Framework  (Swiis Foster Care Limited)</t>
  </si>
  <si>
    <t>Swiis Foster Care Limited</t>
  </si>
  <si>
    <t>COV - West Midlands Independent Fostering Agency Framework  (The Adolescent and Children's Trust (TACT))</t>
  </si>
  <si>
    <t>The Adolescent and Children's Trust (TACT)</t>
  </si>
  <si>
    <t>COV - West Midlands Independent Fostering Agency Framework  (The Children's Family Trust)</t>
  </si>
  <si>
    <t>The Children's Family Trust</t>
  </si>
  <si>
    <t>COV - West Midlands Independent Fostering Agency Framework  (The Ethical Fostering Service)</t>
  </si>
  <si>
    <t>The Ethical Fostering Service</t>
  </si>
  <si>
    <t>COV - West Midlands Independent Fostering Agency Framework  (The Foster Care Charity)</t>
  </si>
  <si>
    <t>The Foster Care Charity</t>
  </si>
  <si>
    <t>COV - West Midlands Independent Fostering Agency Framework  (The National Fostering Agency Ltd)</t>
  </si>
  <si>
    <t>The National Fostering Agency Ltd</t>
  </si>
  <si>
    <t>COV - West Midlands Independent Fostering Agency Framework  (Uk Fostering )</t>
  </si>
  <si>
    <t>Uk Fostering</t>
  </si>
  <si>
    <t>COV - West Midlands Independent Fostering Agency Framework  (Voice Fostering)</t>
  </si>
  <si>
    <t>Voice Fostering</t>
  </si>
  <si>
    <t>COV - West Midlands Independent Fostering Agency Framework  (Wholistic Fostering Ltd)</t>
  </si>
  <si>
    <t>Wholistic Fostering Ltd</t>
  </si>
  <si>
    <t>COV - 23517</t>
  </si>
  <si>
    <t>COV - Wezesha Workshops</t>
  </si>
  <si>
    <t>Senior Managers training</t>
  </si>
  <si>
    <t>Second Principle Limited</t>
  </si>
  <si>
    <t>COV - 14607</t>
  </si>
  <si>
    <t>COV - Wheeled Bins and Plastic Refuse Sacks</t>
  </si>
  <si>
    <t>Supply of 2 Wheeled Plastic Bins (Lot 1), 4 Wheeled Plastic Bins (Lot 2) and Plastic Refuse Sacks (Lot 3), following a further competition against ESPO 860_22 Refuse and Recycling Products</t>
  </si>
  <si>
    <t>19/12/2022</t>
  </si>
  <si>
    <t>182000 - Environmental Services - Waste Management, 182011 - Environmental Services - Waste Management - Consumables, 182099 - Environmental Services - Waste Management - Not Elsewhere Classified, 182013 - Environmental Services - Waste Management - Waste Collection</t>
  </si>
  <si>
    <t>COV - Wheeled Bins and Plastic Refuse Sacks (Contenur UK Ltd)</t>
  </si>
  <si>
    <t>Contenur UK Ltd</t>
  </si>
  <si>
    <t>COV - Wheeled Bins and Plastic Refuse Sacks (Cromwell Polythene Limited)</t>
  </si>
  <si>
    <t>Cromwell Polythene Limited</t>
  </si>
  <si>
    <t>COV - Wheeled Bins and Plastic Refuse Sacks (MGB Plastics)</t>
  </si>
  <si>
    <t>IPL Plastics (UK) LTD</t>
  </si>
  <si>
    <t>COV - Wheeled Bins and Plastic Refuse Sacks (UKCM)</t>
  </si>
  <si>
    <t>UK Container Maintenance Ltd (UKCM)</t>
  </si>
  <si>
    <t>COV - 13932</t>
  </si>
  <si>
    <t>COV - Woodlands Redevelopment - Main Contractor</t>
  </si>
  <si>
    <t>27/05/2024</t>
  </si>
  <si>
    <t>Clegg Construction Limited</t>
  </si>
  <si>
    <t>390000 - Works - Construction, Repair &amp; Maintenance, 391000 - Works - Construction, Repair &amp; Maintenance - Architect, 391100 - Works - Construction, Repair &amp; Maintenance - Buildings, 391110 - Works - Construction, Repair &amp; Maintenance - Buildings - Construction</t>
  </si>
  <si>
    <t>COV - 18531</t>
  </si>
  <si>
    <t>COV - Woodlands' Sports &amp; Community Facilities Management</t>
  </si>
  <si>
    <t>Sky Blues in The Community</t>
  </si>
  <si>
    <t>COV - 10315</t>
  </si>
  <si>
    <t>COV - Work Related Learning  DPS 2021</t>
  </si>
  <si>
    <t>Work Related Learning</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</si>
  <si>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</si>
  <si>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COV - Work Related Learning  DPS 2021 (A Fresh Start in Education)</t>
  </si>
  <si>
    <t>Fresh Start in Education Ltd</t>
  </si>
  <si>
    <t>COV - Work Related Learning  DPS 2021 (Aspire and Thrive)</t>
  </si>
  <si>
    <t>Coventry Alternative Provision</t>
  </si>
  <si>
    <t>Aspire and Thrive Limited</t>
  </si>
  <si>
    <t>COV - Work Related Learning  DPS 2021 (Brakes Automotive Repairs &amp; Training Ltd)</t>
  </si>
  <si>
    <t>Brakes Automotive Repairs &amp; Training Ltd</t>
  </si>
  <si>
    <t>COV - Work Related Learning  DPS 2021 (Bridge Online School (part of Cambridge Online Education Ltd))</t>
  </si>
  <si>
    <t>Alternative provision</t>
  </si>
  <si>
    <t>Bridge Online School (part of Cambridge Online Education Ltd)</t>
  </si>
  <si>
    <t>COV - Work Related Learning  DPS 2021 (Bright Outcomes Ltd)</t>
  </si>
  <si>
    <t>Bright Outcomes Ltd</t>
  </si>
  <si>
    <t>COV - Work Related Learning  DPS 2021 (Brownlow Farnell Tutoring LLP)</t>
  </si>
  <si>
    <t>Brownlow Farnell Tutoring</t>
  </si>
  <si>
    <t>COV - Work Related Learning  DPS 2021 (Build and Conquer)</t>
  </si>
  <si>
    <t>Alternative Provision</t>
  </si>
  <si>
    <t>Build and Conquer</t>
  </si>
  <si>
    <t>COV - Work Related Learning  DPS 2021 (Career Seekers Direct Limited)</t>
  </si>
  <si>
    <t>Career Seekers Direct Limited</t>
  </si>
  <si>
    <t>COV - Work Related Learning  DPS 2021 (Central Building and Welding Academy)</t>
  </si>
  <si>
    <t>Central Building and Welding Academy</t>
  </si>
  <si>
    <t>COV - Work Related Learning  DPS 2021 (Chalkline Education &amp; Support Ltd)</t>
  </si>
  <si>
    <t>Chalkline Education &amp; Support LTD</t>
  </si>
  <si>
    <t>COV - Work Related Learning  DPS 2021 (Chilld)</t>
  </si>
  <si>
    <t>Chilld</t>
  </si>
  <si>
    <t>COV - Work Related Learning  DPS 2021 (Chilvers Consultancy Limited)</t>
  </si>
  <si>
    <t>Chilver Consulting Limited</t>
  </si>
  <si>
    <t>COV - Work Related Learning  DPS 2021 (Coventry Spirit (Radio) Ltd)</t>
  </si>
  <si>
    <t>Coventry Spirit (Radio) Ltd</t>
  </si>
  <si>
    <t>COV - Work Related Learning  DPS 2021 (Creative Optimistic Visions)</t>
  </si>
  <si>
    <t>Creative Optimistic Visions</t>
  </si>
  <si>
    <t>COV - Work Related Learning  DPS 2021 (Culture Coventry)</t>
  </si>
  <si>
    <t>Culture Coventry</t>
  </si>
  <si>
    <t>COV - Work Related Learning  DPS 2021 (Educ8 Coventry Limited)</t>
  </si>
  <si>
    <t>Educ8 Coventry Limited</t>
  </si>
  <si>
    <t>COV - Work Related Learning  DPS 2021 (Education Boutique)</t>
  </si>
  <si>
    <t>Education Boutique Ltd</t>
  </si>
  <si>
    <t>COV - Work Related Learning  DPS 2021 (Encompass Learning Centre Ltd)</t>
  </si>
  <si>
    <t>Encompass Learning Centre Ltd</t>
  </si>
  <si>
    <t>COV - Work Related Learning  DPS 2021 (Fast Forward Vocational Training Ltd)</t>
  </si>
  <si>
    <t>Fast Forward Vocational Training Ltd</t>
  </si>
  <si>
    <t>COV - Work Related Learning  DPS 2021 (Flourish at the Farm)</t>
  </si>
  <si>
    <t>flourish at the farm</t>
  </si>
  <si>
    <t>COV - Work Related Learning  DPS 2021 (Forward Movement Gym)</t>
  </si>
  <si>
    <t>forward movement gym</t>
  </si>
  <si>
    <t>COV - Work Related Learning  DPS 2021 (FuturePro Ltd)</t>
  </si>
  <si>
    <t>FuturePro Ltd</t>
  </si>
  <si>
    <t>COV - Work Related Learning  DPS 2021 (Get Game Ready CIC)</t>
  </si>
  <si>
    <t>Get Game Ready CIC</t>
  </si>
  <si>
    <t>COV - Work Related Learning  DPS 2021 (Guardian Ballers CIC)</t>
  </si>
  <si>
    <t>Guardian Ballers CIC</t>
  </si>
  <si>
    <t>COV - Work Related Learning  DPS 2021 (Heart of England Training)</t>
  </si>
  <si>
    <t>Heart of England Training</t>
  </si>
  <si>
    <t>COV - Work Related Learning  DPS 2021 (Hooves in Harmony C.I.C)</t>
  </si>
  <si>
    <t>Hooves in Harmony C.I.C</t>
  </si>
  <si>
    <t>COV - Work Related Learning  DPS 2021 (Intuitive Thinking Skills)</t>
  </si>
  <si>
    <t>Intuitive Thinking Skills</t>
  </si>
  <si>
    <t>COV - Work Related Learning  DPS 2021 (Junior Fitness Squad Ltd.)</t>
  </si>
  <si>
    <t>Junior Fitness Squad Ltd.</t>
  </si>
  <si>
    <t>COV - Work Related Learning  DPS 2021 (Junior Fitness Squad) (Junior Fitness Squad)</t>
  </si>
  <si>
    <t>Junior Fitness Squad</t>
  </si>
  <si>
    <t>COV - Work Related Learning  DPS 2021 (Lucky Tails Care Farm)</t>
  </si>
  <si>
    <t>Lucky Tails Care Farm</t>
  </si>
  <si>
    <t>COV - Work Related Learning  DPS 2021 (Lumen Academy Ltd)</t>
  </si>
  <si>
    <t>Lumen Academy Ltd</t>
  </si>
  <si>
    <t>COV - Work Related Learning  DPS 2021 (Moor Farm Stables)</t>
  </si>
  <si>
    <t>Moor Farm Training Ltd</t>
  </si>
  <si>
    <t>COV - Work Related Learning  DPS 2021 (MW Impact)</t>
  </si>
  <si>
    <t>MW Impact</t>
  </si>
  <si>
    <t>COV - Work Related Learning  DPS 2021 (Nettle Hill)</t>
  </si>
  <si>
    <t>Nettle Hill ltd</t>
  </si>
  <si>
    <t>COV - Work Related Learning  DPS 2021 (Nisai Virtual Academy Ltd - trading as Nisai Learning)</t>
  </si>
  <si>
    <t>Nisai Virtual Academy ltd - trading as Nisai Learning</t>
  </si>
  <si>
    <t>COV - Work Related Learning  DPS 2021 (North Star School)</t>
  </si>
  <si>
    <t>North Star School</t>
  </si>
  <si>
    <t>COV - Work Related Learning  DPS 2021 (Northampton Saints Foundation)</t>
  </si>
  <si>
    <t>Northampton Saints Foundation</t>
  </si>
  <si>
    <t>COV - Work Related Learning  DPS 2021 (Nulogic Training Ltd)</t>
  </si>
  <si>
    <t>Nulogic Training Ltd</t>
  </si>
  <si>
    <t>COV - Work Related Learning  DPS 2021 (Nuneaton &amp; North Warwickshire Equestrian Centre Riding for Disabled)</t>
  </si>
  <si>
    <t>Nuneaton &amp; North Warwickshire Equestrian Centre Riding for Disabled</t>
  </si>
  <si>
    <t>COV - Work Related Learning  DPS 2021 (Nuneaton and North Warwickshire Equestrian Centre)</t>
  </si>
  <si>
    <t>COV - Work Related Learning  DPS 2021 (PET-Xi Training Limited)</t>
  </si>
  <si>
    <t>PET-Xi Training Limited</t>
  </si>
  <si>
    <t>COV - Work Related Learning  DPS 2021 (Positive Youth Foundation)</t>
  </si>
  <si>
    <t>COV - Work Related Learning  DPS 2021 (Progressive Consultancy and Training Ltd)</t>
  </si>
  <si>
    <t>Progressive Consultancy and Training Ltd</t>
  </si>
  <si>
    <t>COV - Work Related Learning  DPS 2021 (Purple Ruler)</t>
  </si>
  <si>
    <t>Purple Ruler</t>
  </si>
  <si>
    <t>COV - Work Related Learning  DPS 2021 (Randstad Solutions Limited)</t>
  </si>
  <si>
    <t>Randstad Solutions Limited</t>
  </si>
  <si>
    <t>COV - Work Related Learning  DPS 2021 (Resources for Autism)</t>
  </si>
  <si>
    <t>Resources for Autism</t>
  </si>
  <si>
    <t>COV - Work Related Learning  DPS 2021 (RIGHT TRAX LTD)</t>
  </si>
  <si>
    <t>RIGHT TRAX LTD</t>
  </si>
  <si>
    <t>COV - Work Related Learning  DPS 2021 (Solihull Alternative Provision Multi Academy Trust)</t>
  </si>
  <si>
    <t>Solihull Alternative Provision Multi Academy Trust</t>
  </si>
  <si>
    <t>COV - Work Related Learning  DPS 2021 (TCES)</t>
  </si>
  <si>
    <t>Teaching Talent Ltd. Trading as TCES National Online School</t>
  </si>
  <si>
    <t>COV - Work Related Learning  DPS 2021 (TGT Mentoring Services Ltd T/A Bespoke Mentoring Coventry and Warwickshire)</t>
  </si>
  <si>
    <t>TGT Mentoring Services Ltd TA Bespoke Mentoring Coventry and Warwickshire</t>
  </si>
  <si>
    <t>COV - Work Related Learning  DPS 2021 (The Dare2Dream Foundation)</t>
  </si>
  <si>
    <t>The Dare2Dream Foundation</t>
  </si>
  <si>
    <t>COV - Work Related Learning  DPS 2021 (The Really Youthful Theatre Company)</t>
  </si>
  <si>
    <t>RYTC Creatives CIC</t>
  </si>
  <si>
    <t>COV - Work Related Learning  DPS 2021 (The Training Initiative Group Ltd )</t>
  </si>
  <si>
    <t>The Training Initiative Group Ltd</t>
  </si>
  <si>
    <t>COV - Work Related Learning  DPS 2021 (U-educate Ltd)</t>
  </si>
  <si>
    <t>U-educate ltd</t>
  </si>
  <si>
    <t>COV - Work Related Learning  DPS 2021 (Ultimate Fitness Qualifications)</t>
  </si>
  <si>
    <t>Ultimate Fitness qualifications</t>
  </si>
  <si>
    <t>COV - Work Related Learning  DPS 2021 (Verity-Grace Care Services Ltd)</t>
  </si>
  <si>
    <t>VERITY-GRACE CARE SERVICES LTD</t>
  </si>
  <si>
    <t>COV - Work Related Learning  DPS 2021 (Warwickshire Institute of Sport)</t>
  </si>
  <si>
    <t>Warwickshire Institute of Sport</t>
  </si>
  <si>
    <t>COV - Work Related Learning  DPS 2021 (Warwickshire Wildlife Trust)</t>
  </si>
  <si>
    <t>COV - Work Related Learning  DPS 2021 (We're Here For You)</t>
  </si>
  <si>
    <t>We're Here For You</t>
  </si>
  <si>
    <t>COV - Work Related Learning  DPS 2021 (Wheels Vocational and Life Skills Centre)</t>
  </si>
  <si>
    <t>Wheels Vocational and Life Skills Centre</t>
  </si>
  <si>
    <t>COV - Work Related Learning  DPS 2021 (Wild Earth)</t>
  </si>
  <si>
    <t>Wild Earth</t>
  </si>
  <si>
    <t>COV - Work Related Learning  DPS 2021 (Work N Learn)</t>
  </si>
  <si>
    <t>Work N Learn Ltd</t>
  </si>
  <si>
    <t>COV - 20247</t>
  </si>
  <si>
    <t>COV - Work Related Learning - SEND Post 16 Vocational Courses</t>
  </si>
  <si>
    <t>15/11/2024</t>
  </si>
  <si>
    <t>COV - Work Related Learning - SEND Post 16 Vocational Courses  (Brakes Automotive Repairs and Training Ltd)</t>
  </si>
  <si>
    <t>Brakes Automotive Repairs and Training Ltd</t>
  </si>
  <si>
    <t>COV - Work Related Learning - SEND Post 16 Vocational Courses  (Central Building and Welding Academy)</t>
  </si>
  <si>
    <t>COV - Work Related Learning - SEND Post 16 Vocational Courses  (Positive Youth Foundation)</t>
  </si>
  <si>
    <t>COV - 18135</t>
  </si>
  <si>
    <t>COV - Work Related Learning Schools Collaborative Management Software</t>
  </si>
  <si>
    <t>The Work Related Learning (WRL) Service currently use a attendance provision / monitoring cloud hosted software at schools. The system acts as a main point of contact between the collaboration for Attendance, Progress and to share student details. The current contracted system is Collaborative Learning Manager (CLM) supplied by Perspective UK Ltd which facilitates schools and training providers in sharing attendance and progress data.</t>
  </si>
  <si>
    <t>Perspective (UK) Limited</t>
  </si>
  <si>
    <t>COV - 19260</t>
  </si>
  <si>
    <t>COV - Wraparound care provision for primary school children</t>
  </si>
  <si>
    <t>wraparound childcare provision for primary school children</t>
  </si>
  <si>
    <t>Early Years Business</t>
  </si>
  <si>
    <t>Pre-school Learning Alliance</t>
  </si>
  <si>
    <t>COV Walsall Landfill Contract</t>
  </si>
  <si>
    <t>COV - WRG Landfill</t>
  </si>
  <si>
    <t>COV - WRG Landfill (FCC Environment (UK) Limited)</t>
  </si>
  <si>
    <t>FCC Environment (UK) Limited</t>
  </si>
  <si>
    <t>COV - WRG Landfill (Waste Recycling Group Ltd)</t>
  </si>
  <si>
    <t>Waste Recycling Group Ltd</t>
  </si>
  <si>
    <t>COV - 13966</t>
  </si>
  <si>
    <t>COV - Young Carers Service</t>
  </si>
  <si>
    <t>Coventry City Council is recommissioning Young Carers Needs Assessment Service will support the local authority in identifying young carers in the Coventry area and provide young carers / families with information and advice at an early stage.</t>
  </si>
  <si>
    <t>401413 - Social Community Care Supplies &amp; Services - Children - Specialist Needs - Young Carers</t>
  </si>
  <si>
    <t>COV - 24109</t>
  </si>
  <si>
    <t>COV - Youth Justice Resources (2025)</t>
  </si>
  <si>
    <t>Provision of Youth justice resources</t>
  </si>
  <si>
    <t>Real Direction Ltd</t>
  </si>
  <si>
    <t>COV - 9986</t>
  </si>
  <si>
    <t>COV - Youth Offending Information Management Software System</t>
  </si>
  <si>
    <t>Youth Offending Information Management Software System. Software is Childview</t>
  </si>
  <si>
    <t>COV - 19051</t>
  </si>
  <si>
    <t>COV/CSW - Coventry and Warwickshire Suicide Bereavement Support Service 2024</t>
  </si>
  <si>
    <t>Listening Ear (Merseyside)</t>
  </si>
  <si>
    <t>319999 - Healthcare - Not Elsewhere Classified, 151510 - Healthcare - Public Health, 151514 - Healthcare - Public Health - Specialist Services, 322001 - Social Community Care Supplies &amp; Services - Adult - Mental Health Services, 401201 - Social Community Care Supplies &amp; Services - Children - Early Intervention Health Services</t>
  </si>
  <si>
    <t>COV - 11952</t>
  </si>
  <si>
    <t>COV6676 – Mini Competition 001 - Residential Services for Children and Young People</t>
  </si>
  <si>
    <t>Childrens</t>
  </si>
  <si>
    <t>Hexagon Care Services</t>
  </si>
  <si>
    <t>401301 - Social Community Care Supplies &amp; Services - Children - Residential Services</t>
  </si>
  <si>
    <t>CONTRACT - 00014021</t>
  </si>
  <si>
    <t>CSW - COV - Highway Maintenance Contract 2016</t>
  </si>
  <si>
    <t>This 7 year contract (can be extended to 10 years) is for the provision ofHighways Maintenance activities as required by Warwickshire County Council, Solihull Metropolitan Borough Council and Coventry City Council.</t>
  </si>
  <si>
    <t>399999 - Works - Construction, Repair &amp; Maintenance - Not Elsewhere Classified, 391400 - Works - Construction, Repair &amp; Maintenance - Roads, 391411 - Works - Construction, Repair &amp; Maintenance - Roads - Repair &amp; Maintenance</t>
  </si>
  <si>
    <t>CSW - 12687</t>
  </si>
  <si>
    <t>CSW - Electoral Printing</t>
  </si>
  <si>
    <t>Printing services for elections.  Lot 1 - Elections, Lot 2 - Annual Canvassing and Weekly Print</t>
  </si>
  <si>
    <t>Civica Election Services Limited</t>
  </si>
  <si>
    <t>191600 - Facilities &amp; Management Services - Printing, 281100 - Legal Services - Election Services</t>
  </si>
  <si>
    <t>CSW - 16156</t>
  </si>
  <si>
    <t>CSW - Refresh - Community Services for Working Age Adults, with Learning Disabilities, Complex Health Needs, Autism, Mental Health or Physical Disabilities (Covenant Healthcare Ltd  t/a Heritage Healthcare Coventry)</t>
  </si>
  <si>
    <t>311600 - Healthcare - Services, 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321500 - Social Community Care Supplies &amp; Services - Adult - Direct Payment,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 322200 - Social Community Care Supplies &amp; Services - Adult - Shared Lives</t>
  </si>
  <si>
    <t>COV - 8958</t>
  </si>
  <si>
    <t>CSW - Substance Misuse Residential Rehabilitation &amp; Inpatient Detox Framework</t>
  </si>
  <si>
    <t>151510 - Healthcare - Public Health, 151514 - Healthcare - Public Health - Specialist Services</t>
  </si>
  <si>
    <t>CSW - Substance Misuse Residential Rehabilitation &amp; Inpatient Detox Framework (Acorn Recovery Projects)</t>
  </si>
  <si>
    <t>Acorn Recovery Projects</t>
  </si>
  <si>
    <t>CSW - Substance Misuse Residential Rehabilitation &amp; Inpatient Detox Framework (ANA Treatment Centres Ltd)</t>
  </si>
  <si>
    <t>ANA Treatment Centres Ltd</t>
  </si>
  <si>
    <t>CSW - Substance Misuse Residential Rehabilitation &amp; Inpatient Detox Framework (Broadway Lodge Limited)</t>
  </si>
  <si>
    <t>Broadway Lodge Limited</t>
  </si>
  <si>
    <t>CSW - Substance Misuse Residential Rehabilitation &amp; Inpatient Detox Framework (Druglink Ltd)</t>
  </si>
  <si>
    <t>Druglink Ltd</t>
  </si>
  <si>
    <t>CSW - Substance Misuse Residential Rehabilitation &amp; Inpatient Detox Framework (Phoenix House)</t>
  </si>
  <si>
    <t>Phoenix House (T/A Phoenix Futures)</t>
  </si>
  <si>
    <t>CSW - Substance Misuse Residential Rehabilitation &amp; Inpatient Detox Framework (Shardale St.Annes Ltd)</t>
  </si>
  <si>
    <t>Shardale St.Annes Ltd</t>
  </si>
  <si>
    <t>CSW - Substance Misuse Residential Rehabilitation &amp; Inpatient Detox Framework (Somewhere House Ltd)</t>
  </si>
  <si>
    <t>Somewhere House Ltd</t>
  </si>
  <si>
    <t>CSW - Substance Misuse Residential Rehabilitation &amp; Inpatient Detox Framework (The BAC O'Connor Centre)</t>
  </si>
  <si>
    <t>The BAC O'Connor Centre</t>
  </si>
  <si>
    <t>CSW - Substance Misuse Residential Rehabilitation &amp; Inpatient Detox Framework (The Nelson Trust)</t>
  </si>
  <si>
    <t>The Nelson Trust</t>
  </si>
  <si>
    <t>CSW - Substance Misuse Residential Rehabilitation &amp; Inpatient Detox Framework (Tom Harrison House)</t>
  </si>
  <si>
    <t>Tom Harrison House</t>
  </si>
  <si>
    <t>CSW - Substance Misuse Residential Rehabilitation &amp; Inpatient Detox Framework (Turning Point Services Ltd )</t>
  </si>
  <si>
    <t>CSW - Substance Misuse Residential Rehabilitation &amp; Inpatient Detox Framework (western counselling services limited)</t>
  </si>
  <si>
    <t>western counselling services limited</t>
  </si>
  <si>
    <t>CSW - 21566</t>
  </si>
  <si>
    <t>CSW/COV - Apprenticeship Training for Social Worker Degree 2025</t>
  </si>
  <si>
    <t>COV - 10289</t>
  </si>
  <si>
    <t>CSW/COV - CCTV Inspection and Clearance Services</t>
  </si>
  <si>
    <t>Provision of CCTV inspection services to survey and report on the condition of highway drainage systems, culverts and smaller diameter drainage systems associated with properties such as schools.</t>
  </si>
  <si>
    <t>181900 - Environmental Services - Testing &amp; Inspection, 231210 - Highway Equipment &amp; Materials - Drainage, 391430 - Works - Construction, Repair &amp; Maintenance - Roads - Drainage, 231810 - Works - Construction, Repair &amp; Maintenance - Roads - Surveys</t>
  </si>
  <si>
    <t>CSW/COV - CCTV Inspection and Clearance Services - Lots 1, 2, 3 (Amelio Utilities ltd)</t>
  </si>
  <si>
    <t>Amelio Utilities ltd</t>
  </si>
  <si>
    <t>CSW/COV - CCTV Inspection and Clearance Services - Lots 1, 2, 3 (OnSite Central Ltd)</t>
  </si>
  <si>
    <t>Onsite Central Ltd</t>
  </si>
  <si>
    <t>COV - 13517</t>
  </si>
  <si>
    <t>CSW/COV - Collection of Bulky Waste</t>
  </si>
  <si>
    <t>Framework Agreement for the provision of a bulky household waste collection service to be collected separately from the normal kerbside collection service. The service will separate out items suitable for re-use, pushing them up the waste hierarchy, for either re-sale or re-distribution within the Coventry and Warwickshire area. The successful contractor will be responsible for the re-sale or re-distribution and will retain any profits from this activity. The Framework Agreement will be split into 2 lots -  Lot 1 - Collections within Coventry City Council Boundary  Lot 2 - Collections within North Warwickshire Borough Council Boundary</t>
  </si>
  <si>
    <t>Emmaus Coventry and Warwickshire</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</si>
  <si>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 211100 - Furniture &amp; Soft Furnishings - Domestic Furniture, 219999 - Furniture &amp; Soft Furnishings - Not Elsewhere Classified</t>
  </si>
  <si>
    <t>CSW - 13309</t>
  </si>
  <si>
    <t>CSW/COV - Coventry and Warwickshire Integrated Community Autism Support Service</t>
  </si>
  <si>
    <t>410000 - Social Community Care Supplies &amp; Services, 321000 - Social Community Care Supplies &amp; Services - Adult, 321010 - Social Community Care Supplies &amp; Services - Adult - Advice, Advocacy &amp; Counselling Services, 321020 - Social Community Care Supplies &amp; Services - Adult - Alcohol &amp; Drug Rehabilitation, 321011 - Social Community Care Supplies &amp; Services - Adult - Asylum Seekers Services, 321012 - Social Community Care Supplies &amp; Services - Adult - Black &amp; Minority Ethnic Services, 321013 - Social Community Care Supplies &amp; Services - Adult - Day Care, 321700 - Social Community Care Supplies &amp; Services - Adult - Floating Support, 321021 - Social Community Care Supplies &amp; Services - Adult - Homeless Support, 321800 - Social Community Care Supplies &amp; Services - Adult - Independent Supported Living, 321810 - Social Community Care Supplies &amp; Services - Adult - Independent Supported Living - Extra Care, 321899 - Social Community Care Supplies &amp; Services - Adult - Independent Supported Living - Not Elsewhere Classified, 322001 - Social Community Care Supplies &amp; Services - Adult - Mental Health Services, 329899 - Social Community Care Supplies &amp; Services - Adult - Not Elsewhere Classified, 321900 - Social Community Care Supplies &amp; Services - Adult - Respite, 321930 - Social Community Care Supplies &amp; Services - Adult - Respite - Community, 321999 - Social Community Care Supplies &amp; Services - Adult - Respite - Not Elsewhere Classified, 321920 - Social Community Care Supplies &amp; Services - Adult - Respite - Short break, 322100 - Social Community Care Supplies &amp; Services - Adult - Services for Carers, 322110 - Social Community Care Supplies &amp; Services - Adult - Services for Carers - Carer Sitting Services, 322120 - Social Community Care Supplies &amp; Services - Adult - Services for Carers - Carers breaks, 322199 - Social Community Care Supplies &amp; Services - Adult - Services for Carers - Not Elsewhere Classified</t>
  </si>
  <si>
    <t>CSW - 15239</t>
  </si>
  <si>
    <t>CSW/COV - Fostering Advice and Mediation Service for Local Authority Foster Carers for Warwickshire CC, Solihull MBC and Coventry CC.</t>
  </si>
  <si>
    <t>The Fostering Network</t>
  </si>
  <si>
    <t>151912 - Consultancy - Management - Personnel, 311100 - Healthcare - Counselling, 321010 - Social Community Care Supplies &amp; Services - Adult - Advice, Advocacy &amp; Counselling Services, 321100 - Social Community Care Supplies &amp; Services - Children, 401001 - Social Community Care Supplies &amp; Services - Children - Community Based Services, 401099 - Social Community Care Supplies &amp; Services - Children - Community Based Services - Not Elsewhere Classified, 401007 - Social Community Care Supplies &amp; Services - Children - Community Based Services - Voluntary Sector Support Services e.g. Activities, 322002 - Social Community Care Supplies &amp; Services - Children - Early Intervention Health Services - Advice &amp; Counselling, 401202 - Social Community Care Supplies &amp; Services - Children - Early Intervention Health Services - Family Based Services, 401203 - Social Community Care Supplies &amp; Services - Children - Early Intervention Health Services - Family Support, 401210 - Social Community Care Supplies &amp; Services - Children - Early Intervention Health Services - Supporting People, 401211 - Social Community Care Supplies &amp; Services - Children - Early Intervention Health Services - Teenage Parents, 409999 - Social Community Care Supplies &amp; Services - Children - Not Elsewhere Classified, 401303 - Social Community Care Supplies &amp; Services - Children - Residential Services - Foster Care, 401404 - Social Community Care Supplies &amp; Services - Children - Specialist Needs - Fostering Service, 401406 - Social Community Care Supplies &amp; Services - Children - Specialist Needs - Leaving Care Services, 401499 - Social Community Care Supplies &amp; Services - Children - Specialist Needs - Not Elsewhere Classified, 401501 - Social Community Care Supplies &amp; Services - Children - Support Services &amp; Advocacy Services, 401502 - Social Community Care Supplies &amp; Services - Children - Support Services &amp; Advocacy Services - Advocacy, 401599 - Social Community Care Supplies &amp; Services - Children - Support Services &amp; Advocacy Services - Not Elsewhere Classified, 401503 - Social Community Care Supplies &amp; Services - Children - Support Services &amp; Advocacy Services - Translation</t>
  </si>
  <si>
    <t>CSW - 14759</t>
  </si>
  <si>
    <t>CSW/COV - Integrated Sexual Health Service, Coventry and Warwickshire</t>
  </si>
  <si>
    <t>An integrated sexual health service, which enables service users to address all issues of sexual health and wellbeing.</t>
  </si>
  <si>
    <t>HCRG Care Services Limited</t>
  </si>
  <si>
    <t>310000 - Healthcare, 319999 - Healthcare - Not Elsewhere Classified, 151510 - Healthcare - Public Health, 151513 - Healthcare - Public Health - GP Surgery Services, 151515 - Healthcare - Public Health - Not Elsewhere Classified, 151514 - Healthcare - Public Health - Specialist Services, 311600 - Healthcare - Services, 321010 - Social Community Care Supplies &amp; Services - Adult - Advice, Advocacy &amp; Counselling Services</t>
  </si>
  <si>
    <t>CSW - 15889</t>
  </si>
  <si>
    <t>CSW/COV - Post-mortem Toxicology Service for HM Coroner for Warwickshire and Coventry</t>
  </si>
  <si>
    <t>Post-mortem Toxicology Service for HM Coroner for Warwickshire and Coventry</t>
  </si>
  <si>
    <t>Registrars and Coroner</t>
  </si>
  <si>
    <t>UHB NHS Foundation Trust</t>
  </si>
  <si>
    <t>COV - 15589</t>
  </si>
  <si>
    <t>CSW/COV - Shared Professional Services</t>
  </si>
  <si>
    <t>The Professional Services Framework Contract will provide a resource to support a full range and scale of projects and disciplines, including (but not limited to) project and programme management, procurement and contract administration, flood risk management and engineering design.  These Shared Professional Services Consultancy Framework Contracts are procured through a joint process between Warwickshire County Council, Coventry City Council and Solihull Metropolitan Borough Council (the Consortium).</t>
  </si>
  <si>
    <t>CSW/COV - Shared Professional Services (ATKINSRÉALIS UK LIMITED)</t>
  </si>
  <si>
    <t>CSW/COV - Shared Professional Services (Jacobs UK Limited)</t>
  </si>
  <si>
    <t>Jacobs UK Limited</t>
  </si>
  <si>
    <t>CSW/COV - Shared Professional Services (WSP UK Limited)</t>
  </si>
  <si>
    <t>COV - 9937</t>
  </si>
  <si>
    <t>CSW/COV - Skid Resistance (Grip Tester) Surveys on behalf of West Midlands Authorities</t>
  </si>
  <si>
    <t>This is to undertake skid resistance testing on the road network.  This is carried out generally once per year.  Data is report and sent to DfT, along with used to influence theHighways Maintenance Programme</t>
  </si>
  <si>
    <t>XAIS-PTS Limited</t>
  </si>
  <si>
    <t>350000 - Street &amp; Traffic Management, 151612 - Street &amp; Traffic Management - Planning, 391500 - Works - Construction, Repair &amp; Maintenance - Consultancy, 231810 - Works - Construction, Repair &amp; Maintenance - Roads - Surveys</t>
  </si>
  <si>
    <t>CSW - 9266</t>
  </si>
  <si>
    <t>CSW/COV - Supply of Greengrocery (Fresh Fruit and Vegetables)</t>
  </si>
  <si>
    <t>Supply of Greengrocery including Fresh Fruit and vegetables to Coventry City Council's Care Homes and Corporate Locations</t>
  </si>
  <si>
    <t>ARTHURBRETTCATERIN       0121 64363</t>
  </si>
  <si>
    <t>110000 - Catering, 111310 - Catering - Corporate Services, 111200 - Catering - Food &amp; Beverages</t>
  </si>
  <si>
    <t>CSW - 8064</t>
  </si>
  <si>
    <t>CSW/COV - Tracking and Supporting the Participation of 16-18 (up to 25 SEND) year olds into Education, Employment or Training</t>
  </si>
  <si>
    <t>The service aims are; •keeping young people in education and/or training and preventing them from becoming NEET •significantly contributing to increasing the participation of 16-18 year olds and raising awareness of local labour market opportunities •raising aspirations and setting high expectations of young people who are NEET •linking to the local authority planning and data collection for the Department for Education (DFE) •linking with National Careers Service providers, NEET delivery providers and JobCentre Plus.</t>
  </si>
  <si>
    <t>Prospects Services</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</si>
  <si>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</si>
  <si>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CSW - 8058</t>
  </si>
  <si>
    <t>CSW/COV - Traffic Signal Maintenance and Intelligent Transport Systems</t>
  </si>
  <si>
    <t>A 5 year initial term contract for the Inspection and Maintenance of Coventry City Council' Signals and ITS. The contract includes extension options up to a maximum 24 month period.</t>
  </si>
  <si>
    <t>350000 - Street &amp; Traffic Management, 151612 - Street &amp; Traffic Management - Planning</t>
  </si>
  <si>
    <t>COV - 24919</t>
  </si>
  <si>
    <t>President Kennedy EA &amp; QS (Framework appointment)</t>
  </si>
  <si>
    <t>391420 - Works - Construction, Repair &amp; Maintenance - Roads - Design</t>
  </si>
  <si>
    <t>COV - 24804</t>
  </si>
  <si>
    <t>President Kennedy School  Year 7 Expansion Design team appointment. (Framework)</t>
  </si>
  <si>
    <t>21/10/2025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</si>
</sst>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dd\ mmmm\ yyyy"/>
  </numFmts>
  <fonts count="11" x14ac:knownFonts="1">
    <font>
      <sz val="11"/>
      <name val="Calibri"/>
    </font>
    <font>
      <sz val="8"/>
      <name val="Arial"/>
      <family val="2"/>
    </font>
    <font>
      <sz val="9"/>
      <name val="Arial"/>
      <family val="2"/>
    </font>
    <font>
      <sz val="9"/>
      <color theme="0"/>
      <name val="Arial"/>
      <family val="2"/>
    </font>
    <font>
      <b/>
      <u/>
      <sz val="16"/>
      <name val="Arial"/>
      <family val="2"/>
    </font>
    <font>
      <b/>
      <u/>
      <sz val="9"/>
      <name val="Arial"/>
      <family val="2"/>
    </font>
    <font>
      <sz val="8"/>
      <color theme="0" tint="-0.249977111117893"/>
      <name val="Arial"/>
      <family val="2"/>
    </font>
    <font>
      <b/>
      <sz val="9"/>
      <name val="Arial"/>
      <family val="2"/>
    </font>
    <font>
      <b/>
      <sz val="9"/>
      <color theme="0"/>
      <name val="Arial"/>
      <family val="2"/>
    </font>
    <font>
      <sz val="9"/>
      <color theme="1"/>
      <name val="Arial"/>
      <family val="2"/>
    </font>
    <font>
      <sz val="8"/>
      <color theme="0"/>
      <name val="Arial"/>
      <family val="2"/>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BFBFBF"/>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AE69E"/>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68">
    <xf numFmtId="0" fontId="0" fillId="0" borderId="0" xfId="0"/>
    <xf numFmtId="0" fontId="1" fillId="2" borderId="0" xfId="0" applyFont="1" applyFill="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164" fontId="2" fillId="2" borderId="0" xfId="0" applyNumberFormat="1" applyFont="1" applyFill="1" applyAlignment="1">
      <alignment horizontal="right" vertical="center"/>
    </xf>
    <xf numFmtId="14" fontId="2" fillId="2" borderId="0" xfId="0" applyNumberFormat="1" applyFont="1" applyFill="1" applyAlignment="1">
      <alignment horizontal="right" vertical="center"/>
    </xf>
    <xf numFmtId="0" fontId="2" fillId="2" borderId="0" xfId="0" applyFont="1" applyFill="1" applyAlignment="1">
      <alignment horizontal="left" vertical="center" wrapText="1"/>
    </xf>
    <xf numFmtId="0" fontId="3" fillId="2" borderId="0" xfId="0" applyFont="1" applyFill="1" applyAlignment="1">
      <alignment horizontal="left" vertical="center"/>
    </xf>
    <xf numFmtId="0" fontId="3" fillId="2" borderId="0" xfId="0" applyFont="1" applyFill="1" applyAlignment="1">
      <alignment horizontal="center" vertical="center"/>
    </xf>
    <xf numFmtId="0" fontId="1" fillId="3" borderId="0" xfId="0" applyFont="1" applyFill="1" applyAlignment="1">
      <alignment horizontal="left" vertical="center"/>
    </xf>
    <xf numFmtId="0" fontId="4" fillId="3" borderId="0" xfId="0" applyFont="1" applyFill="1" applyAlignment="1">
      <alignment horizontal="left" vertical="center"/>
    </xf>
    <xf numFmtId="165" fontId="4" fillId="3" borderId="0" xfId="0" applyNumberFormat="1" applyFont="1" applyFill="1" applyAlignment="1">
      <alignment horizontal="left" vertical="center"/>
    </xf>
    <xf numFmtId="14" fontId="2" fillId="3" borderId="0" xfId="0" applyNumberFormat="1" applyFont="1" applyFill="1" applyAlignment="1">
      <alignment horizontal="left" vertical="center"/>
    </xf>
    <xf numFmtId="0" fontId="2" fillId="3" borderId="0" xfId="0" applyFont="1" applyFill="1" applyAlignment="1">
      <alignment horizontal="center" vertical="center"/>
    </xf>
    <xf numFmtId="0" fontId="2" fillId="3" borderId="0" xfId="0" applyFont="1" applyFill="1" applyAlignment="1">
      <alignment horizontal="left" vertical="center"/>
    </xf>
    <xf numFmtId="164" fontId="2" fillId="3" borderId="0" xfId="0" applyNumberFormat="1" applyFont="1" applyFill="1" applyAlignment="1">
      <alignment horizontal="right" vertical="center"/>
    </xf>
    <xf numFmtId="14" fontId="2" fillId="3" borderId="0" xfId="0" applyNumberFormat="1" applyFont="1" applyFill="1" applyAlignment="1">
      <alignment horizontal="right" vertical="center"/>
    </xf>
    <xf numFmtId="0" fontId="2" fillId="3" borderId="0" xfId="0" applyFont="1" applyFill="1" applyAlignment="1">
      <alignment horizontal="left" vertical="center" wrapText="1"/>
    </xf>
    <xf numFmtId="0" fontId="3" fillId="3" borderId="0" xfId="0" applyFont="1" applyFill="1" applyAlignment="1">
      <alignment horizontal="left" vertical="center"/>
    </xf>
    <xf numFmtId="0" fontId="3" fillId="3" borderId="0" xfId="0" applyFont="1" applyFill="1" applyAlignment="1">
      <alignment horizontal="center" vertical="center"/>
    </xf>
    <xf numFmtId="0" fontId="5" fillId="2" borderId="0" xfId="0" applyFont="1" applyFill="1" applyAlignment="1">
      <alignment horizontal="left" vertical="center"/>
    </xf>
    <xf numFmtId="0" fontId="6" fillId="4" borderId="0" xfId="0" applyFont="1" applyFill="1" applyAlignment="1">
      <alignment horizontal="left" vertical="center"/>
    </xf>
    <xf numFmtId="0" fontId="2" fillId="4" borderId="0" xfId="0" applyFont="1" applyFill="1" applyAlignment="1">
      <alignment horizontal="left" vertical="center"/>
    </xf>
    <xf numFmtId="0" fontId="2" fillId="4" borderId="0" xfId="0" applyFont="1" applyFill="1" applyAlignment="1">
      <alignment horizontal="center" vertical="center"/>
    </xf>
    <xf numFmtId="164" fontId="2" fillId="4" borderId="0" xfId="0" applyNumberFormat="1" applyFont="1" applyFill="1" applyAlignment="1">
      <alignment horizontal="right" vertical="center"/>
    </xf>
    <xf numFmtId="14" fontId="2" fillId="4" borderId="0" xfId="0" applyNumberFormat="1" applyFont="1" applyFill="1" applyAlignment="1">
      <alignment horizontal="right" vertical="center"/>
    </xf>
    <xf numFmtId="0" fontId="2" fillId="4" borderId="0" xfId="0" applyFont="1" applyFill="1" applyAlignment="1">
      <alignment horizontal="left" vertical="center" wrapText="1"/>
    </xf>
    <xf numFmtId="0" fontId="6" fillId="4" borderId="0" xfId="0" applyFont="1" applyFill="1" applyAlignment="1">
      <alignment horizontal="left" vertical="center" wrapText="1"/>
    </xf>
    <xf numFmtId="0" fontId="7" fillId="5" borderId="1" xfId="0" applyFont="1" applyFill="1" applyBorder="1" applyAlignment="1">
      <alignment horizontal="left" vertical="center" wrapText="1"/>
    </xf>
    <xf numFmtId="164" fontId="7" fillId="5" borderId="1" xfId="0" applyNumberFormat="1" applyFont="1" applyFill="1" applyBorder="1" applyAlignment="1">
      <alignment horizontal="left" vertical="center" wrapText="1"/>
    </xf>
    <xf numFmtId="14" fontId="7" fillId="5" borderId="1" xfId="0" applyNumberFormat="1" applyFont="1" applyFill="1" applyBorder="1" applyAlignment="1">
      <alignment horizontal="left" vertical="center" wrapText="1"/>
    </xf>
    <xf numFmtId="0" fontId="3" fillId="2" borderId="0" xfId="0" applyFont="1" applyFill="1" applyAlignment="1">
      <alignment horizontal="left" vertical="center" wrapText="1"/>
    </xf>
    <xf numFmtId="0" fontId="8" fillId="2" borderId="0" xfId="0" applyFont="1" applyFill="1" applyAlignment="1">
      <alignment horizontal="center" vertical="center" wrapText="1"/>
    </xf>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164" fontId="2" fillId="2" borderId="1" xfId="0" applyNumberFormat="1" applyFont="1" applyFill="1" applyBorder="1" applyAlignment="1">
      <alignment horizontal="right" vertical="center"/>
    </xf>
    <xf numFmtId="14" fontId="2" fillId="2" borderId="1" xfId="0" applyNumberFormat="1" applyFont="1" applyFill="1" applyBorder="1" applyAlignment="1">
      <alignment horizontal="right" vertical="center"/>
    </xf>
    <xf numFmtId="0" fontId="2" fillId="2" borderId="2" xfId="0" applyFont="1" applyFill="1" applyBorder="1" applyAlignment="1">
      <alignment horizontal="left" vertical="center"/>
    </xf>
    <xf numFmtId="0" fontId="2" fillId="2" borderId="2" xfId="0" applyFont="1" applyFill="1" applyBorder="1" applyAlignment="1">
      <alignment horizontal="center" vertical="center"/>
    </xf>
    <xf numFmtId="164" fontId="2" fillId="2" borderId="2" xfId="0" applyNumberFormat="1" applyFont="1" applyFill="1" applyBorder="1" applyAlignment="1">
      <alignment horizontal="right" vertical="center"/>
    </xf>
    <xf numFmtId="14" fontId="2" fillId="2" borderId="2" xfId="0" applyNumberFormat="1" applyFont="1" applyFill="1" applyBorder="1" applyAlignment="1">
      <alignment horizontal="right" vertical="center"/>
    </xf>
    <xf numFmtId="0" fontId="2" fillId="2" borderId="3" xfId="0" applyFont="1" applyFill="1" applyBorder="1" applyAlignment="1">
      <alignment horizontal="left" vertical="center"/>
    </xf>
    <xf numFmtId="0" fontId="2" fillId="2" borderId="3" xfId="0" applyFont="1" applyFill="1" applyBorder="1" applyAlignment="1">
      <alignment horizontal="center" vertical="center"/>
    </xf>
    <xf numFmtId="164" fontId="2" fillId="2" borderId="3" xfId="0" applyNumberFormat="1" applyFont="1" applyFill="1" applyBorder="1" applyAlignment="1">
      <alignment horizontal="right" vertical="center"/>
    </xf>
    <xf numFmtId="14" fontId="2" fillId="2" borderId="3" xfId="0" applyNumberFormat="1" applyFont="1" applyFill="1" applyBorder="1" applyAlignment="1">
      <alignment horizontal="right" vertical="center"/>
    </xf>
    <xf numFmtId="0" fontId="2" fillId="6" borderId="3" xfId="0" applyFont="1" applyFill="1" applyBorder="1" applyAlignment="1">
      <alignment horizontal="left" vertical="center"/>
    </xf>
    <xf numFmtId="0" fontId="2" fillId="6" borderId="3" xfId="0" applyFont="1" applyFill="1" applyBorder="1" applyAlignment="1">
      <alignment horizontal="center" vertical="center"/>
    </xf>
    <xf numFmtId="164" fontId="2" fillId="6" borderId="3" xfId="0" applyNumberFormat="1" applyFont="1" applyFill="1" applyBorder="1" applyAlignment="1">
      <alignment horizontal="right" vertical="center"/>
    </xf>
    <xf numFmtId="14" fontId="2" fillId="6" borderId="3" xfId="0" applyNumberFormat="1" applyFont="1" applyFill="1" applyBorder="1" applyAlignment="1">
      <alignment horizontal="right" vertical="center"/>
    </xf>
    <xf numFmtId="0" fontId="2" fillId="7" borderId="3" xfId="0" applyFont="1" applyFill="1" applyBorder="1" applyAlignment="1">
      <alignment horizontal="left" vertical="center"/>
    </xf>
    <xf numFmtId="0" fontId="2" fillId="7" borderId="3" xfId="0" applyFont="1" applyFill="1" applyBorder="1" applyAlignment="1">
      <alignment horizontal="center" vertical="center"/>
    </xf>
    <xf numFmtId="164" fontId="2" fillId="7" borderId="3" xfId="0" applyNumberFormat="1" applyFont="1" applyFill="1" applyBorder="1" applyAlignment="1">
      <alignment horizontal="right" vertical="center"/>
    </xf>
    <xf numFmtId="14" fontId="2" fillId="7" borderId="3" xfId="0" applyNumberFormat="1" applyFont="1" applyFill="1" applyBorder="1" applyAlignment="1">
      <alignment horizontal="right" vertical="center"/>
    </xf>
    <xf numFmtId="0" fontId="0" fillId="4" borderId="0" xfId="0" applyFill="1" applyAlignment="1">
      <alignment vertical="center"/>
    </xf>
    <xf numFmtId="0" fontId="3" fillId="2" borderId="1" xfId="0" applyFont="1" applyFill="1" applyBorder="1" applyAlignment="1">
      <alignment horizontal="left" vertical="center"/>
    </xf>
    <xf numFmtId="0" fontId="9" fillId="2" borderId="0" xfId="0" applyFont="1" applyFill="1" applyAlignment="1">
      <alignment horizontal="center" vertical="center"/>
    </xf>
    <xf numFmtId="0" fontId="2" fillId="2" borderId="4" xfId="0" applyFont="1" applyFill="1" applyBorder="1" applyAlignment="1">
      <alignment horizontal="left" vertical="center"/>
    </xf>
    <xf numFmtId="0" fontId="2" fillId="2" borderId="4" xfId="0" applyFont="1" applyFill="1" applyBorder="1" applyAlignment="1">
      <alignment horizontal="center" vertical="center"/>
    </xf>
    <xf numFmtId="164" fontId="2" fillId="2" borderId="4" xfId="0" applyNumberFormat="1" applyFont="1" applyFill="1" applyBorder="1" applyAlignment="1">
      <alignment horizontal="right" vertical="center"/>
    </xf>
    <xf numFmtId="14" fontId="2" fillId="2" borderId="4" xfId="0" applyNumberFormat="1" applyFont="1" applyFill="1" applyBorder="1" applyAlignment="1">
      <alignment horizontal="right" vertical="center"/>
    </xf>
    <xf numFmtId="0" fontId="3" fillId="3" borderId="0" xfId="0" applyFont="1" applyFill="1" applyAlignment="1">
      <alignment horizontal="left" vertical="center" wrapText="1"/>
    </xf>
    <xf numFmtId="0" fontId="10" fillId="2" borderId="0" xfId="0" applyFont="1" applyFill="1" applyAlignment="1">
      <alignment horizontal="left" vertical="center"/>
    </xf>
    <xf numFmtId="0" fontId="0" fillId="2" borderId="0" xfId="0" applyFill="1" applyAlignment="1">
      <alignment vertical="center"/>
    </xf>
    <xf numFmtId="0" fontId="0" fillId="2" borderId="0" xfId="0" applyFill="1" applyAlignment="1">
      <alignment horizontal="left" vertical="center"/>
    </xf>
    <xf numFmtId="0" fontId="0" fillId="2" borderId="0" xfId="0" applyFill="1" applyAlignment="1">
      <alignment horizontal="center" vertical="center"/>
    </xf>
    <xf numFmtId="164" fontId="0" fillId="2" borderId="0" xfId="0" applyNumberFormat="1" applyFill="1" applyAlignment="1">
      <alignment horizontal="right" vertical="center"/>
    </xf>
    <xf numFmtId="14" fontId="0" fillId="2" borderId="0" xfId="0" applyNumberFormat="1" applyFill="1" applyAlignment="1">
      <alignment horizontal="right" vertical="center"/>
    </xf>
    <xf numFmtId="0" fontId="0" fillId="2" borderId="0" xfId="0"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eetMetadata" Target="metadata.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D43A6-E368-4969-B6F6-E47D604C8627}">
  <sheetPr>
    <tabColor rgb="FF92D050"/>
  </sheetPr>
  <dimension ref="A1:AG3908"/>
  <sheetViews>
    <sheetView tabSelected="1" zoomScale="80" zoomScaleNormal="80" workbookViewId="0">
      <pane xSplit="3" ySplit="5" topLeftCell="D222" activePane="bottomRight" state="frozen"/>
      <selection pane="topRight" activeCell="C1" sqref="C1"/>
      <selection pane="bottomLeft" activeCell="A2" sqref="A2"/>
      <selection pane="bottomRight" activeCell="C21" sqref="C21"/>
    </sheetView>
  </sheetViews>
  <sheetFormatPr defaultColWidth="9.21875" defaultRowHeight="14.4" x14ac:dyDescent="0.3"/>
  <cols>
    <col min="1" max="1" width="2.77734375" style="1" customWidth="1"/>
    <col min="2" max="2" width="19.21875" style="63" customWidth="1"/>
    <col min="3" max="3" width="61.5546875" style="63" customWidth="1"/>
    <col min="4" max="4" width="52.33203125" style="63" customWidth="1"/>
    <col min="5" max="7" width="14.5546875" style="64" customWidth="1"/>
    <col min="8" max="8" width="28.44140625" style="63" bestFit="1" customWidth="1"/>
    <col min="9" max="9" width="36.21875" style="63" bestFit="1" customWidth="1"/>
    <col min="10" max="10" width="30.5546875" style="63" bestFit="1" customWidth="1"/>
    <col min="11" max="11" width="38.5546875" style="63" bestFit="1" customWidth="1"/>
    <col min="12" max="12" width="33" style="63" customWidth="1"/>
    <col min="13" max="13" width="18.44140625" style="65" customWidth="1"/>
    <col min="14" max="14" width="15.5546875" style="66" customWidth="1"/>
    <col min="15" max="15" width="15.5546875" style="66" bestFit="1" customWidth="1"/>
    <col min="16" max="16" width="33.5546875" style="63" customWidth="1"/>
    <col min="17" max="19" width="17.44140625" style="64" customWidth="1"/>
    <col min="20" max="20" width="77.44140625" style="67" customWidth="1"/>
    <col min="21" max="21" width="3.44140625" style="2" customWidth="1"/>
    <col min="22" max="22" width="12.44140625" style="7" customWidth="1"/>
    <col min="23" max="23" width="9.21875" style="8" customWidth="1"/>
    <col min="24" max="24" width="8.77734375" style="8" customWidth="1"/>
    <col min="25" max="25" width="21.77734375" style="8" customWidth="1"/>
    <col min="26" max="26" width="21.5546875" style="8" customWidth="1"/>
    <col min="27" max="27" width="23.21875" style="8" customWidth="1"/>
    <col min="28" max="28" width="15.21875" style="8" customWidth="1"/>
    <col min="29" max="29" width="16.44140625" style="8" customWidth="1"/>
    <col min="30" max="30" width="12.77734375" style="8" customWidth="1"/>
    <col min="31" max="31" width="9.21875" style="8" customWidth="1"/>
    <col min="32" max="32" width="13.77734375" style="8" customWidth="1"/>
    <col min="33" max="33" width="9.21875" style="8" customWidth="1"/>
    <col min="34" max="16384" width="9.21875" style="2"/>
  </cols>
  <sheetData>
    <row r="1" spans="1:33" ht="11.4" x14ac:dyDescent="0.3">
      <c r="B1" s="2"/>
      <c r="C1" s="2"/>
      <c r="D1" s="2"/>
      <c r="E1" s="3"/>
      <c r="F1" s="3"/>
      <c r="G1" s="3"/>
      <c r="H1" s="2"/>
      <c r="I1" s="2"/>
      <c r="J1" s="2"/>
      <c r="K1" s="2"/>
      <c r="L1" s="2"/>
      <c r="M1" s="4"/>
      <c r="N1" s="5"/>
      <c r="O1" s="5"/>
      <c r="P1" s="2"/>
      <c r="Q1" s="3"/>
      <c r="R1" s="3"/>
      <c r="S1" s="3"/>
      <c r="T1" s="6"/>
    </row>
    <row r="2" spans="1:33" s="14" customFormat="1" ht="21" x14ac:dyDescent="0.3">
      <c r="A2" s="9"/>
      <c r="B2" s="10" t="s">
        <v>0</v>
      </c>
      <c r="C2" s="11"/>
      <c r="D2" s="12"/>
      <c r="E2" s="13"/>
      <c r="F2" s="13"/>
      <c r="G2" s="13"/>
      <c r="M2" s="15"/>
      <c r="N2" s="16"/>
      <c r="O2" s="16"/>
      <c r="Q2" s="13"/>
      <c r="R2" s="13"/>
      <c r="S2" s="13"/>
      <c r="T2" s="17"/>
      <c r="V2" s="18"/>
      <c r="W2" s="19"/>
      <c r="X2" s="19"/>
      <c r="Y2" s="19"/>
      <c r="Z2" s="19"/>
      <c r="AA2" s="19"/>
      <c r="AB2" s="19"/>
      <c r="AC2" s="19"/>
      <c r="AD2" s="19"/>
      <c r="AE2" s="19"/>
      <c r="AF2" s="19"/>
      <c r="AG2" s="19"/>
    </row>
    <row r="3" spans="1:33" ht="12" x14ac:dyDescent="0.3">
      <c r="B3" s="20"/>
      <c r="C3" s="2"/>
      <c r="D3" s="2"/>
      <c r="E3" s="3"/>
      <c r="F3" s="3"/>
      <c r="G3" s="3"/>
      <c r="H3" s="2"/>
      <c r="I3" s="2"/>
      <c r="J3" s="2"/>
      <c r="K3" s="2"/>
      <c r="L3" s="2"/>
      <c r="M3" s="4"/>
      <c r="N3" s="5"/>
      <c r="O3" s="5"/>
      <c r="P3" s="2"/>
      <c r="Q3" s="3"/>
      <c r="R3" s="3"/>
      <c r="S3" s="3"/>
      <c r="T3" s="6"/>
    </row>
    <row r="4" spans="1:33" ht="11.4" x14ac:dyDescent="0.3">
      <c r="A4" s="21"/>
      <c r="B4" s="22"/>
      <c r="C4" s="22"/>
      <c r="D4" s="22"/>
      <c r="E4" s="23"/>
      <c r="F4" s="23"/>
      <c r="G4" s="23"/>
      <c r="H4" s="22"/>
      <c r="I4" s="22"/>
      <c r="J4" s="22"/>
      <c r="K4" s="22"/>
      <c r="L4" s="22"/>
      <c r="M4" s="24"/>
      <c r="N4" s="25"/>
      <c r="O4" s="25"/>
      <c r="P4" s="22"/>
      <c r="Q4" s="23"/>
      <c r="R4" s="23"/>
      <c r="S4" s="23"/>
      <c r="T4" s="26"/>
      <c r="U4" s="22"/>
    </row>
    <row r="5" spans="1:33" s="6" customFormat="1" ht="36" x14ac:dyDescent="0.3">
      <c r="A5" s="27"/>
      <c r="B5" s="28" t="s">
        <v>1</v>
      </c>
      <c r="C5" s="28" t="s">
        <v>2</v>
      </c>
      <c r="D5" s="28" t="s">
        <v>3</v>
      </c>
      <c r="E5" s="28" t="s">
        <v>4</v>
      </c>
      <c r="F5" s="28" t="s">
        <v>5</v>
      </c>
      <c r="G5" s="28" t="s">
        <v>6</v>
      </c>
      <c r="H5" s="28" t="s">
        <v>7</v>
      </c>
      <c r="I5" s="28" t="s">
        <v>8</v>
      </c>
      <c r="J5" s="28" t="s">
        <v>9</v>
      </c>
      <c r="K5" s="28" t="s">
        <v>10</v>
      </c>
      <c r="L5" s="28" t="s">
        <v>11</v>
      </c>
      <c r="M5" s="29" t="s">
        <v>12</v>
      </c>
      <c r="N5" s="30" t="s">
        <v>13</v>
      </c>
      <c r="O5" s="30" t="s">
        <v>14</v>
      </c>
      <c r="P5" s="28" t="s">
        <v>15</v>
      </c>
      <c r="Q5" s="28" t="s">
        <v>16</v>
      </c>
      <c r="R5" s="28" t="s">
        <v>17</v>
      </c>
      <c r="S5" s="28" t="s">
        <v>18</v>
      </c>
      <c r="T5" s="28" t="s">
        <v>19</v>
      </c>
      <c r="U5" s="26"/>
      <c r="V5" s="31"/>
      <c r="W5" s="32" t="s">
        <v>20</v>
      </c>
      <c r="X5" s="32" t="s">
        <v>21</v>
      </c>
      <c r="Y5" s="32" t="s">
        <v>22</v>
      </c>
      <c r="Z5" s="32" t="s">
        <v>23</v>
      </c>
      <c r="AA5" s="32" t="s">
        <v>24</v>
      </c>
      <c r="AB5" s="32" t="s">
        <v>25</v>
      </c>
      <c r="AC5" s="32" t="s">
        <v>26</v>
      </c>
      <c r="AD5" s="32" t="s">
        <v>27</v>
      </c>
      <c r="AE5" s="32" t="s">
        <v>28</v>
      </c>
      <c r="AF5" s="32" t="s">
        <v>29</v>
      </c>
      <c r="AG5" s="32" t="s">
        <v>30</v>
      </c>
    </row>
    <row r="6" spans="1:33" ht="11.4" x14ac:dyDescent="0.3">
      <c r="A6" s="21">
        <v>1090</v>
      </c>
      <c r="B6" s="33" t="s">
        <v>31</v>
      </c>
      <c r="C6" s="33" t="s">
        <v>32</v>
      </c>
      <c r="D6" s="33" t="s">
        <v>33</v>
      </c>
      <c r="E6" s="34">
        <v>0</v>
      </c>
      <c r="F6" s="34">
        <v>0</v>
      </c>
      <c r="G6" s="34">
        <v>0</v>
      </c>
      <c r="H6" s="33" t="s">
        <v>34</v>
      </c>
      <c r="I6" s="33" t="s">
        <v>35</v>
      </c>
      <c r="J6" s="33" t="s">
        <v>36</v>
      </c>
      <c r="K6" s="33" t="s">
        <v>37</v>
      </c>
      <c r="L6" s="33" t="s">
        <v>38</v>
      </c>
      <c r="M6" s="35">
        <v>9950</v>
      </c>
      <c r="N6" s="36" t="s">
        <v>39</v>
      </c>
      <c r="O6" s="36">
        <v>46169</v>
      </c>
      <c r="P6" s="33" t="s">
        <v>40</v>
      </c>
      <c r="Q6" s="34" t="s">
        <v>41</v>
      </c>
      <c r="R6" s="34" t="s">
        <v>42</v>
      </c>
      <c r="S6" s="34" t="s">
        <v>41</v>
      </c>
      <c r="T6" s="33" t="s">
        <v>43</v>
      </c>
      <c r="U6" s="22"/>
      <c r="W6" s="8" t="str">
        <f ca="1">IF(OR(ISBLANK(O6),ISERROR(O6)),"",IF(O6&lt;=TODAY(),"EXPIRED","ACTIVE"))</f>
        <v>ACTIVE</v>
      </c>
      <c r="X6" s="8" t="str">
        <f>IF(ISNUMBER(SEARCH("OPTILAN",P6)),"OPTILAN","")</f>
        <v/>
      </c>
      <c r="Y6" s="8" t="str">
        <f>IF(AND(NOT(ISBLANK(M6)),M6&lt;&gt;"",VALUE(M6)=0),"No Value (Indeterminate)","")</f>
        <v/>
      </c>
      <c r="AA6" s="8" t="str">
        <f>IF(AND(ISNUMBER(SEARCH("default date of 31/12/2099",D6)),NOT(ISBLANK(M6)),VALUE(M6)=0),"No Value (SPOT Contract)","")</f>
        <v/>
      </c>
      <c r="AB6" s="19" t="str">
        <f>IF(N6="","No Start Date","")</f>
        <v/>
      </c>
      <c r="AC6" s="19" t="str">
        <f>IF(O6="","No Expiry Date","")</f>
        <v/>
      </c>
      <c r="AD6" s="19" t="str">
        <f>IF(B6="","No Reference","")</f>
        <v/>
      </c>
      <c r="AE6" s="19" t="str" cm="1">
        <f t="array" aca="1" ref="AE6" ca="1">IF(SUMPRODUCT(--ISNUMBER(SEARCH("PFI",A6:AD6)))&gt;0,"Y","")</f>
        <v/>
      </c>
      <c r="AF6" s="19" t="str">
        <f>IF(ISNUMBER(SEARCH("CSW",C6)),"Shared Service","")</f>
        <v/>
      </c>
      <c r="AG6" s="19"/>
    </row>
    <row r="7" spans="1:33" s="14" customFormat="1" ht="11.4" x14ac:dyDescent="0.3">
      <c r="A7" s="21">
        <v>771</v>
      </c>
      <c r="B7" s="37" t="s">
        <v>44</v>
      </c>
      <c r="C7" s="37" t="s">
        <v>45</v>
      </c>
      <c r="D7" s="37" t="s">
        <v>46</v>
      </c>
      <c r="E7" s="38">
        <v>0</v>
      </c>
      <c r="F7" s="38">
        <v>0</v>
      </c>
      <c r="G7" s="38">
        <v>0</v>
      </c>
      <c r="H7" s="37" t="s">
        <v>47</v>
      </c>
      <c r="I7" s="37" t="s">
        <v>48</v>
      </c>
      <c r="J7" s="37" t="s">
        <v>49</v>
      </c>
      <c r="K7" s="37" t="s">
        <v>50</v>
      </c>
      <c r="L7" s="37" t="s">
        <v>51</v>
      </c>
      <c r="M7" s="39">
        <v>1502260</v>
      </c>
      <c r="N7" s="40" t="s">
        <v>52</v>
      </c>
      <c r="O7" s="40">
        <v>46112</v>
      </c>
      <c r="P7" s="37" t="s">
        <v>53</v>
      </c>
      <c r="Q7" s="38" t="s">
        <v>41</v>
      </c>
      <c r="R7" s="38" t="s">
        <v>41</v>
      </c>
      <c r="S7" s="38" t="s">
        <v>41</v>
      </c>
      <c r="T7" s="37" t="s">
        <v>54</v>
      </c>
      <c r="U7" s="22"/>
      <c r="V7" s="7"/>
      <c r="W7" s="8" t="str">
        <f ca="1">IF(OR(ISBLANK(O7),ISERROR(O7)),"",IF(O7&lt;=TODAY(),"EXPIRED","ACTIVE"))</f>
        <v>ACTIVE</v>
      </c>
      <c r="X7" s="8" t="str">
        <f>IF(ISNUMBER(SEARCH("OPTILAN",P7)),"OPTILAN","")</f>
        <v/>
      </c>
      <c r="Y7" s="8" t="str">
        <f>IF(AND(NOT(ISBLANK(M7)),M7&lt;&gt;"",VALUE(M7)=0),"No Value (Indeterminate)","")</f>
        <v/>
      </c>
      <c r="Z7" s="8"/>
      <c r="AA7" s="8" t="str">
        <f>IF(AND(ISNUMBER(SEARCH("default date of 31/12/2099",D7)),NOT(ISBLANK(M7)),VALUE(M7)=0),"No Value (SPOT Contract)","")</f>
        <v/>
      </c>
      <c r="AB7" s="19" t="str">
        <f>IF(N7="","No Start Date","")</f>
        <v/>
      </c>
      <c r="AC7" s="19" t="str">
        <f>IF(O7="","No Expiry Date","")</f>
        <v/>
      </c>
      <c r="AD7" s="19" t="str">
        <f>IF(B7="","No Reference","")</f>
        <v/>
      </c>
      <c r="AE7" s="19" t="str" cm="1">
        <f t="array" aca="1" ref="AE7" ca="1">IF(SUMPRODUCT(--ISNUMBER(SEARCH("PFI",A7:AD7)))&gt;0,"Y","")</f>
        <v/>
      </c>
      <c r="AF7" s="19" t="str">
        <f>IF(ISNUMBER(SEARCH("CSW",C7)),"Shared Service","")</f>
        <v/>
      </c>
      <c r="AG7" s="19"/>
    </row>
    <row r="8" spans="1:33" s="14" customFormat="1" ht="11.4" x14ac:dyDescent="0.3">
      <c r="A8" s="21">
        <v>1106</v>
      </c>
      <c r="B8" s="41" t="s">
        <v>55</v>
      </c>
      <c r="C8" s="41" t="s">
        <v>56</v>
      </c>
      <c r="D8" s="41" t="s">
        <v>57</v>
      </c>
      <c r="E8" s="42">
        <v>0</v>
      </c>
      <c r="F8" s="42">
        <v>0</v>
      </c>
      <c r="G8" s="42">
        <v>1</v>
      </c>
      <c r="H8" s="41" t="s">
        <v>58</v>
      </c>
      <c r="I8" s="41" t="s">
        <v>59</v>
      </c>
      <c r="J8" s="41" t="s">
        <v>60</v>
      </c>
      <c r="K8" s="41" t="s">
        <v>61</v>
      </c>
      <c r="L8" s="41" t="s">
        <v>62</v>
      </c>
      <c r="M8" s="43">
        <v>241496.55</v>
      </c>
      <c r="N8" s="44">
        <v>45969</v>
      </c>
      <c r="O8" s="44">
        <v>46239</v>
      </c>
      <c r="P8" s="41" t="s">
        <v>63</v>
      </c>
      <c r="Q8" s="42" t="s">
        <v>41</v>
      </c>
      <c r="R8" s="42" t="s">
        <v>41</v>
      </c>
      <c r="S8" s="42" t="s">
        <v>41</v>
      </c>
      <c r="T8" s="41" t="s">
        <v>64</v>
      </c>
      <c r="U8" s="22"/>
      <c r="V8" s="7"/>
      <c r="W8" s="8" t="str">
        <f ca="1">IF(OR(ISBLANK(O8),ISERROR(O8)),"",IF(O8&lt;=TODAY(),"EXPIRED","ACTIVE"))</f>
        <v>ACTIVE</v>
      </c>
      <c r="X8" s="8" t="str">
        <f>IF(ISNUMBER(SEARCH("OPTILAN",P8)),"OPTILAN","")</f>
        <v/>
      </c>
      <c r="Y8" s="8" t="str">
        <f>IF(AND(NOT(ISBLANK(M8)),M8&lt;&gt;"",VALUE(M8)=0),"No Value (Indeterminate)","")</f>
        <v/>
      </c>
      <c r="Z8" s="8"/>
      <c r="AA8" s="8" t="str">
        <f>IF(AND(ISNUMBER(SEARCH("default date of 31/12/2099",D8)),NOT(ISBLANK(M8)),VALUE(M8)=0),"No Value (SPOT Contract)","")</f>
        <v/>
      </c>
      <c r="AB8" s="19" t="str">
        <f>IF(N8="","No Start Date","")</f>
        <v/>
      </c>
      <c r="AC8" s="19" t="str">
        <f>IF(O8="","No Expiry Date","")</f>
        <v/>
      </c>
      <c r="AD8" s="19" t="str">
        <f>IF(B8="","No Reference","")</f>
        <v/>
      </c>
      <c r="AE8" s="19" t="str" cm="1">
        <f t="array" aca="1" ref="AE8" ca="1">IF(SUMPRODUCT(--ISNUMBER(SEARCH("PFI",A8:AD8)))&gt;0,"Y","")</f>
        <v/>
      </c>
      <c r="AF8" s="19" t="str">
        <f>IF(ISNUMBER(SEARCH("CSW",C8)),"Shared Service","")</f>
        <v/>
      </c>
      <c r="AG8" s="19"/>
    </row>
    <row r="9" spans="1:33" s="14" customFormat="1" ht="11.4" x14ac:dyDescent="0.3">
      <c r="A9" s="21">
        <v>560</v>
      </c>
      <c r="B9" s="41" t="s">
        <v>65</v>
      </c>
      <c r="C9" s="41" t="s">
        <v>66</v>
      </c>
      <c r="D9" s="41"/>
      <c r="E9" s="42">
        <v>0</v>
      </c>
      <c r="F9" s="42">
        <v>0</v>
      </c>
      <c r="G9" s="42">
        <v>0</v>
      </c>
      <c r="H9" s="41" t="s">
        <v>34</v>
      </c>
      <c r="I9" s="41" t="s">
        <v>67</v>
      </c>
      <c r="J9" s="41" t="s">
        <v>49</v>
      </c>
      <c r="K9" s="41" t="s">
        <v>50</v>
      </c>
      <c r="L9" s="41" t="s">
        <v>51</v>
      </c>
      <c r="M9" s="43">
        <v>100000</v>
      </c>
      <c r="N9" s="44" t="s">
        <v>68</v>
      </c>
      <c r="O9" s="44">
        <v>47098</v>
      </c>
      <c r="P9" s="41" t="s">
        <v>69</v>
      </c>
      <c r="Q9" s="42" t="s">
        <v>41</v>
      </c>
      <c r="R9" s="42" t="s">
        <v>42</v>
      </c>
      <c r="S9" s="42" t="s">
        <v>41</v>
      </c>
      <c r="T9" s="41" t="s">
        <v>70</v>
      </c>
      <c r="U9" s="22"/>
      <c r="V9" s="7"/>
      <c r="W9" s="8" t="str">
        <f ca="1">IF(OR(ISBLANK(O9),ISERROR(O9)),"",IF(O9&lt;=TODAY(),"EXPIRED","ACTIVE"))</f>
        <v>ACTIVE</v>
      </c>
      <c r="X9" s="8" t="str">
        <f>IF(ISNUMBER(SEARCH("OPTILAN",P9)),"OPTILAN","")</f>
        <v/>
      </c>
      <c r="Y9" s="8" t="str">
        <f>IF(AND(NOT(ISBLANK(M9)),M9&lt;&gt;"",VALUE(M9)=0),"No Value (Indeterminate)","")</f>
        <v/>
      </c>
      <c r="Z9" s="8"/>
      <c r="AA9" s="8" t="str">
        <f>IF(AND(ISNUMBER(SEARCH("default date of 31/12/2099",D9)),NOT(ISBLANK(M9)),VALUE(M9)=0),"No Value (SPOT Contract)","")</f>
        <v/>
      </c>
      <c r="AB9" s="19" t="str">
        <f>IF(N9="","No Start Date","")</f>
        <v/>
      </c>
      <c r="AC9" s="19" t="str">
        <f>IF(O9="","No Expiry Date","")</f>
        <v/>
      </c>
      <c r="AD9" s="19" t="str">
        <f>IF(B9="","No Reference","")</f>
        <v/>
      </c>
      <c r="AE9" s="19" t="str" cm="1">
        <f t="array" aca="1" ref="AE9" ca="1">IF(SUMPRODUCT(--ISNUMBER(SEARCH("PFI",A9:AD9)))&gt;0,"Y","")</f>
        <v/>
      </c>
      <c r="AF9" s="19" t="str">
        <f>IF(ISNUMBER(SEARCH("CSW",C9)),"Shared Service","")</f>
        <v/>
      </c>
      <c r="AG9" s="19"/>
    </row>
    <row r="10" spans="1:33" s="14" customFormat="1" ht="11.4" x14ac:dyDescent="0.3">
      <c r="A10" s="21">
        <v>1257</v>
      </c>
      <c r="B10" s="41" t="s">
        <v>71</v>
      </c>
      <c r="C10" s="41" t="s">
        <v>72</v>
      </c>
      <c r="D10" s="41" t="s">
        <v>73</v>
      </c>
      <c r="E10" s="42">
        <v>0</v>
      </c>
      <c r="F10" s="42">
        <v>0</v>
      </c>
      <c r="G10" s="42">
        <v>0</v>
      </c>
      <c r="H10" s="41" t="s">
        <v>74</v>
      </c>
      <c r="I10" s="41" t="s">
        <v>75</v>
      </c>
      <c r="J10" s="41" t="s">
        <v>76</v>
      </c>
      <c r="K10" s="41" t="s">
        <v>61</v>
      </c>
      <c r="L10" s="41" t="s">
        <v>77</v>
      </c>
      <c r="M10" s="43">
        <v>47880</v>
      </c>
      <c r="N10" s="44">
        <v>45697</v>
      </c>
      <c r="O10" s="44">
        <v>46234</v>
      </c>
      <c r="P10" s="41" t="s">
        <v>78</v>
      </c>
      <c r="Q10" s="42" t="s">
        <v>41</v>
      </c>
      <c r="R10" s="42" t="s">
        <v>42</v>
      </c>
      <c r="S10" s="42" t="s">
        <v>41</v>
      </c>
      <c r="T10" s="41" t="s">
        <v>79</v>
      </c>
      <c r="U10" s="22"/>
      <c r="V10" s="7"/>
      <c r="W10" s="8" t="str">
        <f ca="1">IF(OR(ISBLANK(O10),ISERROR(O10)),"",IF(O10&lt;=TODAY(),"EXPIRED","ACTIVE"))</f>
        <v>ACTIVE</v>
      </c>
      <c r="X10" s="8" t="str">
        <f>IF(ISNUMBER(SEARCH("OPTILAN",P10)),"OPTILAN","")</f>
        <v/>
      </c>
      <c r="Y10" s="8" t="str">
        <f>IF(AND(NOT(ISBLANK(M10)),M10&lt;&gt;"",VALUE(M10)=0),"No Value (Indeterminate)","")</f>
        <v/>
      </c>
      <c r="Z10" s="8"/>
      <c r="AA10" s="8" t="str">
        <f>IF(AND(ISNUMBER(SEARCH("default date of 31/12/2099",D10)),NOT(ISBLANK(M10)),VALUE(M10)=0),"No Value (SPOT Contract)","")</f>
        <v/>
      </c>
      <c r="AB10" s="19" t="str">
        <f>IF(N10="","No Start Date","")</f>
        <v/>
      </c>
      <c r="AC10" s="19" t="str">
        <f>IF(O10="","No Expiry Date","")</f>
        <v/>
      </c>
      <c r="AD10" s="19" t="str">
        <f>IF(B10="","No Reference","")</f>
        <v/>
      </c>
      <c r="AE10" s="19" t="str" cm="1">
        <f t="array" aca="1" ref="AE10" ca="1">IF(SUMPRODUCT(--ISNUMBER(SEARCH("PFI",A10:AD10)))&gt;0,"Y","")</f>
        <v/>
      </c>
      <c r="AF10" s="19" t="str">
        <f>IF(ISNUMBER(SEARCH("CSW",C10)),"Shared Service","")</f>
        <v/>
      </c>
      <c r="AG10" s="19"/>
    </row>
    <row r="11" spans="1:33" s="14" customFormat="1" ht="11.4" x14ac:dyDescent="0.3">
      <c r="A11" s="21">
        <v>1268</v>
      </c>
      <c r="B11" s="41" t="s">
        <v>80</v>
      </c>
      <c r="C11" s="41" t="s">
        <v>81</v>
      </c>
      <c r="D11" s="41" t="s">
        <v>73</v>
      </c>
      <c r="E11" s="42">
        <v>0</v>
      </c>
      <c r="F11" s="42">
        <v>0</v>
      </c>
      <c r="G11" s="42">
        <v>0</v>
      </c>
      <c r="H11" s="41" t="s">
        <v>74</v>
      </c>
      <c r="I11" s="41" t="s">
        <v>75</v>
      </c>
      <c r="J11" s="41" t="s">
        <v>76</v>
      </c>
      <c r="K11" s="41" t="s">
        <v>61</v>
      </c>
      <c r="L11" s="41" t="s">
        <v>77</v>
      </c>
      <c r="M11" s="43">
        <v>41648</v>
      </c>
      <c r="N11" s="44">
        <v>45697</v>
      </c>
      <c r="O11" s="44">
        <v>46234</v>
      </c>
      <c r="P11" s="41" t="s">
        <v>82</v>
      </c>
      <c r="Q11" s="42" t="s">
        <v>41</v>
      </c>
      <c r="R11" s="42" t="s">
        <v>42</v>
      </c>
      <c r="S11" s="42" t="s">
        <v>42</v>
      </c>
      <c r="T11" s="41" t="s">
        <v>79</v>
      </c>
      <c r="U11" s="22"/>
      <c r="V11" s="7"/>
      <c r="W11" s="8" t="str">
        <f ca="1">IF(OR(ISBLANK(O11),ISERROR(O11)),"",IF(O11&lt;=TODAY(),"EXPIRED","ACTIVE"))</f>
        <v>ACTIVE</v>
      </c>
      <c r="X11" s="8" t="str">
        <f>IF(ISNUMBER(SEARCH("OPTILAN",P11)),"OPTILAN","")</f>
        <v/>
      </c>
      <c r="Y11" s="8" t="str">
        <f>IF(AND(NOT(ISBLANK(M11)),M11&lt;&gt;"",VALUE(M11)=0),"No Value (Indeterminate)","")</f>
        <v/>
      </c>
      <c r="Z11" s="8"/>
      <c r="AA11" s="8" t="str">
        <f>IF(AND(ISNUMBER(SEARCH("default date of 31/12/2099",D11)),NOT(ISBLANK(M11)),VALUE(M11)=0),"No Value (SPOT Contract)","")</f>
        <v/>
      </c>
      <c r="AB11" s="19" t="str">
        <f>IF(N11="","No Start Date","")</f>
        <v/>
      </c>
      <c r="AC11" s="19" t="str">
        <f>IF(O11="","No Expiry Date","")</f>
        <v/>
      </c>
      <c r="AD11" s="19" t="str">
        <f>IF(B11="","No Reference","")</f>
        <v/>
      </c>
      <c r="AE11" s="19" t="str" cm="1">
        <f t="array" aca="1" ref="AE11" ca="1">IF(SUMPRODUCT(--ISNUMBER(SEARCH("PFI",A11:AD11)))&gt;0,"Y","")</f>
        <v/>
      </c>
      <c r="AF11" s="19" t="str">
        <f>IF(ISNUMBER(SEARCH("CSW",C11)),"Shared Service","")</f>
        <v/>
      </c>
      <c r="AG11" s="19"/>
    </row>
    <row r="12" spans="1:33" s="14" customFormat="1" ht="11.4" x14ac:dyDescent="0.3">
      <c r="A12" s="21">
        <v>1269</v>
      </c>
      <c r="B12" s="41" t="s">
        <v>83</v>
      </c>
      <c r="C12" s="41" t="s">
        <v>84</v>
      </c>
      <c r="D12" s="41" t="s">
        <v>73</v>
      </c>
      <c r="E12" s="42">
        <v>0</v>
      </c>
      <c r="F12" s="42">
        <v>0</v>
      </c>
      <c r="G12" s="42">
        <v>0</v>
      </c>
      <c r="H12" s="41" t="s">
        <v>74</v>
      </c>
      <c r="I12" s="41" t="s">
        <v>75</v>
      </c>
      <c r="J12" s="41" t="s">
        <v>76</v>
      </c>
      <c r="K12" s="41" t="s">
        <v>61</v>
      </c>
      <c r="L12" s="41" t="s">
        <v>77</v>
      </c>
      <c r="M12" s="43">
        <v>30567</v>
      </c>
      <c r="N12" s="44">
        <v>45697</v>
      </c>
      <c r="O12" s="44">
        <v>46234</v>
      </c>
      <c r="P12" s="41" t="s">
        <v>82</v>
      </c>
      <c r="Q12" s="42" t="s">
        <v>41</v>
      </c>
      <c r="R12" s="42" t="s">
        <v>42</v>
      </c>
      <c r="S12" s="42" t="s">
        <v>42</v>
      </c>
      <c r="T12" s="41" t="s">
        <v>79</v>
      </c>
      <c r="U12" s="22"/>
      <c r="V12" s="7"/>
      <c r="W12" s="8" t="str">
        <f ca="1">IF(OR(ISBLANK(O12),ISERROR(O12)),"",IF(O12&lt;=TODAY(),"EXPIRED","ACTIVE"))</f>
        <v>ACTIVE</v>
      </c>
      <c r="X12" s="8" t="str">
        <f>IF(ISNUMBER(SEARCH("OPTILAN",P12)),"OPTILAN","")</f>
        <v/>
      </c>
      <c r="Y12" s="8" t="str">
        <f>IF(AND(NOT(ISBLANK(M12)),M12&lt;&gt;"",VALUE(M12)=0),"No Value (Indeterminate)","")</f>
        <v/>
      </c>
      <c r="Z12" s="8"/>
      <c r="AA12" s="8" t="str">
        <f>IF(AND(ISNUMBER(SEARCH("default date of 31/12/2099",D12)),NOT(ISBLANK(M12)),VALUE(M12)=0),"No Value (SPOT Contract)","")</f>
        <v/>
      </c>
      <c r="AB12" s="19" t="str">
        <f>IF(N12="","No Start Date","")</f>
        <v/>
      </c>
      <c r="AC12" s="19" t="str">
        <f>IF(O12="","No Expiry Date","")</f>
        <v/>
      </c>
      <c r="AD12" s="19" t="str">
        <f>IF(B12="","No Reference","")</f>
        <v/>
      </c>
      <c r="AE12" s="19" t="str" cm="1">
        <f t="array" aca="1" ref="AE12" ca="1">IF(SUMPRODUCT(--ISNUMBER(SEARCH("PFI",A12:AD12)))&gt;0,"Y","")</f>
        <v/>
      </c>
      <c r="AF12" s="19" t="str">
        <f>IF(ISNUMBER(SEARCH("CSW",C12)),"Shared Service","")</f>
        <v/>
      </c>
      <c r="AG12" s="19"/>
    </row>
    <row r="13" spans="1:33" s="14" customFormat="1" ht="11.4" x14ac:dyDescent="0.3">
      <c r="A13" s="21">
        <v>1270</v>
      </c>
      <c r="B13" s="41" t="s">
        <v>85</v>
      </c>
      <c r="C13" s="41" t="s">
        <v>86</v>
      </c>
      <c r="D13" s="41" t="s">
        <v>73</v>
      </c>
      <c r="E13" s="42">
        <v>0</v>
      </c>
      <c r="F13" s="42">
        <v>0</v>
      </c>
      <c r="G13" s="42">
        <v>0</v>
      </c>
      <c r="H13" s="41" t="s">
        <v>74</v>
      </c>
      <c r="I13" s="41" t="s">
        <v>75</v>
      </c>
      <c r="J13" s="41" t="s">
        <v>76</v>
      </c>
      <c r="K13" s="41" t="s">
        <v>61</v>
      </c>
      <c r="L13" s="41" t="s">
        <v>77</v>
      </c>
      <c r="M13" s="43">
        <v>24715</v>
      </c>
      <c r="N13" s="44">
        <v>45697</v>
      </c>
      <c r="O13" s="44">
        <v>46234</v>
      </c>
      <c r="P13" s="41" t="s">
        <v>82</v>
      </c>
      <c r="Q13" s="42" t="s">
        <v>41</v>
      </c>
      <c r="R13" s="42" t="s">
        <v>42</v>
      </c>
      <c r="S13" s="42" t="s">
        <v>42</v>
      </c>
      <c r="T13" s="41" t="s">
        <v>79</v>
      </c>
      <c r="U13" s="22"/>
      <c r="V13" s="7"/>
      <c r="W13" s="8" t="str">
        <f ca="1">IF(OR(ISBLANK(O13),ISERROR(O13)),"",IF(O13&lt;=TODAY(),"EXPIRED","ACTIVE"))</f>
        <v>ACTIVE</v>
      </c>
      <c r="X13" s="8" t="str">
        <f>IF(ISNUMBER(SEARCH("OPTILAN",P13)),"OPTILAN","")</f>
        <v/>
      </c>
      <c r="Y13" s="8" t="str">
        <f>IF(AND(NOT(ISBLANK(M13)),M13&lt;&gt;"",VALUE(M13)=0),"No Value (Indeterminate)","")</f>
        <v/>
      </c>
      <c r="Z13" s="8"/>
      <c r="AA13" s="8" t="str">
        <f>IF(AND(ISNUMBER(SEARCH("default date of 31/12/2099",D13)),NOT(ISBLANK(M13)),VALUE(M13)=0),"No Value (SPOT Contract)","")</f>
        <v/>
      </c>
      <c r="AB13" s="19" t="str">
        <f>IF(N13="","No Start Date","")</f>
        <v/>
      </c>
      <c r="AC13" s="19" t="str">
        <f>IF(O13="","No Expiry Date","")</f>
        <v/>
      </c>
      <c r="AD13" s="19" t="str">
        <f>IF(B13="","No Reference","")</f>
        <v/>
      </c>
      <c r="AE13" s="19" t="str" cm="1">
        <f t="array" aca="1" ref="AE13" ca="1">IF(SUMPRODUCT(--ISNUMBER(SEARCH("PFI",A13:AD13)))&gt;0,"Y","")</f>
        <v/>
      </c>
      <c r="AF13" s="19" t="str">
        <f>IF(ISNUMBER(SEARCH("CSW",C13)),"Shared Service","")</f>
        <v/>
      </c>
      <c r="AG13" s="19"/>
    </row>
    <row r="14" spans="1:33" s="14" customFormat="1" ht="11.4" x14ac:dyDescent="0.3">
      <c r="A14" s="21">
        <v>1250</v>
      </c>
      <c r="B14" s="41" t="s">
        <v>87</v>
      </c>
      <c r="C14" s="41" t="s">
        <v>88</v>
      </c>
      <c r="D14" s="41" t="s">
        <v>73</v>
      </c>
      <c r="E14" s="42">
        <v>0</v>
      </c>
      <c r="F14" s="42">
        <v>0</v>
      </c>
      <c r="G14" s="42">
        <v>0</v>
      </c>
      <c r="H14" s="41" t="s">
        <v>74</v>
      </c>
      <c r="I14" s="41" t="s">
        <v>75</v>
      </c>
      <c r="J14" s="41" t="s">
        <v>76</v>
      </c>
      <c r="K14" s="41" t="s">
        <v>61</v>
      </c>
      <c r="L14" s="41" t="s">
        <v>77</v>
      </c>
      <c r="M14" s="43">
        <v>28994</v>
      </c>
      <c r="N14" s="44">
        <v>45697</v>
      </c>
      <c r="O14" s="44">
        <v>46234</v>
      </c>
      <c r="P14" s="41" t="s">
        <v>89</v>
      </c>
      <c r="Q14" s="42" t="s">
        <v>41</v>
      </c>
      <c r="R14" s="42" t="s">
        <v>42</v>
      </c>
      <c r="S14" s="42" t="s">
        <v>41</v>
      </c>
      <c r="T14" s="41" t="s">
        <v>79</v>
      </c>
      <c r="U14" s="22"/>
      <c r="V14" s="7"/>
      <c r="W14" s="8" t="str">
        <f ca="1">IF(OR(ISBLANK(O14),ISERROR(O14)),"",IF(O14&lt;=TODAY(),"EXPIRED","ACTIVE"))</f>
        <v>ACTIVE</v>
      </c>
      <c r="X14" s="8" t="str">
        <f>IF(ISNUMBER(SEARCH("OPTILAN",P14)),"OPTILAN","")</f>
        <v/>
      </c>
      <c r="Y14" s="8" t="str">
        <f>IF(AND(NOT(ISBLANK(M14)),M14&lt;&gt;"",VALUE(M14)=0),"No Value (Indeterminate)","")</f>
        <v/>
      </c>
      <c r="Z14" s="8"/>
      <c r="AA14" s="8" t="str">
        <f>IF(AND(ISNUMBER(SEARCH("default date of 31/12/2099",D14)),NOT(ISBLANK(M14)),VALUE(M14)=0),"No Value (SPOT Contract)","")</f>
        <v/>
      </c>
      <c r="AB14" s="19" t="str">
        <f>IF(N14="","No Start Date","")</f>
        <v/>
      </c>
      <c r="AC14" s="19" t="str">
        <f>IF(O14="","No Expiry Date","")</f>
        <v/>
      </c>
      <c r="AD14" s="19" t="str">
        <f>IF(B14="","No Reference","")</f>
        <v/>
      </c>
      <c r="AE14" s="19" t="str" cm="1">
        <f t="array" aca="1" ref="AE14" ca="1">IF(SUMPRODUCT(--ISNUMBER(SEARCH("PFI",A14:AD14)))&gt;0,"Y","")</f>
        <v/>
      </c>
      <c r="AF14" s="19" t="str">
        <f>IF(ISNUMBER(SEARCH("CSW",C14)),"Shared Service","")</f>
        <v/>
      </c>
      <c r="AG14" s="19"/>
    </row>
    <row r="15" spans="1:33" s="14" customFormat="1" ht="11.4" x14ac:dyDescent="0.3">
      <c r="A15" s="21">
        <v>1258</v>
      </c>
      <c r="B15" s="41" t="s">
        <v>90</v>
      </c>
      <c r="C15" s="41" t="s">
        <v>91</v>
      </c>
      <c r="D15" s="41" t="s">
        <v>73</v>
      </c>
      <c r="E15" s="42">
        <v>0</v>
      </c>
      <c r="F15" s="42">
        <v>0</v>
      </c>
      <c r="G15" s="42">
        <v>0</v>
      </c>
      <c r="H15" s="41" t="s">
        <v>74</v>
      </c>
      <c r="I15" s="41" t="s">
        <v>75</v>
      </c>
      <c r="J15" s="41" t="s">
        <v>76</v>
      </c>
      <c r="K15" s="41" t="s">
        <v>61</v>
      </c>
      <c r="L15" s="41" t="s">
        <v>77</v>
      </c>
      <c r="M15" s="43">
        <v>39140</v>
      </c>
      <c r="N15" s="44">
        <v>45697</v>
      </c>
      <c r="O15" s="44">
        <v>46234</v>
      </c>
      <c r="P15" s="41" t="s">
        <v>78</v>
      </c>
      <c r="Q15" s="42" t="s">
        <v>41</v>
      </c>
      <c r="R15" s="42" t="s">
        <v>42</v>
      </c>
      <c r="S15" s="42" t="s">
        <v>41</v>
      </c>
      <c r="T15" s="41" t="s">
        <v>79</v>
      </c>
      <c r="U15" s="22"/>
      <c r="V15" s="7"/>
      <c r="W15" s="8" t="str">
        <f ca="1">IF(OR(ISBLANK(O15),ISERROR(O15)),"",IF(O15&lt;=TODAY(),"EXPIRED","ACTIVE"))</f>
        <v>ACTIVE</v>
      </c>
      <c r="X15" s="8" t="str">
        <f>IF(ISNUMBER(SEARCH("OPTILAN",P15)),"OPTILAN","")</f>
        <v/>
      </c>
      <c r="Y15" s="8" t="str">
        <f>IF(AND(NOT(ISBLANK(M15)),M15&lt;&gt;"",VALUE(M15)=0),"No Value (Indeterminate)","")</f>
        <v/>
      </c>
      <c r="Z15" s="8"/>
      <c r="AA15" s="8" t="str">
        <f>IF(AND(ISNUMBER(SEARCH("default date of 31/12/2099",D15)),NOT(ISBLANK(M15)),VALUE(M15)=0),"No Value (SPOT Contract)","")</f>
        <v/>
      </c>
      <c r="AB15" s="19" t="str">
        <f>IF(N15="","No Start Date","")</f>
        <v/>
      </c>
      <c r="AC15" s="19" t="str">
        <f>IF(O15="","No Expiry Date","")</f>
        <v/>
      </c>
      <c r="AD15" s="19" t="str">
        <f>IF(B15="","No Reference","")</f>
        <v/>
      </c>
      <c r="AE15" s="19" t="str" cm="1">
        <f t="array" aca="1" ref="AE15" ca="1">IF(SUMPRODUCT(--ISNUMBER(SEARCH("PFI",A15:AD15)))&gt;0,"Y","")</f>
        <v/>
      </c>
      <c r="AF15" s="19" t="str">
        <f>IF(ISNUMBER(SEARCH("CSW",C15)),"Shared Service","")</f>
        <v/>
      </c>
      <c r="AG15" s="19"/>
    </row>
    <row r="16" spans="1:33" s="14" customFormat="1" ht="11.4" x14ac:dyDescent="0.3">
      <c r="A16" s="21">
        <v>1246</v>
      </c>
      <c r="B16" s="41" t="s">
        <v>92</v>
      </c>
      <c r="C16" s="41" t="s">
        <v>93</v>
      </c>
      <c r="D16" s="41" t="s">
        <v>73</v>
      </c>
      <c r="E16" s="42">
        <v>0</v>
      </c>
      <c r="F16" s="42">
        <v>0</v>
      </c>
      <c r="G16" s="42">
        <v>0</v>
      </c>
      <c r="H16" s="41" t="s">
        <v>74</v>
      </c>
      <c r="I16" s="41" t="s">
        <v>75</v>
      </c>
      <c r="J16" s="41" t="s">
        <v>49</v>
      </c>
      <c r="K16" s="41" t="s">
        <v>61</v>
      </c>
      <c r="L16" s="41" t="s">
        <v>94</v>
      </c>
      <c r="M16" s="43">
        <v>65265</v>
      </c>
      <c r="N16" s="44">
        <v>45697</v>
      </c>
      <c r="O16" s="44">
        <v>46234</v>
      </c>
      <c r="P16" s="41" t="s">
        <v>95</v>
      </c>
      <c r="Q16" s="42" t="s">
        <v>41</v>
      </c>
      <c r="R16" s="42" t="s">
        <v>42</v>
      </c>
      <c r="S16" s="42" t="s">
        <v>42</v>
      </c>
      <c r="T16" s="41" t="s">
        <v>79</v>
      </c>
      <c r="U16" s="22"/>
      <c r="V16" s="7"/>
      <c r="W16" s="8" t="str">
        <f ca="1">IF(OR(ISBLANK(O16),ISERROR(O16)),"",IF(O16&lt;=TODAY(),"EXPIRED","ACTIVE"))</f>
        <v>ACTIVE</v>
      </c>
      <c r="X16" s="8" t="str">
        <f>IF(ISNUMBER(SEARCH("OPTILAN",P16)),"OPTILAN","")</f>
        <v/>
      </c>
      <c r="Y16" s="8" t="str">
        <f>IF(AND(NOT(ISBLANK(M16)),M16&lt;&gt;"",VALUE(M16)=0),"No Value (Indeterminate)","")</f>
        <v/>
      </c>
      <c r="Z16" s="8"/>
      <c r="AA16" s="8" t="str">
        <f>IF(AND(ISNUMBER(SEARCH("default date of 31/12/2099",D16)),NOT(ISBLANK(M16)),VALUE(M16)=0),"No Value (SPOT Contract)","")</f>
        <v/>
      </c>
      <c r="AB16" s="19" t="str">
        <f>IF(N16="","No Start Date","")</f>
        <v/>
      </c>
      <c r="AC16" s="19" t="str">
        <f>IF(O16="","No Expiry Date","")</f>
        <v/>
      </c>
      <c r="AD16" s="19" t="str">
        <f>IF(B16="","No Reference","")</f>
        <v/>
      </c>
      <c r="AE16" s="19" t="str" cm="1">
        <f t="array" aca="1" ref="AE16" ca="1">IF(SUMPRODUCT(--ISNUMBER(SEARCH("PFI",A16:AD16)))&gt;0,"Y","")</f>
        <v/>
      </c>
      <c r="AF16" s="19" t="str">
        <f>IF(ISNUMBER(SEARCH("CSW",C16)),"Shared Service","")</f>
        <v/>
      </c>
      <c r="AG16" s="19"/>
    </row>
    <row r="17" spans="1:33" s="14" customFormat="1" ht="11.4" x14ac:dyDescent="0.3">
      <c r="A17" s="21">
        <v>1234</v>
      </c>
      <c r="B17" s="41" t="s">
        <v>96</v>
      </c>
      <c r="C17" s="41" t="s">
        <v>97</v>
      </c>
      <c r="D17" s="41" t="s">
        <v>73</v>
      </c>
      <c r="E17" s="42">
        <v>0</v>
      </c>
      <c r="F17" s="42">
        <v>0</v>
      </c>
      <c r="G17" s="42">
        <v>0</v>
      </c>
      <c r="H17" s="41" t="s">
        <v>74</v>
      </c>
      <c r="I17" s="41" t="s">
        <v>75</v>
      </c>
      <c r="J17" s="41" t="s">
        <v>76</v>
      </c>
      <c r="K17" s="41" t="s">
        <v>61</v>
      </c>
      <c r="L17" s="41" t="s">
        <v>77</v>
      </c>
      <c r="M17" s="43">
        <v>16055</v>
      </c>
      <c r="N17" s="44">
        <v>45697</v>
      </c>
      <c r="O17" s="44">
        <v>46234</v>
      </c>
      <c r="P17" s="41" t="s">
        <v>98</v>
      </c>
      <c r="Q17" s="42" t="s">
        <v>41</v>
      </c>
      <c r="R17" s="42" t="s">
        <v>42</v>
      </c>
      <c r="S17" s="42" t="s">
        <v>42</v>
      </c>
      <c r="T17" s="41" t="s">
        <v>79</v>
      </c>
      <c r="U17" s="22"/>
      <c r="V17" s="7"/>
      <c r="W17" s="8" t="str">
        <f ca="1">IF(OR(ISBLANK(O17),ISERROR(O17)),"",IF(O17&lt;=TODAY(),"EXPIRED","ACTIVE"))</f>
        <v>ACTIVE</v>
      </c>
      <c r="X17" s="8" t="str">
        <f>IF(ISNUMBER(SEARCH("OPTILAN",P17)),"OPTILAN","")</f>
        <v/>
      </c>
      <c r="Y17" s="8" t="str">
        <f>IF(AND(NOT(ISBLANK(M17)),M17&lt;&gt;"",VALUE(M17)=0),"No Value (Indeterminate)","")</f>
        <v/>
      </c>
      <c r="Z17" s="8"/>
      <c r="AA17" s="8" t="str">
        <f>IF(AND(ISNUMBER(SEARCH("default date of 31/12/2099",D17)),NOT(ISBLANK(M17)),VALUE(M17)=0),"No Value (SPOT Contract)","")</f>
        <v/>
      </c>
      <c r="AB17" s="19" t="str">
        <f>IF(N17="","No Start Date","")</f>
        <v/>
      </c>
      <c r="AC17" s="19" t="str">
        <f>IF(O17="","No Expiry Date","")</f>
        <v/>
      </c>
      <c r="AD17" s="19" t="str">
        <f>IF(B17="","No Reference","")</f>
        <v/>
      </c>
      <c r="AE17" s="19" t="str" cm="1">
        <f t="array" aca="1" ref="AE17" ca="1">IF(SUMPRODUCT(--ISNUMBER(SEARCH("PFI",A17:AD17)))&gt;0,"Y","")</f>
        <v/>
      </c>
      <c r="AF17" s="19" t="str">
        <f>IF(ISNUMBER(SEARCH("CSW",C17)),"Shared Service","")</f>
        <v/>
      </c>
      <c r="AG17" s="19"/>
    </row>
    <row r="18" spans="1:33" s="14" customFormat="1" ht="11.4" x14ac:dyDescent="0.3">
      <c r="A18" s="21">
        <v>1271</v>
      </c>
      <c r="B18" s="41" t="s">
        <v>99</v>
      </c>
      <c r="C18" s="41" t="s">
        <v>100</v>
      </c>
      <c r="D18" s="41" t="s">
        <v>73</v>
      </c>
      <c r="E18" s="42">
        <v>0</v>
      </c>
      <c r="F18" s="42">
        <v>0</v>
      </c>
      <c r="G18" s="42">
        <v>0</v>
      </c>
      <c r="H18" s="41" t="s">
        <v>74</v>
      </c>
      <c r="I18" s="41" t="s">
        <v>75</v>
      </c>
      <c r="J18" s="41" t="s">
        <v>76</v>
      </c>
      <c r="K18" s="41" t="s">
        <v>61</v>
      </c>
      <c r="L18" s="41" t="s">
        <v>77</v>
      </c>
      <c r="M18" s="43">
        <v>11612</v>
      </c>
      <c r="N18" s="44">
        <v>45697</v>
      </c>
      <c r="O18" s="44">
        <v>46234</v>
      </c>
      <c r="P18" s="41" t="s">
        <v>82</v>
      </c>
      <c r="Q18" s="42" t="s">
        <v>41</v>
      </c>
      <c r="R18" s="42" t="s">
        <v>42</v>
      </c>
      <c r="S18" s="42" t="s">
        <v>42</v>
      </c>
      <c r="T18" s="41" t="s">
        <v>79</v>
      </c>
      <c r="U18" s="22"/>
      <c r="V18" s="7"/>
      <c r="W18" s="8" t="str">
        <f ca="1">IF(OR(ISBLANK(O18),ISERROR(O18)),"",IF(O18&lt;=TODAY(),"EXPIRED","ACTIVE"))</f>
        <v>ACTIVE</v>
      </c>
      <c r="X18" s="8" t="str">
        <f>IF(ISNUMBER(SEARCH("OPTILAN",P18)),"OPTILAN","")</f>
        <v/>
      </c>
      <c r="Y18" s="8" t="str">
        <f>IF(AND(NOT(ISBLANK(M18)),M18&lt;&gt;"",VALUE(M18)=0),"No Value (Indeterminate)","")</f>
        <v/>
      </c>
      <c r="Z18" s="8"/>
      <c r="AA18" s="8" t="str">
        <f>IF(AND(ISNUMBER(SEARCH("default date of 31/12/2099",D18)),NOT(ISBLANK(M18)),VALUE(M18)=0),"No Value (SPOT Contract)","")</f>
        <v/>
      </c>
      <c r="AB18" s="19" t="str">
        <f>IF(N18="","No Start Date","")</f>
        <v/>
      </c>
      <c r="AC18" s="19" t="str">
        <f>IF(O18="","No Expiry Date","")</f>
        <v/>
      </c>
      <c r="AD18" s="19" t="str">
        <f>IF(B18="","No Reference","")</f>
        <v/>
      </c>
      <c r="AE18" s="19" t="str" cm="1">
        <f t="array" aca="1" ref="AE18" ca="1">IF(SUMPRODUCT(--ISNUMBER(SEARCH("PFI",A18:AD18)))&gt;0,"Y","")</f>
        <v/>
      </c>
      <c r="AF18" s="19" t="str">
        <f>IF(ISNUMBER(SEARCH("CSW",C18)),"Shared Service","")</f>
        <v/>
      </c>
      <c r="AG18" s="19"/>
    </row>
    <row r="19" spans="1:33" s="14" customFormat="1" ht="11.4" x14ac:dyDescent="0.3">
      <c r="A19" s="21">
        <v>1245</v>
      </c>
      <c r="B19" s="41" t="s">
        <v>101</v>
      </c>
      <c r="C19" s="41" t="s">
        <v>102</v>
      </c>
      <c r="D19" s="41" t="s">
        <v>73</v>
      </c>
      <c r="E19" s="42">
        <v>0</v>
      </c>
      <c r="F19" s="42">
        <v>0</v>
      </c>
      <c r="G19" s="42">
        <v>0</v>
      </c>
      <c r="H19" s="41" t="s">
        <v>74</v>
      </c>
      <c r="I19" s="41" t="s">
        <v>75</v>
      </c>
      <c r="J19" s="41" t="s">
        <v>49</v>
      </c>
      <c r="K19" s="41" t="s">
        <v>61</v>
      </c>
      <c r="L19" s="41" t="s">
        <v>94</v>
      </c>
      <c r="M19" s="43">
        <v>31407</v>
      </c>
      <c r="N19" s="44" t="s">
        <v>103</v>
      </c>
      <c r="O19" s="44">
        <v>46234</v>
      </c>
      <c r="P19" s="41" t="s">
        <v>95</v>
      </c>
      <c r="Q19" s="42" t="s">
        <v>41</v>
      </c>
      <c r="R19" s="42" t="s">
        <v>42</v>
      </c>
      <c r="S19" s="42" t="s">
        <v>42</v>
      </c>
      <c r="T19" s="41" t="s">
        <v>79</v>
      </c>
      <c r="U19" s="22"/>
      <c r="V19" s="7"/>
      <c r="W19" s="8" t="str">
        <f ca="1">IF(OR(ISBLANK(O19),ISERROR(O19)),"",IF(O19&lt;=TODAY(),"EXPIRED","ACTIVE"))</f>
        <v>ACTIVE</v>
      </c>
      <c r="X19" s="8" t="str">
        <f>IF(ISNUMBER(SEARCH("OPTILAN",P19)),"OPTILAN","")</f>
        <v/>
      </c>
      <c r="Y19" s="8" t="str">
        <f>IF(AND(NOT(ISBLANK(M19)),M19&lt;&gt;"",VALUE(M19)=0),"No Value (Indeterminate)","")</f>
        <v/>
      </c>
      <c r="Z19" s="8"/>
      <c r="AA19" s="8" t="str">
        <f>IF(AND(ISNUMBER(SEARCH("default date of 31/12/2099",D19)),NOT(ISBLANK(M19)),VALUE(M19)=0),"No Value (SPOT Contract)","")</f>
        <v/>
      </c>
      <c r="AB19" s="19" t="str">
        <f>IF(N19="","No Start Date","")</f>
        <v/>
      </c>
      <c r="AC19" s="19" t="str">
        <f>IF(O19="","No Expiry Date","")</f>
        <v/>
      </c>
      <c r="AD19" s="19" t="str">
        <f>IF(B19="","No Reference","")</f>
        <v/>
      </c>
      <c r="AE19" s="19" t="str" cm="1">
        <f t="array" aca="1" ref="AE19" ca="1">IF(SUMPRODUCT(--ISNUMBER(SEARCH("PFI",A19:AD19)))&gt;0,"Y","")</f>
        <v/>
      </c>
      <c r="AF19" s="19" t="str">
        <f>IF(ISNUMBER(SEARCH("CSW",C19)),"Shared Service","")</f>
        <v/>
      </c>
      <c r="AG19" s="19"/>
    </row>
    <row r="20" spans="1:33" s="14" customFormat="1" ht="11.4" x14ac:dyDescent="0.3">
      <c r="A20" s="21">
        <v>1251</v>
      </c>
      <c r="B20" s="41" t="s">
        <v>104</v>
      </c>
      <c r="C20" s="41" t="s">
        <v>105</v>
      </c>
      <c r="D20" s="41" t="s">
        <v>73</v>
      </c>
      <c r="E20" s="42">
        <v>0</v>
      </c>
      <c r="F20" s="42">
        <v>0</v>
      </c>
      <c r="G20" s="42">
        <v>0</v>
      </c>
      <c r="H20" s="41" t="s">
        <v>74</v>
      </c>
      <c r="I20" s="41" t="s">
        <v>75</v>
      </c>
      <c r="J20" s="41" t="s">
        <v>76</v>
      </c>
      <c r="K20" s="41" t="s">
        <v>61</v>
      </c>
      <c r="L20" s="41" t="s">
        <v>77</v>
      </c>
      <c r="M20" s="43">
        <v>28823</v>
      </c>
      <c r="N20" s="44">
        <v>45697</v>
      </c>
      <c r="O20" s="44">
        <v>46234</v>
      </c>
      <c r="P20" s="41" t="s">
        <v>89</v>
      </c>
      <c r="Q20" s="42" t="s">
        <v>41</v>
      </c>
      <c r="R20" s="42" t="s">
        <v>42</v>
      </c>
      <c r="S20" s="42" t="s">
        <v>41</v>
      </c>
      <c r="T20" s="41" t="s">
        <v>79</v>
      </c>
      <c r="U20" s="22"/>
      <c r="V20" s="7"/>
      <c r="W20" s="8" t="str">
        <f ca="1">IF(OR(ISBLANK(O20),ISERROR(O20)),"",IF(O20&lt;=TODAY(),"EXPIRED","ACTIVE"))</f>
        <v>ACTIVE</v>
      </c>
      <c r="X20" s="8" t="str">
        <f>IF(ISNUMBER(SEARCH("OPTILAN",P20)),"OPTILAN","")</f>
        <v/>
      </c>
      <c r="Y20" s="8" t="str">
        <f>IF(AND(NOT(ISBLANK(M20)),M20&lt;&gt;"",VALUE(M20)=0),"No Value (Indeterminate)","")</f>
        <v/>
      </c>
      <c r="Z20" s="8"/>
      <c r="AA20" s="8" t="str">
        <f>IF(AND(ISNUMBER(SEARCH("default date of 31/12/2099",D20)),NOT(ISBLANK(M20)),VALUE(M20)=0),"No Value (SPOT Contract)","")</f>
        <v/>
      </c>
      <c r="AB20" s="19" t="str">
        <f>IF(N20="","No Start Date","")</f>
        <v/>
      </c>
      <c r="AC20" s="19" t="str">
        <f>IF(O20="","No Expiry Date","")</f>
        <v/>
      </c>
      <c r="AD20" s="19" t="str">
        <f>IF(B20="","No Reference","")</f>
        <v/>
      </c>
      <c r="AE20" s="19" t="str" cm="1">
        <f t="array" aca="1" ref="AE20" ca="1">IF(SUMPRODUCT(--ISNUMBER(SEARCH("PFI",A20:AD20)))&gt;0,"Y","")</f>
        <v/>
      </c>
      <c r="AF20" s="19" t="str">
        <f>IF(ISNUMBER(SEARCH("CSW",C20)),"Shared Service","")</f>
        <v/>
      </c>
      <c r="AG20" s="19"/>
    </row>
    <row r="21" spans="1:33" s="14" customFormat="1" ht="11.4" x14ac:dyDescent="0.3">
      <c r="A21" s="21">
        <v>1272</v>
      </c>
      <c r="B21" s="41" t="s">
        <v>106</v>
      </c>
      <c r="C21" s="41" t="s">
        <v>107</v>
      </c>
      <c r="D21" s="41" t="s">
        <v>73</v>
      </c>
      <c r="E21" s="42">
        <v>0</v>
      </c>
      <c r="F21" s="42">
        <v>0</v>
      </c>
      <c r="G21" s="42">
        <v>0</v>
      </c>
      <c r="H21" s="41" t="s">
        <v>74</v>
      </c>
      <c r="I21" s="41" t="s">
        <v>75</v>
      </c>
      <c r="J21" s="41" t="s">
        <v>76</v>
      </c>
      <c r="K21" s="41" t="s">
        <v>61</v>
      </c>
      <c r="L21" s="41" t="s">
        <v>77</v>
      </c>
      <c r="M21" s="43">
        <v>62038</v>
      </c>
      <c r="N21" s="44">
        <v>45697</v>
      </c>
      <c r="O21" s="44">
        <v>46234</v>
      </c>
      <c r="P21" s="41" t="s">
        <v>82</v>
      </c>
      <c r="Q21" s="42" t="s">
        <v>41</v>
      </c>
      <c r="R21" s="42" t="s">
        <v>42</v>
      </c>
      <c r="S21" s="42" t="s">
        <v>42</v>
      </c>
      <c r="T21" s="41" t="s">
        <v>79</v>
      </c>
      <c r="U21" s="22"/>
      <c r="V21" s="7"/>
      <c r="W21" s="8" t="str">
        <f ca="1">IF(OR(ISBLANK(O21),ISERROR(O21)),"",IF(O21&lt;=TODAY(),"EXPIRED","ACTIVE"))</f>
        <v>ACTIVE</v>
      </c>
      <c r="X21" s="8" t="str">
        <f>IF(ISNUMBER(SEARCH("OPTILAN",P21)),"OPTILAN","")</f>
        <v/>
      </c>
      <c r="Y21" s="8" t="str">
        <f>IF(AND(NOT(ISBLANK(M21)),M21&lt;&gt;"",VALUE(M21)=0),"No Value (Indeterminate)","")</f>
        <v/>
      </c>
      <c r="Z21" s="8"/>
      <c r="AA21" s="8" t="str">
        <f>IF(AND(ISNUMBER(SEARCH("default date of 31/12/2099",D21)),NOT(ISBLANK(M21)),VALUE(M21)=0),"No Value (SPOT Contract)","")</f>
        <v/>
      </c>
      <c r="AB21" s="19" t="str">
        <f>IF(N21="","No Start Date","")</f>
        <v/>
      </c>
      <c r="AC21" s="19" t="str">
        <f>IF(O21="","No Expiry Date","")</f>
        <v/>
      </c>
      <c r="AD21" s="19" t="str">
        <f>IF(B21="","No Reference","")</f>
        <v/>
      </c>
      <c r="AE21" s="19" t="str" cm="1">
        <f t="array" aca="1" ref="AE21" ca="1">IF(SUMPRODUCT(--ISNUMBER(SEARCH("PFI",A21:AD21)))&gt;0,"Y","")</f>
        <v/>
      </c>
      <c r="AF21" s="19" t="str">
        <f>IF(ISNUMBER(SEARCH("CSW",C21)),"Shared Service","")</f>
        <v/>
      </c>
      <c r="AG21" s="19"/>
    </row>
    <row r="22" spans="1:33" s="14" customFormat="1" ht="11.4" x14ac:dyDescent="0.3">
      <c r="A22" s="21">
        <v>1285</v>
      </c>
      <c r="B22" s="41" t="s">
        <v>108</v>
      </c>
      <c r="C22" s="41" t="s">
        <v>109</v>
      </c>
      <c r="D22" s="41" t="s">
        <v>73</v>
      </c>
      <c r="E22" s="42">
        <v>0</v>
      </c>
      <c r="F22" s="42">
        <v>0</v>
      </c>
      <c r="G22" s="42">
        <v>0</v>
      </c>
      <c r="H22" s="41" t="s">
        <v>74</v>
      </c>
      <c r="I22" s="41" t="s">
        <v>75</v>
      </c>
      <c r="J22" s="41" t="s">
        <v>49</v>
      </c>
      <c r="K22" s="41" t="s">
        <v>61</v>
      </c>
      <c r="L22" s="41" t="s">
        <v>94</v>
      </c>
      <c r="M22" s="43">
        <v>20254</v>
      </c>
      <c r="N22" s="44" t="s">
        <v>110</v>
      </c>
      <c r="O22" s="44">
        <v>46234</v>
      </c>
      <c r="P22" s="41" t="s">
        <v>98</v>
      </c>
      <c r="Q22" s="42" t="s">
        <v>41</v>
      </c>
      <c r="R22" s="42" t="s">
        <v>42</v>
      </c>
      <c r="S22" s="42" t="s">
        <v>42</v>
      </c>
      <c r="T22" s="41" t="s">
        <v>111</v>
      </c>
      <c r="U22" s="22"/>
      <c r="V22" s="7"/>
      <c r="W22" s="8" t="str">
        <f ca="1">IF(OR(ISBLANK(O22),ISERROR(O22)),"",IF(O22&lt;=TODAY(),"EXPIRED","ACTIVE"))</f>
        <v>ACTIVE</v>
      </c>
      <c r="X22" s="8" t="str">
        <f>IF(ISNUMBER(SEARCH("OPTILAN",P22)),"OPTILAN","")</f>
        <v/>
      </c>
      <c r="Y22" s="8" t="str">
        <f>IF(AND(NOT(ISBLANK(M22)),M22&lt;&gt;"",VALUE(M22)=0),"No Value (Indeterminate)","")</f>
        <v/>
      </c>
      <c r="Z22" s="8"/>
      <c r="AA22" s="8" t="str">
        <f>IF(AND(ISNUMBER(SEARCH("default date of 31/12/2099",D22)),NOT(ISBLANK(M22)),VALUE(M22)=0),"No Value (SPOT Contract)","")</f>
        <v/>
      </c>
      <c r="AB22" s="19" t="str">
        <f>IF(N22="","No Start Date","")</f>
        <v/>
      </c>
      <c r="AC22" s="19" t="str">
        <f>IF(O22="","No Expiry Date","")</f>
        <v/>
      </c>
      <c r="AD22" s="19" t="str">
        <f>IF(B22="","No Reference","")</f>
        <v/>
      </c>
      <c r="AE22" s="19" t="str" cm="1">
        <f t="array" aca="1" ref="AE22" ca="1">IF(SUMPRODUCT(--ISNUMBER(SEARCH("PFI",A22:AD22)))&gt;0,"Y","")</f>
        <v/>
      </c>
      <c r="AF22" s="19" t="str">
        <f>IF(ISNUMBER(SEARCH("CSW",C22)),"Shared Service","")</f>
        <v/>
      </c>
      <c r="AG22" s="19"/>
    </row>
    <row r="23" spans="1:33" s="14" customFormat="1" ht="11.4" x14ac:dyDescent="0.3">
      <c r="A23" s="21">
        <v>1273</v>
      </c>
      <c r="B23" s="41" t="s">
        <v>112</v>
      </c>
      <c r="C23" s="41" t="s">
        <v>113</v>
      </c>
      <c r="D23" s="41" t="s">
        <v>73</v>
      </c>
      <c r="E23" s="42">
        <v>0</v>
      </c>
      <c r="F23" s="42">
        <v>0</v>
      </c>
      <c r="G23" s="42">
        <v>0</v>
      </c>
      <c r="H23" s="41" t="s">
        <v>74</v>
      </c>
      <c r="I23" s="41" t="s">
        <v>75</v>
      </c>
      <c r="J23" s="41" t="s">
        <v>76</v>
      </c>
      <c r="K23" s="41" t="s">
        <v>61</v>
      </c>
      <c r="L23" s="41" t="s">
        <v>77</v>
      </c>
      <c r="M23" s="43">
        <v>23370</v>
      </c>
      <c r="N23" s="44">
        <v>45697</v>
      </c>
      <c r="O23" s="44">
        <v>46234</v>
      </c>
      <c r="P23" s="41" t="s">
        <v>82</v>
      </c>
      <c r="Q23" s="42" t="s">
        <v>41</v>
      </c>
      <c r="R23" s="42" t="s">
        <v>42</v>
      </c>
      <c r="S23" s="42" t="s">
        <v>42</v>
      </c>
      <c r="T23" s="41" t="s">
        <v>79</v>
      </c>
      <c r="U23" s="22"/>
      <c r="V23" s="7"/>
      <c r="W23" s="8" t="str">
        <f ca="1">IF(OR(ISBLANK(O23),ISERROR(O23)),"",IF(O23&lt;=TODAY(),"EXPIRED","ACTIVE"))</f>
        <v>ACTIVE</v>
      </c>
      <c r="X23" s="8" t="str">
        <f>IF(ISNUMBER(SEARCH("OPTILAN",P23)),"OPTILAN","")</f>
        <v/>
      </c>
      <c r="Y23" s="8" t="str">
        <f>IF(AND(NOT(ISBLANK(M23)),M23&lt;&gt;"",VALUE(M23)=0),"No Value (Indeterminate)","")</f>
        <v/>
      </c>
      <c r="Z23" s="8"/>
      <c r="AA23" s="8" t="str">
        <f>IF(AND(ISNUMBER(SEARCH("default date of 31/12/2099",D23)),NOT(ISBLANK(M23)),VALUE(M23)=0),"No Value (SPOT Contract)","")</f>
        <v/>
      </c>
      <c r="AB23" s="19" t="str">
        <f>IF(N23="","No Start Date","")</f>
        <v/>
      </c>
      <c r="AC23" s="19" t="str">
        <f>IF(O23="","No Expiry Date","")</f>
        <v/>
      </c>
      <c r="AD23" s="19" t="str">
        <f>IF(B23="","No Reference","")</f>
        <v/>
      </c>
      <c r="AE23" s="19" t="str" cm="1">
        <f t="array" aca="1" ref="AE23" ca="1">IF(SUMPRODUCT(--ISNUMBER(SEARCH("PFI",A23:AD23)))&gt;0,"Y","")</f>
        <v/>
      </c>
      <c r="AF23" s="19" t="str">
        <f>IF(ISNUMBER(SEARCH("CSW",C23)),"Shared Service","")</f>
        <v/>
      </c>
      <c r="AG23" s="19"/>
    </row>
    <row r="24" spans="1:33" s="14" customFormat="1" ht="11.4" x14ac:dyDescent="0.3">
      <c r="A24" s="21">
        <v>1252</v>
      </c>
      <c r="B24" s="41" t="s">
        <v>114</v>
      </c>
      <c r="C24" s="41" t="s">
        <v>115</v>
      </c>
      <c r="D24" s="41" t="s">
        <v>73</v>
      </c>
      <c r="E24" s="42">
        <v>0</v>
      </c>
      <c r="F24" s="42">
        <v>0</v>
      </c>
      <c r="G24" s="42">
        <v>0</v>
      </c>
      <c r="H24" s="41" t="s">
        <v>74</v>
      </c>
      <c r="I24" s="41" t="s">
        <v>75</v>
      </c>
      <c r="J24" s="41" t="s">
        <v>76</v>
      </c>
      <c r="K24" s="41" t="s">
        <v>61</v>
      </c>
      <c r="L24" s="41" t="s">
        <v>77</v>
      </c>
      <c r="M24" s="43">
        <v>48526</v>
      </c>
      <c r="N24" s="44">
        <v>45697</v>
      </c>
      <c r="O24" s="44">
        <v>46234</v>
      </c>
      <c r="P24" s="41" t="s">
        <v>89</v>
      </c>
      <c r="Q24" s="42" t="s">
        <v>41</v>
      </c>
      <c r="R24" s="42" t="s">
        <v>42</v>
      </c>
      <c r="S24" s="42" t="s">
        <v>41</v>
      </c>
      <c r="T24" s="41" t="s">
        <v>79</v>
      </c>
      <c r="U24" s="22"/>
      <c r="V24" s="7"/>
      <c r="W24" s="8" t="str">
        <f ca="1">IF(OR(ISBLANK(O24),ISERROR(O24)),"",IF(O24&lt;=TODAY(),"EXPIRED","ACTIVE"))</f>
        <v>ACTIVE</v>
      </c>
      <c r="X24" s="8" t="str">
        <f>IF(ISNUMBER(SEARCH("OPTILAN",P24)),"OPTILAN","")</f>
        <v/>
      </c>
      <c r="Y24" s="8" t="str">
        <f>IF(AND(NOT(ISBLANK(M24)),M24&lt;&gt;"",VALUE(M24)=0),"No Value (Indeterminate)","")</f>
        <v/>
      </c>
      <c r="Z24" s="8"/>
      <c r="AA24" s="8" t="str">
        <f>IF(AND(ISNUMBER(SEARCH("default date of 31/12/2099",D24)),NOT(ISBLANK(M24)),VALUE(M24)=0),"No Value (SPOT Contract)","")</f>
        <v/>
      </c>
      <c r="AB24" s="19" t="str">
        <f>IF(N24="","No Start Date","")</f>
        <v/>
      </c>
      <c r="AC24" s="19" t="str">
        <f>IF(O24="","No Expiry Date","")</f>
        <v/>
      </c>
      <c r="AD24" s="19" t="str">
        <f>IF(B24="","No Reference","")</f>
        <v/>
      </c>
      <c r="AE24" s="19" t="str" cm="1">
        <f t="array" aca="1" ref="AE24" ca="1">IF(SUMPRODUCT(--ISNUMBER(SEARCH("PFI",A24:AD24)))&gt;0,"Y","")</f>
        <v/>
      </c>
      <c r="AF24" s="19" t="str">
        <f>IF(ISNUMBER(SEARCH("CSW",C24)),"Shared Service","")</f>
        <v/>
      </c>
      <c r="AG24" s="19"/>
    </row>
    <row r="25" spans="1:33" s="14" customFormat="1" ht="11.4" x14ac:dyDescent="0.3">
      <c r="A25" s="21">
        <v>1267</v>
      </c>
      <c r="B25" s="41" t="s">
        <v>116</v>
      </c>
      <c r="C25" s="41" t="s">
        <v>117</v>
      </c>
      <c r="D25" s="41" t="s">
        <v>73</v>
      </c>
      <c r="E25" s="42">
        <v>0</v>
      </c>
      <c r="F25" s="42">
        <v>0</v>
      </c>
      <c r="G25" s="42">
        <v>0</v>
      </c>
      <c r="H25" s="41" t="s">
        <v>74</v>
      </c>
      <c r="I25" s="41" t="s">
        <v>75</v>
      </c>
      <c r="J25" s="41" t="s">
        <v>76</v>
      </c>
      <c r="K25" s="41" t="s">
        <v>61</v>
      </c>
      <c r="L25" s="41" t="s">
        <v>77</v>
      </c>
      <c r="M25" s="43">
        <v>46968</v>
      </c>
      <c r="N25" s="44">
        <v>45756</v>
      </c>
      <c r="O25" s="44">
        <v>46234</v>
      </c>
      <c r="P25" s="41" t="s">
        <v>89</v>
      </c>
      <c r="Q25" s="42" t="s">
        <v>41</v>
      </c>
      <c r="R25" s="42" t="s">
        <v>42</v>
      </c>
      <c r="S25" s="42" t="s">
        <v>41</v>
      </c>
      <c r="T25" s="41" t="s">
        <v>79</v>
      </c>
      <c r="U25" s="22"/>
      <c r="V25" s="7"/>
      <c r="W25" s="8" t="str">
        <f ca="1">IF(OR(ISBLANK(O25),ISERROR(O25)),"",IF(O25&lt;=TODAY(),"EXPIRED","ACTIVE"))</f>
        <v>ACTIVE</v>
      </c>
      <c r="X25" s="8" t="str">
        <f>IF(ISNUMBER(SEARCH("OPTILAN",P25)),"OPTILAN","")</f>
        <v/>
      </c>
      <c r="Y25" s="8" t="str">
        <f>IF(AND(NOT(ISBLANK(M25)),M25&lt;&gt;"",VALUE(M25)=0),"No Value (Indeterminate)","")</f>
        <v/>
      </c>
      <c r="Z25" s="8"/>
      <c r="AA25" s="8" t="str">
        <f>IF(AND(ISNUMBER(SEARCH("default date of 31/12/2099",D25)),NOT(ISBLANK(M25)),VALUE(M25)=0),"No Value (SPOT Contract)","")</f>
        <v/>
      </c>
      <c r="AB25" s="19" t="str">
        <f>IF(N25="","No Start Date","")</f>
        <v/>
      </c>
      <c r="AC25" s="19" t="str">
        <f>IF(O25="","No Expiry Date","")</f>
        <v/>
      </c>
      <c r="AD25" s="19" t="str">
        <f>IF(B25="","No Reference","")</f>
        <v/>
      </c>
      <c r="AE25" s="19" t="str" cm="1">
        <f t="array" aca="1" ref="AE25" ca="1">IF(SUMPRODUCT(--ISNUMBER(SEARCH("PFI",A25:AD25)))&gt;0,"Y","")</f>
        <v/>
      </c>
      <c r="AF25" s="19" t="str">
        <f>IF(ISNUMBER(SEARCH("CSW",C25)),"Shared Service","")</f>
        <v/>
      </c>
      <c r="AG25" s="19"/>
    </row>
    <row r="26" spans="1:33" s="14" customFormat="1" ht="11.4" x14ac:dyDescent="0.3">
      <c r="A26" s="21">
        <v>1259</v>
      </c>
      <c r="B26" s="41" t="s">
        <v>118</v>
      </c>
      <c r="C26" s="41" t="s">
        <v>119</v>
      </c>
      <c r="D26" s="41" t="s">
        <v>73</v>
      </c>
      <c r="E26" s="42">
        <v>0</v>
      </c>
      <c r="F26" s="42">
        <v>0</v>
      </c>
      <c r="G26" s="42">
        <v>0</v>
      </c>
      <c r="H26" s="41" t="s">
        <v>74</v>
      </c>
      <c r="I26" s="41" t="s">
        <v>75</v>
      </c>
      <c r="J26" s="41" t="s">
        <v>76</v>
      </c>
      <c r="K26" s="41" t="s">
        <v>61</v>
      </c>
      <c r="L26" s="41" t="s">
        <v>77</v>
      </c>
      <c r="M26" s="43">
        <v>21090</v>
      </c>
      <c r="N26" s="44">
        <v>45697</v>
      </c>
      <c r="O26" s="44">
        <v>46234</v>
      </c>
      <c r="P26" s="41" t="s">
        <v>78</v>
      </c>
      <c r="Q26" s="42" t="s">
        <v>41</v>
      </c>
      <c r="R26" s="42" t="s">
        <v>42</v>
      </c>
      <c r="S26" s="42" t="s">
        <v>41</v>
      </c>
      <c r="T26" s="41" t="s">
        <v>79</v>
      </c>
      <c r="U26" s="22"/>
      <c r="V26" s="7"/>
      <c r="W26" s="8" t="str">
        <f ca="1">IF(OR(ISBLANK(O26),ISERROR(O26)),"",IF(O26&lt;=TODAY(),"EXPIRED","ACTIVE"))</f>
        <v>ACTIVE</v>
      </c>
      <c r="X26" s="8" t="str">
        <f>IF(ISNUMBER(SEARCH("OPTILAN",P26)),"OPTILAN","")</f>
        <v/>
      </c>
      <c r="Y26" s="8" t="str">
        <f>IF(AND(NOT(ISBLANK(M26)),M26&lt;&gt;"",VALUE(M26)=0),"No Value (Indeterminate)","")</f>
        <v/>
      </c>
      <c r="Z26" s="8"/>
      <c r="AA26" s="8" t="str">
        <f>IF(AND(ISNUMBER(SEARCH("default date of 31/12/2099",D26)),NOT(ISBLANK(M26)),VALUE(M26)=0),"No Value (SPOT Contract)","")</f>
        <v/>
      </c>
      <c r="AB26" s="19" t="str">
        <f>IF(N26="","No Start Date","")</f>
        <v/>
      </c>
      <c r="AC26" s="19" t="str">
        <f>IF(O26="","No Expiry Date","")</f>
        <v/>
      </c>
      <c r="AD26" s="19" t="str">
        <f>IF(B26="","No Reference","")</f>
        <v/>
      </c>
      <c r="AE26" s="19" t="str" cm="1">
        <f t="array" aca="1" ref="AE26" ca="1">IF(SUMPRODUCT(--ISNUMBER(SEARCH("PFI",A26:AD26)))&gt;0,"Y","")</f>
        <v/>
      </c>
      <c r="AF26" s="19" t="str">
        <f>IF(ISNUMBER(SEARCH("CSW",C26)),"Shared Service","")</f>
        <v/>
      </c>
      <c r="AG26" s="19"/>
    </row>
    <row r="27" spans="1:33" s="14" customFormat="1" ht="11.4" x14ac:dyDescent="0.3">
      <c r="A27" s="21">
        <v>1253</v>
      </c>
      <c r="B27" s="41" t="s">
        <v>120</v>
      </c>
      <c r="C27" s="41" t="s">
        <v>121</v>
      </c>
      <c r="D27" s="41" t="s">
        <v>73</v>
      </c>
      <c r="E27" s="42">
        <v>0</v>
      </c>
      <c r="F27" s="42">
        <v>0</v>
      </c>
      <c r="G27" s="42">
        <v>0</v>
      </c>
      <c r="H27" s="41" t="s">
        <v>74</v>
      </c>
      <c r="I27" s="41" t="s">
        <v>75</v>
      </c>
      <c r="J27" s="41" t="s">
        <v>76</v>
      </c>
      <c r="K27" s="41" t="s">
        <v>61</v>
      </c>
      <c r="L27" s="41" t="s">
        <v>77</v>
      </c>
      <c r="M27" s="43">
        <v>13832</v>
      </c>
      <c r="N27" s="44">
        <v>45697</v>
      </c>
      <c r="O27" s="44">
        <v>46234</v>
      </c>
      <c r="P27" s="41" t="s">
        <v>89</v>
      </c>
      <c r="Q27" s="42" t="s">
        <v>41</v>
      </c>
      <c r="R27" s="42" t="s">
        <v>42</v>
      </c>
      <c r="S27" s="42" t="s">
        <v>41</v>
      </c>
      <c r="T27" s="41" t="s">
        <v>79</v>
      </c>
      <c r="U27" s="22"/>
      <c r="V27" s="7"/>
      <c r="W27" s="8" t="str">
        <f ca="1">IF(OR(ISBLANK(O27),ISERROR(O27)),"",IF(O27&lt;=TODAY(),"EXPIRED","ACTIVE"))</f>
        <v>ACTIVE</v>
      </c>
      <c r="X27" s="8" t="str">
        <f>IF(ISNUMBER(SEARCH("OPTILAN",P27)),"OPTILAN","")</f>
        <v/>
      </c>
      <c r="Y27" s="8" t="str">
        <f>IF(AND(NOT(ISBLANK(M27)),M27&lt;&gt;"",VALUE(M27)=0),"No Value (Indeterminate)","")</f>
        <v/>
      </c>
      <c r="Z27" s="8"/>
      <c r="AA27" s="8" t="str">
        <f>IF(AND(ISNUMBER(SEARCH("default date of 31/12/2099",D27)),NOT(ISBLANK(M27)),VALUE(M27)=0),"No Value (SPOT Contract)","")</f>
        <v/>
      </c>
      <c r="AB27" s="19" t="str">
        <f>IF(N27="","No Start Date","")</f>
        <v/>
      </c>
      <c r="AC27" s="19" t="str">
        <f>IF(O27="","No Expiry Date","")</f>
        <v/>
      </c>
      <c r="AD27" s="19" t="str">
        <f>IF(B27="","No Reference","")</f>
        <v/>
      </c>
      <c r="AE27" s="19" t="str" cm="1">
        <f t="array" aca="1" ref="AE27" ca="1">IF(SUMPRODUCT(--ISNUMBER(SEARCH("PFI",A27:AD27)))&gt;0,"Y","")</f>
        <v/>
      </c>
      <c r="AF27" s="19" t="str">
        <f>IF(ISNUMBER(SEARCH("CSW",C27)),"Shared Service","")</f>
        <v/>
      </c>
      <c r="AG27" s="19"/>
    </row>
    <row r="28" spans="1:33" s="14" customFormat="1" ht="11.4" x14ac:dyDescent="0.3">
      <c r="A28" s="21">
        <v>1302</v>
      </c>
      <c r="B28" s="41" t="s">
        <v>122</v>
      </c>
      <c r="C28" s="41" t="s">
        <v>123</v>
      </c>
      <c r="D28" s="41" t="s">
        <v>73</v>
      </c>
      <c r="E28" s="42">
        <v>0</v>
      </c>
      <c r="F28" s="42">
        <v>0</v>
      </c>
      <c r="G28" s="42">
        <v>0</v>
      </c>
      <c r="H28" s="41" t="s">
        <v>74</v>
      </c>
      <c r="I28" s="41" t="s">
        <v>75</v>
      </c>
      <c r="J28" s="41" t="s">
        <v>76</v>
      </c>
      <c r="K28" s="41" t="s">
        <v>61</v>
      </c>
      <c r="L28" s="41" t="s">
        <v>77</v>
      </c>
      <c r="M28" s="43">
        <v>17214</v>
      </c>
      <c r="N28" s="44" t="s">
        <v>124</v>
      </c>
      <c r="O28" s="44">
        <v>46234</v>
      </c>
      <c r="P28" s="41" t="s">
        <v>82</v>
      </c>
      <c r="Q28" s="42" t="s">
        <v>41</v>
      </c>
      <c r="R28" s="42" t="s">
        <v>42</v>
      </c>
      <c r="S28" s="42" t="s">
        <v>42</v>
      </c>
      <c r="T28" s="41" t="s">
        <v>79</v>
      </c>
      <c r="U28" s="22"/>
      <c r="V28" s="7"/>
      <c r="W28" s="8" t="str">
        <f ca="1">IF(OR(ISBLANK(O28),ISERROR(O28)),"",IF(O28&lt;=TODAY(),"EXPIRED","ACTIVE"))</f>
        <v>ACTIVE</v>
      </c>
      <c r="X28" s="8" t="str">
        <f>IF(ISNUMBER(SEARCH("OPTILAN",P28)),"OPTILAN","")</f>
        <v/>
      </c>
      <c r="Y28" s="8" t="str">
        <f>IF(AND(NOT(ISBLANK(M28)),M28&lt;&gt;"",VALUE(M28)=0),"No Value (Indeterminate)","")</f>
        <v/>
      </c>
      <c r="Z28" s="8"/>
      <c r="AA28" s="8" t="str">
        <f>IF(AND(ISNUMBER(SEARCH("default date of 31/12/2099",D28)),NOT(ISBLANK(M28)),VALUE(M28)=0),"No Value (SPOT Contract)","")</f>
        <v/>
      </c>
      <c r="AB28" s="19" t="str">
        <f>IF(N28="","No Start Date","")</f>
        <v/>
      </c>
      <c r="AC28" s="19" t="str">
        <f>IF(O28="","No Expiry Date","")</f>
        <v/>
      </c>
      <c r="AD28" s="19" t="str">
        <f>IF(B28="","No Reference","")</f>
        <v/>
      </c>
      <c r="AE28" s="19" t="str" cm="1">
        <f t="array" aca="1" ref="AE28" ca="1">IF(SUMPRODUCT(--ISNUMBER(SEARCH("PFI",A28:AD28)))&gt;0,"Y","")</f>
        <v/>
      </c>
      <c r="AF28" s="19" t="str">
        <f>IF(ISNUMBER(SEARCH("CSW",C28)),"Shared Service","")</f>
        <v/>
      </c>
      <c r="AG28" s="19"/>
    </row>
    <row r="29" spans="1:33" s="14" customFormat="1" ht="11.4" x14ac:dyDescent="0.3">
      <c r="A29" s="21">
        <v>1244</v>
      </c>
      <c r="B29" s="41" t="s">
        <v>125</v>
      </c>
      <c r="C29" s="41" t="s">
        <v>126</v>
      </c>
      <c r="D29" s="41" t="s">
        <v>73</v>
      </c>
      <c r="E29" s="42">
        <v>0</v>
      </c>
      <c r="F29" s="42">
        <v>0</v>
      </c>
      <c r="G29" s="42">
        <v>0</v>
      </c>
      <c r="H29" s="41" t="s">
        <v>74</v>
      </c>
      <c r="I29" s="41" t="s">
        <v>75</v>
      </c>
      <c r="J29" s="41" t="s">
        <v>49</v>
      </c>
      <c r="K29" s="41" t="s">
        <v>61</v>
      </c>
      <c r="L29" s="41" t="s">
        <v>94</v>
      </c>
      <c r="M29" s="43">
        <v>71592</v>
      </c>
      <c r="N29" s="44" t="s">
        <v>110</v>
      </c>
      <c r="O29" s="44">
        <v>46234</v>
      </c>
      <c r="P29" s="41" t="s">
        <v>95</v>
      </c>
      <c r="Q29" s="42" t="s">
        <v>41</v>
      </c>
      <c r="R29" s="42" t="s">
        <v>42</v>
      </c>
      <c r="S29" s="42" t="s">
        <v>42</v>
      </c>
      <c r="T29" s="41" t="s">
        <v>79</v>
      </c>
      <c r="U29" s="22"/>
      <c r="V29" s="7"/>
      <c r="W29" s="8" t="str">
        <f ca="1">IF(OR(ISBLANK(O29),ISERROR(O29)),"",IF(O29&lt;=TODAY(),"EXPIRED","ACTIVE"))</f>
        <v>ACTIVE</v>
      </c>
      <c r="X29" s="8" t="str">
        <f>IF(ISNUMBER(SEARCH("OPTILAN",P29)),"OPTILAN","")</f>
        <v/>
      </c>
      <c r="Y29" s="8" t="str">
        <f>IF(AND(NOT(ISBLANK(M29)),M29&lt;&gt;"",VALUE(M29)=0),"No Value (Indeterminate)","")</f>
        <v/>
      </c>
      <c r="Z29" s="8"/>
      <c r="AA29" s="8" t="str">
        <f>IF(AND(ISNUMBER(SEARCH("default date of 31/12/2099",D29)),NOT(ISBLANK(M29)),VALUE(M29)=0),"No Value (SPOT Contract)","")</f>
        <v/>
      </c>
      <c r="AB29" s="19" t="str">
        <f>IF(N29="","No Start Date","")</f>
        <v/>
      </c>
      <c r="AC29" s="19" t="str">
        <f>IF(O29="","No Expiry Date","")</f>
        <v/>
      </c>
      <c r="AD29" s="19" t="str">
        <f>IF(B29="","No Reference","")</f>
        <v/>
      </c>
      <c r="AE29" s="19" t="str" cm="1">
        <f t="array" aca="1" ref="AE29" ca="1">IF(SUMPRODUCT(--ISNUMBER(SEARCH("PFI",A29:AD29)))&gt;0,"Y","")</f>
        <v/>
      </c>
      <c r="AF29" s="19" t="str">
        <f>IF(ISNUMBER(SEARCH("CSW",C29)),"Shared Service","")</f>
        <v/>
      </c>
      <c r="AG29" s="19"/>
    </row>
    <row r="30" spans="1:33" s="14" customFormat="1" ht="11.4" x14ac:dyDescent="0.3">
      <c r="A30" s="21">
        <v>1260</v>
      </c>
      <c r="B30" s="41" t="s">
        <v>127</v>
      </c>
      <c r="C30" s="41" t="s">
        <v>128</v>
      </c>
      <c r="D30" s="41" t="s">
        <v>73</v>
      </c>
      <c r="E30" s="42">
        <v>0</v>
      </c>
      <c r="F30" s="42">
        <v>0</v>
      </c>
      <c r="G30" s="42">
        <v>0</v>
      </c>
      <c r="H30" s="41" t="s">
        <v>74</v>
      </c>
      <c r="I30" s="41" t="s">
        <v>75</v>
      </c>
      <c r="J30" s="41" t="s">
        <v>76</v>
      </c>
      <c r="K30" s="41" t="s">
        <v>61</v>
      </c>
      <c r="L30" s="41" t="s">
        <v>77</v>
      </c>
      <c r="M30" s="43">
        <v>45600</v>
      </c>
      <c r="N30" s="44">
        <v>45697</v>
      </c>
      <c r="O30" s="44">
        <v>46234</v>
      </c>
      <c r="P30" s="41" t="s">
        <v>78</v>
      </c>
      <c r="Q30" s="42" t="s">
        <v>41</v>
      </c>
      <c r="R30" s="42" t="s">
        <v>42</v>
      </c>
      <c r="S30" s="42" t="s">
        <v>41</v>
      </c>
      <c r="T30" s="41" t="s">
        <v>79</v>
      </c>
      <c r="U30" s="22"/>
      <c r="V30" s="7"/>
      <c r="W30" s="8" t="str">
        <f ca="1">IF(OR(ISBLANK(O30),ISERROR(O30)),"",IF(O30&lt;=TODAY(),"EXPIRED","ACTIVE"))</f>
        <v>ACTIVE</v>
      </c>
      <c r="X30" s="8" t="str">
        <f>IF(ISNUMBER(SEARCH("OPTILAN",P30)),"OPTILAN","")</f>
        <v/>
      </c>
      <c r="Y30" s="8" t="str">
        <f>IF(AND(NOT(ISBLANK(M30)),M30&lt;&gt;"",VALUE(M30)=0),"No Value (Indeterminate)","")</f>
        <v/>
      </c>
      <c r="Z30" s="8"/>
      <c r="AA30" s="8" t="str">
        <f>IF(AND(ISNUMBER(SEARCH("default date of 31/12/2099",D30)),NOT(ISBLANK(M30)),VALUE(M30)=0),"No Value (SPOT Contract)","")</f>
        <v/>
      </c>
      <c r="AB30" s="19" t="str">
        <f>IF(N30="","No Start Date","")</f>
        <v/>
      </c>
      <c r="AC30" s="19" t="str">
        <f>IF(O30="","No Expiry Date","")</f>
        <v/>
      </c>
      <c r="AD30" s="19" t="str">
        <f>IF(B30="","No Reference","")</f>
        <v/>
      </c>
      <c r="AE30" s="19" t="str" cm="1">
        <f t="array" aca="1" ref="AE30" ca="1">IF(SUMPRODUCT(--ISNUMBER(SEARCH("PFI",A30:AD30)))&gt;0,"Y","")</f>
        <v/>
      </c>
      <c r="AF30" s="19" t="str">
        <f>IF(ISNUMBER(SEARCH("CSW",C30)),"Shared Service","")</f>
        <v/>
      </c>
      <c r="AG30" s="19"/>
    </row>
    <row r="31" spans="1:33" s="14" customFormat="1" ht="11.4" x14ac:dyDescent="0.3">
      <c r="A31" s="21">
        <v>1235</v>
      </c>
      <c r="B31" s="41" t="s">
        <v>129</v>
      </c>
      <c r="C31" s="41" t="s">
        <v>130</v>
      </c>
      <c r="D31" s="41" t="s">
        <v>73</v>
      </c>
      <c r="E31" s="42">
        <v>0</v>
      </c>
      <c r="F31" s="42">
        <v>0</v>
      </c>
      <c r="G31" s="42">
        <v>0</v>
      </c>
      <c r="H31" s="41" t="s">
        <v>74</v>
      </c>
      <c r="I31" s="41" t="s">
        <v>75</v>
      </c>
      <c r="J31" s="41" t="s">
        <v>76</v>
      </c>
      <c r="K31" s="41" t="s">
        <v>61</v>
      </c>
      <c r="L31" s="41" t="s">
        <v>77</v>
      </c>
      <c r="M31" s="43">
        <v>18620</v>
      </c>
      <c r="N31" s="44">
        <v>45697</v>
      </c>
      <c r="O31" s="44">
        <v>46234</v>
      </c>
      <c r="P31" s="41" t="s">
        <v>98</v>
      </c>
      <c r="Q31" s="42" t="s">
        <v>41</v>
      </c>
      <c r="R31" s="42" t="s">
        <v>42</v>
      </c>
      <c r="S31" s="42" t="s">
        <v>42</v>
      </c>
      <c r="T31" s="41" t="s">
        <v>79</v>
      </c>
      <c r="U31" s="22"/>
      <c r="V31" s="7"/>
      <c r="W31" s="8" t="str">
        <f ca="1">IF(OR(ISBLANK(O31),ISERROR(O31)),"",IF(O31&lt;=TODAY(),"EXPIRED","ACTIVE"))</f>
        <v>ACTIVE</v>
      </c>
      <c r="X31" s="8" t="str">
        <f>IF(ISNUMBER(SEARCH("OPTILAN",P31)),"OPTILAN","")</f>
        <v/>
      </c>
      <c r="Y31" s="8" t="str">
        <f>IF(AND(NOT(ISBLANK(M31)),M31&lt;&gt;"",VALUE(M31)=0),"No Value (Indeterminate)","")</f>
        <v/>
      </c>
      <c r="Z31" s="8"/>
      <c r="AA31" s="8" t="str">
        <f>IF(AND(ISNUMBER(SEARCH("default date of 31/12/2099",D31)),NOT(ISBLANK(M31)),VALUE(M31)=0),"No Value (SPOT Contract)","")</f>
        <v/>
      </c>
      <c r="AB31" s="19" t="str">
        <f>IF(N31="","No Start Date","")</f>
        <v/>
      </c>
      <c r="AC31" s="19" t="str">
        <f>IF(O31="","No Expiry Date","")</f>
        <v/>
      </c>
      <c r="AD31" s="19" t="str">
        <f>IF(B31="","No Reference","")</f>
        <v/>
      </c>
      <c r="AE31" s="19" t="str" cm="1">
        <f t="array" aca="1" ref="AE31" ca="1">IF(SUMPRODUCT(--ISNUMBER(SEARCH("PFI",A31:AD31)))&gt;0,"Y","")</f>
        <v/>
      </c>
      <c r="AF31" s="19" t="str">
        <f>IF(ISNUMBER(SEARCH("CSW",C31)),"Shared Service","")</f>
        <v/>
      </c>
      <c r="AG31" s="19"/>
    </row>
    <row r="32" spans="1:33" s="14" customFormat="1" ht="11.4" x14ac:dyDescent="0.3">
      <c r="A32" s="21">
        <v>1274</v>
      </c>
      <c r="B32" s="41" t="s">
        <v>131</v>
      </c>
      <c r="C32" s="41" t="s">
        <v>132</v>
      </c>
      <c r="D32" s="41" t="s">
        <v>73</v>
      </c>
      <c r="E32" s="42">
        <v>0</v>
      </c>
      <c r="F32" s="42">
        <v>0</v>
      </c>
      <c r="G32" s="42">
        <v>0</v>
      </c>
      <c r="H32" s="41" t="s">
        <v>74</v>
      </c>
      <c r="I32" s="41" t="s">
        <v>75</v>
      </c>
      <c r="J32" s="41" t="s">
        <v>76</v>
      </c>
      <c r="K32" s="41" t="s">
        <v>61</v>
      </c>
      <c r="L32" s="41" t="s">
        <v>77</v>
      </c>
      <c r="M32" s="43">
        <v>20900</v>
      </c>
      <c r="N32" s="44">
        <v>45697</v>
      </c>
      <c r="O32" s="44">
        <v>46234</v>
      </c>
      <c r="P32" s="41" t="s">
        <v>82</v>
      </c>
      <c r="Q32" s="42" t="s">
        <v>41</v>
      </c>
      <c r="R32" s="42" t="s">
        <v>42</v>
      </c>
      <c r="S32" s="42" t="s">
        <v>42</v>
      </c>
      <c r="T32" s="41" t="s">
        <v>111</v>
      </c>
      <c r="U32" s="22"/>
      <c r="V32" s="7"/>
      <c r="W32" s="8" t="str">
        <f ca="1">IF(OR(ISBLANK(O32),ISERROR(O32)),"",IF(O32&lt;=TODAY(),"EXPIRED","ACTIVE"))</f>
        <v>ACTIVE</v>
      </c>
      <c r="X32" s="8" t="str">
        <f>IF(ISNUMBER(SEARCH("OPTILAN",P32)),"OPTILAN","")</f>
        <v/>
      </c>
      <c r="Y32" s="8" t="str">
        <f>IF(AND(NOT(ISBLANK(M32)),M32&lt;&gt;"",VALUE(M32)=0),"No Value (Indeterminate)","")</f>
        <v/>
      </c>
      <c r="Z32" s="8"/>
      <c r="AA32" s="8" t="str">
        <f>IF(AND(ISNUMBER(SEARCH("default date of 31/12/2099",D32)),NOT(ISBLANK(M32)),VALUE(M32)=0),"No Value (SPOT Contract)","")</f>
        <v/>
      </c>
      <c r="AB32" s="19" t="str">
        <f>IF(N32="","No Start Date","")</f>
        <v/>
      </c>
      <c r="AC32" s="19" t="str">
        <f>IF(O32="","No Expiry Date","")</f>
        <v/>
      </c>
      <c r="AD32" s="19" t="str">
        <f>IF(B32="","No Reference","")</f>
        <v/>
      </c>
      <c r="AE32" s="19" t="str" cm="1">
        <f t="array" aca="1" ref="AE32" ca="1">IF(SUMPRODUCT(--ISNUMBER(SEARCH("PFI",A32:AD32)))&gt;0,"Y","")</f>
        <v/>
      </c>
      <c r="AF32" s="19" t="str">
        <f>IF(ISNUMBER(SEARCH("CSW",C32)),"Shared Service","")</f>
        <v/>
      </c>
      <c r="AG32" s="19"/>
    </row>
    <row r="33" spans="1:33" s="14" customFormat="1" ht="11.4" x14ac:dyDescent="0.3">
      <c r="A33" s="21">
        <v>1261</v>
      </c>
      <c r="B33" s="41" t="s">
        <v>133</v>
      </c>
      <c r="C33" s="41" t="s">
        <v>134</v>
      </c>
      <c r="D33" s="41" t="s">
        <v>73</v>
      </c>
      <c r="E33" s="42">
        <v>0</v>
      </c>
      <c r="F33" s="42">
        <v>0</v>
      </c>
      <c r="G33" s="42">
        <v>0</v>
      </c>
      <c r="H33" s="41" t="s">
        <v>74</v>
      </c>
      <c r="I33" s="41" t="s">
        <v>75</v>
      </c>
      <c r="J33" s="41" t="s">
        <v>76</v>
      </c>
      <c r="K33" s="41" t="s">
        <v>61</v>
      </c>
      <c r="L33" s="41" t="s">
        <v>77</v>
      </c>
      <c r="M33" s="43">
        <v>35036</v>
      </c>
      <c r="N33" s="44">
        <v>45725</v>
      </c>
      <c r="O33" s="44">
        <v>46234</v>
      </c>
      <c r="P33" s="41" t="s">
        <v>78</v>
      </c>
      <c r="Q33" s="42" t="s">
        <v>41</v>
      </c>
      <c r="R33" s="42" t="s">
        <v>42</v>
      </c>
      <c r="S33" s="42" t="s">
        <v>41</v>
      </c>
      <c r="T33" s="41" t="s">
        <v>79</v>
      </c>
      <c r="U33" s="22"/>
      <c r="V33" s="7"/>
      <c r="W33" s="8" t="str">
        <f ca="1">IF(OR(ISBLANK(O33),ISERROR(O33)),"",IF(O33&lt;=TODAY(),"EXPIRED","ACTIVE"))</f>
        <v>ACTIVE</v>
      </c>
      <c r="X33" s="8" t="str">
        <f>IF(ISNUMBER(SEARCH("OPTILAN",P33)),"OPTILAN","")</f>
        <v/>
      </c>
      <c r="Y33" s="8" t="str">
        <f>IF(AND(NOT(ISBLANK(M33)),M33&lt;&gt;"",VALUE(M33)=0),"No Value (Indeterminate)","")</f>
        <v/>
      </c>
      <c r="Z33" s="8"/>
      <c r="AA33" s="8" t="str">
        <f>IF(AND(ISNUMBER(SEARCH("default date of 31/12/2099",D33)),NOT(ISBLANK(M33)),VALUE(M33)=0),"No Value (SPOT Contract)","")</f>
        <v/>
      </c>
      <c r="AB33" s="19" t="str">
        <f>IF(N33="","No Start Date","")</f>
        <v/>
      </c>
      <c r="AC33" s="19" t="str">
        <f>IF(O33="","No Expiry Date","")</f>
        <v/>
      </c>
      <c r="AD33" s="19" t="str">
        <f>IF(B33="","No Reference","")</f>
        <v/>
      </c>
      <c r="AE33" s="19" t="str" cm="1">
        <f t="array" aca="1" ref="AE33" ca="1">IF(SUMPRODUCT(--ISNUMBER(SEARCH("PFI",A33:AD33)))&gt;0,"Y","")</f>
        <v/>
      </c>
      <c r="AF33" s="19" t="str">
        <f>IF(ISNUMBER(SEARCH("CSW",C33)),"Shared Service","")</f>
        <v/>
      </c>
      <c r="AG33" s="19"/>
    </row>
    <row r="34" spans="1:33" s="14" customFormat="1" ht="11.4" x14ac:dyDescent="0.3">
      <c r="A34" s="21">
        <v>1233</v>
      </c>
      <c r="B34" s="41" t="s">
        <v>135</v>
      </c>
      <c r="C34" s="41" t="s">
        <v>136</v>
      </c>
      <c r="D34" s="41" t="s">
        <v>73</v>
      </c>
      <c r="E34" s="42">
        <v>0</v>
      </c>
      <c r="F34" s="42">
        <v>0</v>
      </c>
      <c r="G34" s="42">
        <v>0</v>
      </c>
      <c r="H34" s="41" t="s">
        <v>74</v>
      </c>
      <c r="I34" s="41" t="s">
        <v>75</v>
      </c>
      <c r="J34" s="41" t="s">
        <v>76</v>
      </c>
      <c r="K34" s="41" t="s">
        <v>61</v>
      </c>
      <c r="L34" s="41" t="s">
        <v>77</v>
      </c>
      <c r="M34" s="43">
        <v>37639</v>
      </c>
      <c r="N34" s="44">
        <v>45697</v>
      </c>
      <c r="O34" s="44">
        <v>46234</v>
      </c>
      <c r="P34" s="41" t="s">
        <v>98</v>
      </c>
      <c r="Q34" s="42" t="s">
        <v>41</v>
      </c>
      <c r="R34" s="42" t="s">
        <v>42</v>
      </c>
      <c r="S34" s="42" t="s">
        <v>42</v>
      </c>
      <c r="T34" s="41" t="s">
        <v>79</v>
      </c>
      <c r="U34" s="22"/>
      <c r="V34" s="7"/>
      <c r="W34" s="8" t="str">
        <f ca="1">IF(OR(ISBLANK(O34),ISERROR(O34)),"",IF(O34&lt;=TODAY(),"EXPIRED","ACTIVE"))</f>
        <v>ACTIVE</v>
      </c>
      <c r="X34" s="8" t="str">
        <f>IF(ISNUMBER(SEARCH("OPTILAN",P34)),"OPTILAN","")</f>
        <v/>
      </c>
      <c r="Y34" s="8" t="str">
        <f>IF(AND(NOT(ISBLANK(M34)),M34&lt;&gt;"",VALUE(M34)=0),"No Value (Indeterminate)","")</f>
        <v/>
      </c>
      <c r="Z34" s="8"/>
      <c r="AA34" s="8" t="str">
        <f>IF(AND(ISNUMBER(SEARCH("default date of 31/12/2099",D34)),NOT(ISBLANK(M34)),VALUE(M34)=0),"No Value (SPOT Contract)","")</f>
        <v/>
      </c>
      <c r="AB34" s="19" t="str">
        <f>IF(N34="","No Start Date","")</f>
        <v/>
      </c>
      <c r="AC34" s="19" t="str">
        <f>IF(O34="","No Expiry Date","")</f>
        <v/>
      </c>
      <c r="AD34" s="19" t="str">
        <f>IF(B34="","No Reference","")</f>
        <v/>
      </c>
      <c r="AE34" s="19" t="str" cm="1">
        <f t="array" aca="1" ref="AE34" ca="1">IF(SUMPRODUCT(--ISNUMBER(SEARCH("PFI",A34:AD34)))&gt;0,"Y","")</f>
        <v/>
      </c>
      <c r="AF34" s="19" t="str">
        <f>IF(ISNUMBER(SEARCH("CSW",C34)),"Shared Service","")</f>
        <v/>
      </c>
      <c r="AG34" s="19"/>
    </row>
    <row r="35" spans="1:33" s="14" customFormat="1" ht="11.4" x14ac:dyDescent="0.3">
      <c r="A35" s="21">
        <v>1275</v>
      </c>
      <c r="B35" s="41" t="s">
        <v>137</v>
      </c>
      <c r="C35" s="41" t="s">
        <v>138</v>
      </c>
      <c r="D35" s="41" t="s">
        <v>73</v>
      </c>
      <c r="E35" s="42">
        <v>0</v>
      </c>
      <c r="F35" s="42">
        <v>0</v>
      </c>
      <c r="G35" s="42">
        <v>0</v>
      </c>
      <c r="H35" s="41" t="s">
        <v>74</v>
      </c>
      <c r="I35" s="41" t="s">
        <v>75</v>
      </c>
      <c r="J35" s="41" t="s">
        <v>76</v>
      </c>
      <c r="K35" s="41" t="s">
        <v>61</v>
      </c>
      <c r="L35" s="41" t="s">
        <v>77</v>
      </c>
      <c r="M35" s="43">
        <v>10161</v>
      </c>
      <c r="N35" s="44">
        <v>45697</v>
      </c>
      <c r="O35" s="44">
        <v>46234</v>
      </c>
      <c r="P35" s="41" t="s">
        <v>82</v>
      </c>
      <c r="Q35" s="42" t="s">
        <v>41</v>
      </c>
      <c r="R35" s="42" t="s">
        <v>42</v>
      </c>
      <c r="S35" s="42" t="s">
        <v>42</v>
      </c>
      <c r="T35" s="41" t="s">
        <v>111</v>
      </c>
      <c r="U35" s="22"/>
      <c r="V35" s="7"/>
      <c r="W35" s="8" t="str">
        <f ca="1">IF(OR(ISBLANK(O35),ISERROR(O35)),"",IF(O35&lt;=TODAY(),"EXPIRED","ACTIVE"))</f>
        <v>ACTIVE</v>
      </c>
      <c r="X35" s="8" t="str">
        <f>IF(ISNUMBER(SEARCH("OPTILAN",P35)),"OPTILAN","")</f>
        <v/>
      </c>
      <c r="Y35" s="8" t="str">
        <f>IF(AND(NOT(ISBLANK(M35)),M35&lt;&gt;"",VALUE(M35)=0),"No Value (Indeterminate)","")</f>
        <v/>
      </c>
      <c r="Z35" s="8"/>
      <c r="AA35" s="8" t="str">
        <f>IF(AND(ISNUMBER(SEARCH("default date of 31/12/2099",D35)),NOT(ISBLANK(M35)),VALUE(M35)=0),"No Value (SPOT Contract)","")</f>
        <v/>
      </c>
      <c r="AB35" s="19" t="str">
        <f>IF(N35="","No Start Date","")</f>
        <v/>
      </c>
      <c r="AC35" s="19" t="str">
        <f>IF(O35="","No Expiry Date","")</f>
        <v/>
      </c>
      <c r="AD35" s="19" t="str">
        <f>IF(B35="","No Reference","")</f>
        <v/>
      </c>
      <c r="AE35" s="19" t="str" cm="1">
        <f t="array" aca="1" ref="AE35" ca="1">IF(SUMPRODUCT(--ISNUMBER(SEARCH("PFI",A35:AD35)))&gt;0,"Y","")</f>
        <v/>
      </c>
      <c r="AF35" s="19" t="str">
        <f>IF(ISNUMBER(SEARCH("CSW",C35)),"Shared Service","")</f>
        <v/>
      </c>
      <c r="AG35" s="19"/>
    </row>
    <row r="36" spans="1:33" s="14" customFormat="1" ht="11.4" x14ac:dyDescent="0.3">
      <c r="A36" s="21">
        <v>1276</v>
      </c>
      <c r="B36" s="41" t="s">
        <v>139</v>
      </c>
      <c r="C36" s="41" t="s">
        <v>140</v>
      </c>
      <c r="D36" s="41" t="s">
        <v>73</v>
      </c>
      <c r="E36" s="42">
        <v>0</v>
      </c>
      <c r="F36" s="42">
        <v>0</v>
      </c>
      <c r="G36" s="42">
        <v>0</v>
      </c>
      <c r="H36" s="41" t="s">
        <v>74</v>
      </c>
      <c r="I36" s="41" t="s">
        <v>75</v>
      </c>
      <c r="J36" s="41" t="s">
        <v>76</v>
      </c>
      <c r="K36" s="41" t="s">
        <v>61</v>
      </c>
      <c r="L36" s="41" t="s">
        <v>77</v>
      </c>
      <c r="M36" s="43">
        <v>14364</v>
      </c>
      <c r="N36" s="44">
        <v>45697</v>
      </c>
      <c r="O36" s="44">
        <v>46234</v>
      </c>
      <c r="P36" s="41" t="s">
        <v>82</v>
      </c>
      <c r="Q36" s="42" t="s">
        <v>41</v>
      </c>
      <c r="R36" s="42" t="s">
        <v>42</v>
      </c>
      <c r="S36" s="42" t="s">
        <v>42</v>
      </c>
      <c r="T36" s="41" t="s">
        <v>111</v>
      </c>
      <c r="U36" s="22"/>
      <c r="V36" s="7"/>
      <c r="W36" s="8" t="str">
        <f ca="1">IF(OR(ISBLANK(O36),ISERROR(O36)),"",IF(O36&lt;=TODAY(),"EXPIRED","ACTIVE"))</f>
        <v>ACTIVE</v>
      </c>
      <c r="X36" s="8" t="str">
        <f>IF(ISNUMBER(SEARCH("OPTILAN",P36)),"OPTILAN","")</f>
        <v/>
      </c>
      <c r="Y36" s="8" t="str">
        <f>IF(AND(NOT(ISBLANK(M36)),M36&lt;&gt;"",VALUE(M36)=0),"No Value (Indeterminate)","")</f>
        <v/>
      </c>
      <c r="Z36" s="8"/>
      <c r="AA36" s="8" t="str">
        <f>IF(AND(ISNUMBER(SEARCH("default date of 31/12/2099",D36)),NOT(ISBLANK(M36)),VALUE(M36)=0),"No Value (SPOT Contract)","")</f>
        <v/>
      </c>
      <c r="AB36" s="19" t="str">
        <f>IF(N36="","No Start Date","")</f>
        <v/>
      </c>
      <c r="AC36" s="19" t="str">
        <f>IF(O36="","No Expiry Date","")</f>
        <v/>
      </c>
      <c r="AD36" s="19" t="str">
        <f>IF(B36="","No Reference","")</f>
        <v/>
      </c>
      <c r="AE36" s="19" t="str" cm="1">
        <f t="array" aca="1" ref="AE36" ca="1">IF(SUMPRODUCT(--ISNUMBER(SEARCH("PFI",A36:AD36)))&gt;0,"Y","")</f>
        <v/>
      </c>
      <c r="AF36" s="19" t="str">
        <f>IF(ISNUMBER(SEARCH("CSW",C36)),"Shared Service","")</f>
        <v/>
      </c>
      <c r="AG36" s="19"/>
    </row>
    <row r="37" spans="1:33" s="14" customFormat="1" ht="11.4" x14ac:dyDescent="0.3">
      <c r="A37" s="21">
        <v>1277</v>
      </c>
      <c r="B37" s="41" t="s">
        <v>141</v>
      </c>
      <c r="C37" s="41" t="s">
        <v>142</v>
      </c>
      <c r="D37" s="41" t="s">
        <v>73</v>
      </c>
      <c r="E37" s="42">
        <v>0</v>
      </c>
      <c r="F37" s="42">
        <v>0</v>
      </c>
      <c r="G37" s="42">
        <v>0</v>
      </c>
      <c r="H37" s="41" t="s">
        <v>74</v>
      </c>
      <c r="I37" s="41" t="s">
        <v>75</v>
      </c>
      <c r="J37" s="41" t="s">
        <v>76</v>
      </c>
      <c r="K37" s="41" t="s">
        <v>61</v>
      </c>
      <c r="L37" s="41" t="s">
        <v>77</v>
      </c>
      <c r="M37" s="43">
        <v>35378</v>
      </c>
      <c r="N37" s="44">
        <v>45697</v>
      </c>
      <c r="O37" s="44">
        <v>46234</v>
      </c>
      <c r="P37" s="41" t="s">
        <v>82</v>
      </c>
      <c r="Q37" s="42" t="s">
        <v>41</v>
      </c>
      <c r="R37" s="42" t="s">
        <v>42</v>
      </c>
      <c r="S37" s="42" t="s">
        <v>42</v>
      </c>
      <c r="T37" s="41" t="s">
        <v>111</v>
      </c>
      <c r="U37" s="22"/>
      <c r="V37" s="7"/>
      <c r="W37" s="8" t="str">
        <f ca="1">IF(OR(ISBLANK(O37),ISERROR(O37)),"",IF(O37&lt;=TODAY(),"EXPIRED","ACTIVE"))</f>
        <v>ACTIVE</v>
      </c>
      <c r="X37" s="8" t="str">
        <f>IF(ISNUMBER(SEARCH("OPTILAN",P37)),"OPTILAN","")</f>
        <v/>
      </c>
      <c r="Y37" s="8" t="str">
        <f>IF(AND(NOT(ISBLANK(M37)),M37&lt;&gt;"",VALUE(M37)=0),"No Value (Indeterminate)","")</f>
        <v/>
      </c>
      <c r="Z37" s="8"/>
      <c r="AA37" s="8" t="str">
        <f>IF(AND(ISNUMBER(SEARCH("default date of 31/12/2099",D37)),NOT(ISBLANK(M37)),VALUE(M37)=0),"No Value (SPOT Contract)","")</f>
        <v/>
      </c>
      <c r="AB37" s="19" t="str">
        <f>IF(N37="","No Start Date","")</f>
        <v/>
      </c>
      <c r="AC37" s="19" t="str">
        <f>IF(O37="","No Expiry Date","")</f>
        <v/>
      </c>
      <c r="AD37" s="19" t="str">
        <f>IF(B37="","No Reference","")</f>
        <v/>
      </c>
      <c r="AE37" s="19" t="str" cm="1">
        <f t="array" aca="1" ref="AE37" ca="1">IF(SUMPRODUCT(--ISNUMBER(SEARCH("PFI",A37:AD37)))&gt;0,"Y","")</f>
        <v/>
      </c>
      <c r="AF37" s="19" t="str">
        <f>IF(ISNUMBER(SEARCH("CSW",C37)),"Shared Service","")</f>
        <v/>
      </c>
      <c r="AG37" s="19"/>
    </row>
    <row r="38" spans="1:33" s="14" customFormat="1" ht="11.4" x14ac:dyDescent="0.3">
      <c r="A38" s="21">
        <v>1262</v>
      </c>
      <c r="B38" s="41" t="s">
        <v>143</v>
      </c>
      <c r="C38" s="41" t="s">
        <v>144</v>
      </c>
      <c r="D38" s="41" t="s">
        <v>73</v>
      </c>
      <c r="E38" s="42">
        <v>0</v>
      </c>
      <c r="F38" s="42">
        <v>0</v>
      </c>
      <c r="G38" s="42">
        <v>0</v>
      </c>
      <c r="H38" s="41" t="s">
        <v>74</v>
      </c>
      <c r="I38" s="41" t="s">
        <v>75</v>
      </c>
      <c r="J38" s="41" t="s">
        <v>76</v>
      </c>
      <c r="K38" s="41" t="s">
        <v>61</v>
      </c>
      <c r="L38" s="41" t="s">
        <v>77</v>
      </c>
      <c r="M38" s="43">
        <v>18050</v>
      </c>
      <c r="N38" s="44">
        <v>45697</v>
      </c>
      <c r="O38" s="44">
        <v>46234</v>
      </c>
      <c r="P38" s="41" t="s">
        <v>78</v>
      </c>
      <c r="Q38" s="42" t="s">
        <v>41</v>
      </c>
      <c r="R38" s="42" t="s">
        <v>42</v>
      </c>
      <c r="S38" s="42" t="s">
        <v>41</v>
      </c>
      <c r="T38" s="41" t="s">
        <v>79</v>
      </c>
      <c r="U38" s="22"/>
      <c r="V38" s="7"/>
      <c r="W38" s="8" t="str">
        <f ca="1">IF(OR(ISBLANK(O38),ISERROR(O38)),"",IF(O38&lt;=TODAY(),"EXPIRED","ACTIVE"))</f>
        <v>ACTIVE</v>
      </c>
      <c r="X38" s="8" t="str">
        <f>IF(ISNUMBER(SEARCH("OPTILAN",P38)),"OPTILAN","")</f>
        <v/>
      </c>
      <c r="Y38" s="8" t="str">
        <f>IF(AND(NOT(ISBLANK(M38)),M38&lt;&gt;"",VALUE(M38)=0),"No Value (Indeterminate)","")</f>
        <v/>
      </c>
      <c r="Z38" s="8"/>
      <c r="AA38" s="8" t="str">
        <f>IF(AND(ISNUMBER(SEARCH("default date of 31/12/2099",D38)),NOT(ISBLANK(M38)),VALUE(M38)=0),"No Value (SPOT Contract)","")</f>
        <v/>
      </c>
      <c r="AB38" s="19" t="str">
        <f>IF(N38="","No Start Date","")</f>
        <v/>
      </c>
      <c r="AC38" s="19" t="str">
        <f>IF(O38="","No Expiry Date","")</f>
        <v/>
      </c>
      <c r="AD38" s="19" t="str">
        <f>IF(B38="","No Reference","")</f>
        <v/>
      </c>
      <c r="AE38" s="19" t="str" cm="1">
        <f t="array" aca="1" ref="AE38" ca="1">IF(SUMPRODUCT(--ISNUMBER(SEARCH("PFI",A38:AD38)))&gt;0,"Y","")</f>
        <v/>
      </c>
      <c r="AF38" s="19" t="str">
        <f>IF(ISNUMBER(SEARCH("CSW",C38)),"Shared Service","")</f>
        <v/>
      </c>
      <c r="AG38" s="19"/>
    </row>
    <row r="39" spans="1:33" s="14" customFormat="1" ht="11.4" x14ac:dyDescent="0.3">
      <c r="A39" s="21">
        <v>1280</v>
      </c>
      <c r="B39" s="41" t="s">
        <v>145</v>
      </c>
      <c r="C39" s="41" t="s">
        <v>146</v>
      </c>
      <c r="D39" s="41" t="s">
        <v>73</v>
      </c>
      <c r="E39" s="42">
        <v>0</v>
      </c>
      <c r="F39" s="42">
        <v>0</v>
      </c>
      <c r="G39" s="42">
        <v>0</v>
      </c>
      <c r="H39" s="41" t="s">
        <v>74</v>
      </c>
      <c r="I39" s="41" t="s">
        <v>75</v>
      </c>
      <c r="J39" s="41" t="s">
        <v>76</v>
      </c>
      <c r="K39" s="41" t="s">
        <v>61</v>
      </c>
      <c r="L39" s="41" t="s">
        <v>77</v>
      </c>
      <c r="M39" s="43">
        <v>30248</v>
      </c>
      <c r="N39" s="44">
        <v>45697</v>
      </c>
      <c r="O39" s="44">
        <v>46234</v>
      </c>
      <c r="P39" s="41" t="s">
        <v>82</v>
      </c>
      <c r="Q39" s="42" t="s">
        <v>41</v>
      </c>
      <c r="R39" s="42" t="s">
        <v>42</v>
      </c>
      <c r="S39" s="42" t="s">
        <v>42</v>
      </c>
      <c r="T39" s="41" t="s">
        <v>111</v>
      </c>
      <c r="U39" s="22"/>
      <c r="V39" s="7"/>
      <c r="W39" s="8" t="str">
        <f ca="1">IF(OR(ISBLANK(O39),ISERROR(O39)),"",IF(O39&lt;=TODAY(),"EXPIRED","ACTIVE"))</f>
        <v>ACTIVE</v>
      </c>
      <c r="X39" s="8" t="str">
        <f>IF(ISNUMBER(SEARCH("OPTILAN",P39)),"OPTILAN","")</f>
        <v/>
      </c>
      <c r="Y39" s="8" t="str">
        <f>IF(AND(NOT(ISBLANK(M39)),M39&lt;&gt;"",VALUE(M39)=0),"No Value (Indeterminate)","")</f>
        <v/>
      </c>
      <c r="Z39" s="8"/>
      <c r="AA39" s="8" t="str">
        <f>IF(AND(ISNUMBER(SEARCH("default date of 31/12/2099",D39)),NOT(ISBLANK(M39)),VALUE(M39)=0),"No Value (SPOT Contract)","")</f>
        <v/>
      </c>
      <c r="AB39" s="19" t="str">
        <f>IF(N39="","No Start Date","")</f>
        <v/>
      </c>
      <c r="AC39" s="19" t="str">
        <f>IF(O39="","No Expiry Date","")</f>
        <v/>
      </c>
      <c r="AD39" s="19" t="str">
        <f>IF(B39="","No Reference","")</f>
        <v/>
      </c>
      <c r="AE39" s="19" t="str" cm="1">
        <f t="array" aca="1" ref="AE39" ca="1">IF(SUMPRODUCT(--ISNUMBER(SEARCH("PFI",A39:AD39)))&gt;0,"Y","")</f>
        <v/>
      </c>
      <c r="AF39" s="19" t="str">
        <f>IF(ISNUMBER(SEARCH("CSW",C39)),"Shared Service","")</f>
        <v/>
      </c>
      <c r="AG39" s="19"/>
    </row>
    <row r="40" spans="1:33" s="14" customFormat="1" ht="11.4" x14ac:dyDescent="0.3">
      <c r="A40" s="21">
        <v>1263</v>
      </c>
      <c r="B40" s="41" t="s">
        <v>147</v>
      </c>
      <c r="C40" s="41" t="s">
        <v>148</v>
      </c>
      <c r="D40" s="41" t="s">
        <v>73</v>
      </c>
      <c r="E40" s="42">
        <v>0</v>
      </c>
      <c r="F40" s="42">
        <v>0</v>
      </c>
      <c r="G40" s="42">
        <v>0</v>
      </c>
      <c r="H40" s="41" t="s">
        <v>74</v>
      </c>
      <c r="I40" s="41" t="s">
        <v>75</v>
      </c>
      <c r="J40" s="41" t="s">
        <v>76</v>
      </c>
      <c r="K40" s="41" t="s">
        <v>61</v>
      </c>
      <c r="L40" s="41" t="s">
        <v>77</v>
      </c>
      <c r="M40" s="43">
        <v>50350</v>
      </c>
      <c r="N40" s="44">
        <v>45697</v>
      </c>
      <c r="O40" s="44">
        <v>46234</v>
      </c>
      <c r="P40" s="41" t="s">
        <v>78</v>
      </c>
      <c r="Q40" s="42" t="s">
        <v>41</v>
      </c>
      <c r="R40" s="42" t="s">
        <v>42</v>
      </c>
      <c r="S40" s="42" t="s">
        <v>41</v>
      </c>
      <c r="T40" s="41" t="s">
        <v>79</v>
      </c>
      <c r="U40" s="22"/>
      <c r="V40" s="7"/>
      <c r="W40" s="8" t="str">
        <f ca="1">IF(OR(ISBLANK(O40),ISERROR(O40)),"",IF(O40&lt;=TODAY(),"EXPIRED","ACTIVE"))</f>
        <v>ACTIVE</v>
      </c>
      <c r="X40" s="8" t="str">
        <f>IF(ISNUMBER(SEARCH("OPTILAN",P40)),"OPTILAN","")</f>
        <v/>
      </c>
      <c r="Y40" s="8" t="str">
        <f>IF(AND(NOT(ISBLANK(M40)),M40&lt;&gt;"",VALUE(M40)=0),"No Value (Indeterminate)","")</f>
        <v/>
      </c>
      <c r="Z40" s="8"/>
      <c r="AA40" s="8" t="str">
        <f>IF(AND(ISNUMBER(SEARCH("default date of 31/12/2099",D40)),NOT(ISBLANK(M40)),VALUE(M40)=0),"No Value (SPOT Contract)","")</f>
        <v/>
      </c>
      <c r="AB40" s="19" t="str">
        <f>IF(N40="","No Start Date","")</f>
        <v/>
      </c>
      <c r="AC40" s="19" t="str">
        <f>IF(O40="","No Expiry Date","")</f>
        <v/>
      </c>
      <c r="AD40" s="19" t="str">
        <f>IF(B40="","No Reference","")</f>
        <v/>
      </c>
      <c r="AE40" s="19" t="str" cm="1">
        <f t="array" aca="1" ref="AE40" ca="1">IF(SUMPRODUCT(--ISNUMBER(SEARCH("PFI",A40:AD40)))&gt;0,"Y","")</f>
        <v/>
      </c>
      <c r="AF40" s="19" t="str">
        <f>IF(ISNUMBER(SEARCH("CSW",C40)),"Shared Service","")</f>
        <v/>
      </c>
      <c r="AG40" s="19"/>
    </row>
    <row r="41" spans="1:33" s="14" customFormat="1" ht="11.4" x14ac:dyDescent="0.3">
      <c r="A41" s="21">
        <v>1241</v>
      </c>
      <c r="B41" s="41" t="s">
        <v>149</v>
      </c>
      <c r="C41" s="41" t="s">
        <v>150</v>
      </c>
      <c r="D41" s="41" t="s">
        <v>73</v>
      </c>
      <c r="E41" s="42">
        <v>0</v>
      </c>
      <c r="F41" s="42">
        <v>0</v>
      </c>
      <c r="G41" s="42">
        <v>0</v>
      </c>
      <c r="H41" s="41" t="s">
        <v>74</v>
      </c>
      <c r="I41" s="41" t="s">
        <v>75</v>
      </c>
      <c r="J41" s="41" t="s">
        <v>49</v>
      </c>
      <c r="K41" s="41" t="s">
        <v>61</v>
      </c>
      <c r="L41" s="41" t="s">
        <v>94</v>
      </c>
      <c r="M41" s="43">
        <v>62301</v>
      </c>
      <c r="N41" s="44">
        <v>45725</v>
      </c>
      <c r="O41" s="44">
        <v>46234</v>
      </c>
      <c r="P41" s="41" t="s">
        <v>95</v>
      </c>
      <c r="Q41" s="42" t="s">
        <v>41</v>
      </c>
      <c r="R41" s="42" t="s">
        <v>42</v>
      </c>
      <c r="S41" s="42" t="s">
        <v>42</v>
      </c>
      <c r="T41" s="41" t="s">
        <v>79</v>
      </c>
      <c r="U41" s="22"/>
      <c r="V41" s="7"/>
      <c r="W41" s="8" t="str">
        <f ca="1">IF(OR(ISBLANK(O41),ISERROR(O41)),"",IF(O41&lt;=TODAY(),"EXPIRED","ACTIVE"))</f>
        <v>ACTIVE</v>
      </c>
      <c r="X41" s="8" t="str">
        <f>IF(ISNUMBER(SEARCH("OPTILAN",P41)),"OPTILAN","")</f>
        <v/>
      </c>
      <c r="Y41" s="8" t="str">
        <f>IF(AND(NOT(ISBLANK(M41)),M41&lt;&gt;"",VALUE(M41)=0),"No Value (Indeterminate)","")</f>
        <v/>
      </c>
      <c r="Z41" s="8"/>
      <c r="AA41" s="8" t="str">
        <f>IF(AND(ISNUMBER(SEARCH("default date of 31/12/2099",D41)),NOT(ISBLANK(M41)),VALUE(M41)=0),"No Value (SPOT Contract)","")</f>
        <v/>
      </c>
      <c r="AB41" s="19" t="str">
        <f>IF(N41="","No Start Date","")</f>
        <v/>
      </c>
      <c r="AC41" s="19" t="str">
        <f>IF(O41="","No Expiry Date","")</f>
        <v/>
      </c>
      <c r="AD41" s="19" t="str">
        <f>IF(B41="","No Reference","")</f>
        <v/>
      </c>
      <c r="AE41" s="19" t="str" cm="1">
        <f t="array" aca="1" ref="AE41" ca="1">IF(SUMPRODUCT(--ISNUMBER(SEARCH("PFI",A41:AD41)))&gt;0,"Y","")</f>
        <v/>
      </c>
      <c r="AF41" s="19" t="str">
        <f>IF(ISNUMBER(SEARCH("CSW",C41)),"Shared Service","")</f>
        <v/>
      </c>
      <c r="AG41" s="19"/>
    </row>
    <row r="42" spans="1:33" s="14" customFormat="1" ht="11.4" x14ac:dyDescent="0.3">
      <c r="A42" s="21">
        <v>1264</v>
      </c>
      <c r="B42" s="41" t="s">
        <v>151</v>
      </c>
      <c r="C42" s="41" t="s">
        <v>152</v>
      </c>
      <c r="D42" s="41" t="s">
        <v>73</v>
      </c>
      <c r="E42" s="42">
        <v>0</v>
      </c>
      <c r="F42" s="42">
        <v>0</v>
      </c>
      <c r="G42" s="42">
        <v>0</v>
      </c>
      <c r="H42" s="41" t="s">
        <v>74</v>
      </c>
      <c r="I42" s="41" t="s">
        <v>75</v>
      </c>
      <c r="J42" s="41" t="s">
        <v>76</v>
      </c>
      <c r="K42" s="41" t="s">
        <v>61</v>
      </c>
      <c r="L42" s="41" t="s">
        <v>77</v>
      </c>
      <c r="M42" s="43">
        <v>30780</v>
      </c>
      <c r="N42" s="44">
        <v>45725</v>
      </c>
      <c r="O42" s="44">
        <v>46234</v>
      </c>
      <c r="P42" s="41" t="s">
        <v>78</v>
      </c>
      <c r="Q42" s="42" t="s">
        <v>41</v>
      </c>
      <c r="R42" s="42" t="s">
        <v>42</v>
      </c>
      <c r="S42" s="42" t="s">
        <v>41</v>
      </c>
      <c r="T42" s="41" t="s">
        <v>79</v>
      </c>
      <c r="U42" s="22"/>
      <c r="V42" s="7"/>
      <c r="W42" s="8" t="str">
        <f ca="1">IF(OR(ISBLANK(O42),ISERROR(O42)),"",IF(O42&lt;=TODAY(),"EXPIRED","ACTIVE"))</f>
        <v>ACTIVE</v>
      </c>
      <c r="X42" s="8" t="str">
        <f>IF(ISNUMBER(SEARCH("OPTILAN",P42)),"OPTILAN","")</f>
        <v/>
      </c>
      <c r="Y42" s="8" t="str">
        <f>IF(AND(NOT(ISBLANK(M42)),M42&lt;&gt;"",VALUE(M42)=0),"No Value (Indeterminate)","")</f>
        <v/>
      </c>
      <c r="Z42" s="8"/>
      <c r="AA42" s="8" t="str">
        <f>IF(AND(ISNUMBER(SEARCH("default date of 31/12/2099",D42)),NOT(ISBLANK(M42)),VALUE(M42)=0),"No Value (SPOT Contract)","")</f>
        <v/>
      </c>
      <c r="AB42" s="19" t="str">
        <f>IF(N42="","No Start Date","")</f>
        <v/>
      </c>
      <c r="AC42" s="19" t="str">
        <f>IF(O42="","No Expiry Date","")</f>
        <v/>
      </c>
      <c r="AD42" s="19" t="str">
        <f>IF(B42="","No Reference","")</f>
        <v/>
      </c>
      <c r="AE42" s="19" t="str" cm="1">
        <f t="array" aca="1" ref="AE42" ca="1">IF(SUMPRODUCT(--ISNUMBER(SEARCH("PFI",A42:AD42)))&gt;0,"Y","")</f>
        <v/>
      </c>
      <c r="AF42" s="19" t="str">
        <f>IF(ISNUMBER(SEARCH("CSW",C42)),"Shared Service","")</f>
        <v/>
      </c>
      <c r="AG42" s="19"/>
    </row>
    <row r="43" spans="1:33" s="14" customFormat="1" ht="11.4" x14ac:dyDescent="0.3">
      <c r="A43" s="21">
        <v>1265</v>
      </c>
      <c r="B43" s="41" t="s">
        <v>153</v>
      </c>
      <c r="C43" s="41" t="s">
        <v>154</v>
      </c>
      <c r="D43" s="41" t="s">
        <v>73</v>
      </c>
      <c r="E43" s="42">
        <v>0</v>
      </c>
      <c r="F43" s="42">
        <v>0</v>
      </c>
      <c r="G43" s="42">
        <v>0</v>
      </c>
      <c r="H43" s="41" t="s">
        <v>74</v>
      </c>
      <c r="I43" s="41" t="s">
        <v>75</v>
      </c>
      <c r="J43" s="41" t="s">
        <v>76</v>
      </c>
      <c r="K43" s="41" t="s">
        <v>61</v>
      </c>
      <c r="L43" s="41" t="s">
        <v>77</v>
      </c>
      <c r="M43" s="43">
        <v>20216</v>
      </c>
      <c r="N43" s="44">
        <v>45725</v>
      </c>
      <c r="O43" s="44">
        <v>46234</v>
      </c>
      <c r="P43" s="41" t="s">
        <v>78</v>
      </c>
      <c r="Q43" s="42" t="s">
        <v>41</v>
      </c>
      <c r="R43" s="42" t="s">
        <v>42</v>
      </c>
      <c r="S43" s="42" t="s">
        <v>41</v>
      </c>
      <c r="T43" s="41" t="s">
        <v>79</v>
      </c>
      <c r="U43" s="22"/>
      <c r="V43" s="7"/>
      <c r="W43" s="8" t="str">
        <f ca="1">IF(OR(ISBLANK(O43),ISERROR(O43)),"",IF(O43&lt;=TODAY(),"EXPIRED","ACTIVE"))</f>
        <v>ACTIVE</v>
      </c>
      <c r="X43" s="8" t="str">
        <f>IF(ISNUMBER(SEARCH("OPTILAN",P43)),"OPTILAN","")</f>
        <v/>
      </c>
      <c r="Y43" s="8" t="str">
        <f>IF(AND(NOT(ISBLANK(M43)),M43&lt;&gt;"",VALUE(M43)=0),"No Value (Indeterminate)","")</f>
        <v/>
      </c>
      <c r="Z43" s="8"/>
      <c r="AA43" s="8" t="str">
        <f>IF(AND(ISNUMBER(SEARCH("default date of 31/12/2099",D43)),NOT(ISBLANK(M43)),VALUE(M43)=0),"No Value (SPOT Contract)","")</f>
        <v/>
      </c>
      <c r="AB43" s="19" t="str">
        <f>IF(N43="","No Start Date","")</f>
        <v/>
      </c>
      <c r="AC43" s="19" t="str">
        <f>IF(O43="","No Expiry Date","")</f>
        <v/>
      </c>
      <c r="AD43" s="19" t="str">
        <f>IF(B43="","No Reference","")</f>
        <v/>
      </c>
      <c r="AE43" s="19" t="str" cm="1">
        <f t="array" aca="1" ref="AE43" ca="1">IF(SUMPRODUCT(--ISNUMBER(SEARCH("PFI",A43:AD43)))&gt;0,"Y","")</f>
        <v/>
      </c>
      <c r="AF43" s="19" t="str">
        <f>IF(ISNUMBER(SEARCH("CSW",C43)),"Shared Service","")</f>
        <v/>
      </c>
      <c r="AG43" s="19"/>
    </row>
    <row r="44" spans="1:33" s="14" customFormat="1" ht="11.4" x14ac:dyDescent="0.3">
      <c r="A44" s="21">
        <v>1278</v>
      </c>
      <c r="B44" s="41" t="s">
        <v>155</v>
      </c>
      <c r="C44" s="41" t="s">
        <v>156</v>
      </c>
      <c r="D44" s="41" t="s">
        <v>73</v>
      </c>
      <c r="E44" s="42">
        <v>0</v>
      </c>
      <c r="F44" s="42">
        <v>0</v>
      </c>
      <c r="G44" s="42">
        <v>0</v>
      </c>
      <c r="H44" s="41" t="s">
        <v>74</v>
      </c>
      <c r="I44" s="41" t="s">
        <v>75</v>
      </c>
      <c r="J44" s="41" t="s">
        <v>76</v>
      </c>
      <c r="K44" s="41" t="s">
        <v>61</v>
      </c>
      <c r="L44" s="41" t="s">
        <v>77</v>
      </c>
      <c r="M44" s="43">
        <v>17290</v>
      </c>
      <c r="N44" s="44">
        <v>45697</v>
      </c>
      <c r="O44" s="44">
        <v>46234</v>
      </c>
      <c r="P44" s="41" t="s">
        <v>82</v>
      </c>
      <c r="Q44" s="42" t="s">
        <v>41</v>
      </c>
      <c r="R44" s="42" t="s">
        <v>42</v>
      </c>
      <c r="S44" s="42" t="s">
        <v>42</v>
      </c>
      <c r="T44" s="41" t="s">
        <v>111</v>
      </c>
      <c r="U44" s="22"/>
      <c r="V44" s="7"/>
      <c r="W44" s="8" t="str">
        <f ca="1">IF(OR(ISBLANK(O44),ISERROR(O44)),"",IF(O44&lt;=TODAY(),"EXPIRED","ACTIVE"))</f>
        <v>ACTIVE</v>
      </c>
      <c r="X44" s="8" t="str">
        <f>IF(ISNUMBER(SEARCH("OPTILAN",P44)),"OPTILAN","")</f>
        <v/>
      </c>
      <c r="Y44" s="8" t="str">
        <f>IF(AND(NOT(ISBLANK(M44)),M44&lt;&gt;"",VALUE(M44)=0),"No Value (Indeterminate)","")</f>
        <v/>
      </c>
      <c r="Z44" s="8"/>
      <c r="AA44" s="8" t="str">
        <f>IF(AND(ISNUMBER(SEARCH("default date of 31/12/2099",D44)),NOT(ISBLANK(M44)),VALUE(M44)=0),"No Value (SPOT Contract)","")</f>
        <v/>
      </c>
      <c r="AB44" s="19" t="str">
        <f>IF(N44="","No Start Date","")</f>
        <v/>
      </c>
      <c r="AC44" s="19" t="str">
        <f>IF(O44="","No Expiry Date","")</f>
        <v/>
      </c>
      <c r="AD44" s="19" t="str">
        <f>IF(B44="","No Reference","")</f>
        <v/>
      </c>
      <c r="AE44" s="19" t="str" cm="1">
        <f t="array" aca="1" ref="AE44" ca="1">IF(SUMPRODUCT(--ISNUMBER(SEARCH("PFI",A44:AD44)))&gt;0,"Y","")</f>
        <v/>
      </c>
      <c r="AF44" s="19" t="str">
        <f>IF(ISNUMBER(SEARCH("CSW",C44)),"Shared Service","")</f>
        <v/>
      </c>
      <c r="AG44" s="19"/>
    </row>
    <row r="45" spans="1:33" s="14" customFormat="1" ht="11.4" x14ac:dyDescent="0.3">
      <c r="A45" s="21">
        <v>1266</v>
      </c>
      <c r="B45" s="41" t="s">
        <v>157</v>
      </c>
      <c r="C45" s="41" t="s">
        <v>158</v>
      </c>
      <c r="D45" s="41" t="s">
        <v>73</v>
      </c>
      <c r="E45" s="42">
        <v>0</v>
      </c>
      <c r="F45" s="42">
        <v>0</v>
      </c>
      <c r="G45" s="42">
        <v>0</v>
      </c>
      <c r="H45" s="41" t="s">
        <v>74</v>
      </c>
      <c r="I45" s="41" t="s">
        <v>75</v>
      </c>
      <c r="J45" s="41" t="s">
        <v>76</v>
      </c>
      <c r="K45" s="41" t="s">
        <v>61</v>
      </c>
      <c r="L45" s="41" t="s">
        <v>77</v>
      </c>
      <c r="M45" s="43">
        <v>18050</v>
      </c>
      <c r="N45" s="44">
        <v>45697</v>
      </c>
      <c r="O45" s="44">
        <v>46234</v>
      </c>
      <c r="P45" s="41" t="s">
        <v>78</v>
      </c>
      <c r="Q45" s="42" t="s">
        <v>41</v>
      </c>
      <c r="R45" s="42" t="s">
        <v>42</v>
      </c>
      <c r="S45" s="42" t="s">
        <v>41</v>
      </c>
      <c r="T45" s="41" t="s">
        <v>79</v>
      </c>
      <c r="U45" s="22"/>
      <c r="V45" s="7"/>
      <c r="W45" s="8" t="str">
        <f ca="1">IF(OR(ISBLANK(O45),ISERROR(O45)),"",IF(O45&lt;=TODAY(),"EXPIRED","ACTIVE"))</f>
        <v>ACTIVE</v>
      </c>
      <c r="X45" s="8" t="str">
        <f>IF(ISNUMBER(SEARCH("OPTILAN",P45)),"OPTILAN","")</f>
        <v/>
      </c>
      <c r="Y45" s="8" t="str">
        <f>IF(AND(NOT(ISBLANK(M45)),M45&lt;&gt;"",VALUE(M45)=0),"No Value (Indeterminate)","")</f>
        <v/>
      </c>
      <c r="Z45" s="8"/>
      <c r="AA45" s="8" t="str">
        <f>IF(AND(ISNUMBER(SEARCH("default date of 31/12/2099",D45)),NOT(ISBLANK(M45)),VALUE(M45)=0),"No Value (SPOT Contract)","")</f>
        <v/>
      </c>
      <c r="AB45" s="19" t="str">
        <f>IF(N45="","No Start Date","")</f>
        <v/>
      </c>
      <c r="AC45" s="19" t="str">
        <f>IF(O45="","No Expiry Date","")</f>
        <v/>
      </c>
      <c r="AD45" s="19" t="str">
        <f>IF(B45="","No Reference","")</f>
        <v/>
      </c>
      <c r="AE45" s="19" t="str" cm="1">
        <f t="array" aca="1" ref="AE45" ca="1">IF(SUMPRODUCT(--ISNUMBER(SEARCH("PFI",A45:AD45)))&gt;0,"Y","")</f>
        <v/>
      </c>
      <c r="AF45" s="19" t="str">
        <f>IF(ISNUMBER(SEARCH("CSW",C45)),"Shared Service","")</f>
        <v/>
      </c>
      <c r="AG45" s="19"/>
    </row>
    <row r="46" spans="1:33" s="14" customFormat="1" ht="11.4" x14ac:dyDescent="0.3">
      <c r="A46" s="21">
        <v>1279</v>
      </c>
      <c r="B46" s="41" t="s">
        <v>159</v>
      </c>
      <c r="C46" s="41" t="s">
        <v>160</v>
      </c>
      <c r="D46" s="41" t="s">
        <v>73</v>
      </c>
      <c r="E46" s="42">
        <v>0</v>
      </c>
      <c r="F46" s="42">
        <v>0</v>
      </c>
      <c r="G46" s="42">
        <v>0</v>
      </c>
      <c r="H46" s="41" t="s">
        <v>74</v>
      </c>
      <c r="I46" s="41" t="s">
        <v>75</v>
      </c>
      <c r="J46" s="41" t="s">
        <v>76</v>
      </c>
      <c r="K46" s="41" t="s">
        <v>61</v>
      </c>
      <c r="L46" s="41" t="s">
        <v>77</v>
      </c>
      <c r="M46" s="43">
        <v>13064</v>
      </c>
      <c r="N46" s="44">
        <v>45697</v>
      </c>
      <c r="O46" s="44">
        <v>46234</v>
      </c>
      <c r="P46" s="41" t="s">
        <v>82</v>
      </c>
      <c r="Q46" s="42" t="s">
        <v>41</v>
      </c>
      <c r="R46" s="42" t="s">
        <v>42</v>
      </c>
      <c r="S46" s="42" t="s">
        <v>42</v>
      </c>
      <c r="T46" s="41" t="s">
        <v>111</v>
      </c>
      <c r="U46" s="22"/>
      <c r="V46" s="7"/>
      <c r="W46" s="8" t="str">
        <f ca="1">IF(OR(ISBLANK(O46),ISERROR(O46)),"",IF(O46&lt;=TODAY(),"EXPIRED","ACTIVE"))</f>
        <v>ACTIVE</v>
      </c>
      <c r="X46" s="8" t="str">
        <f>IF(ISNUMBER(SEARCH("OPTILAN",P46)),"OPTILAN","")</f>
        <v/>
      </c>
      <c r="Y46" s="8" t="str">
        <f>IF(AND(NOT(ISBLANK(M46)),M46&lt;&gt;"",VALUE(M46)=0),"No Value (Indeterminate)","")</f>
        <v/>
      </c>
      <c r="Z46" s="8"/>
      <c r="AA46" s="8" t="str">
        <f>IF(AND(ISNUMBER(SEARCH("default date of 31/12/2099",D46)),NOT(ISBLANK(M46)),VALUE(M46)=0),"No Value (SPOT Contract)","")</f>
        <v/>
      </c>
      <c r="AB46" s="19" t="str">
        <f>IF(N46="","No Start Date","")</f>
        <v/>
      </c>
      <c r="AC46" s="19" t="str">
        <f>IF(O46="","No Expiry Date","")</f>
        <v/>
      </c>
      <c r="AD46" s="19" t="str">
        <f>IF(B46="","No Reference","")</f>
        <v/>
      </c>
      <c r="AE46" s="19" t="str" cm="1">
        <f t="array" aca="1" ref="AE46" ca="1">IF(SUMPRODUCT(--ISNUMBER(SEARCH("PFI",A46:AD46)))&gt;0,"Y","")</f>
        <v/>
      </c>
      <c r="AF46" s="19" t="str">
        <f>IF(ISNUMBER(SEARCH("CSW",C46)),"Shared Service","")</f>
        <v/>
      </c>
      <c r="AG46" s="19"/>
    </row>
    <row r="47" spans="1:33" s="14" customFormat="1" ht="11.4" x14ac:dyDescent="0.3">
      <c r="A47" s="21">
        <v>1281</v>
      </c>
      <c r="B47" s="41" t="s">
        <v>161</v>
      </c>
      <c r="C47" s="41" t="s">
        <v>162</v>
      </c>
      <c r="D47" s="41" t="s">
        <v>73</v>
      </c>
      <c r="E47" s="42">
        <v>0</v>
      </c>
      <c r="F47" s="42">
        <v>0</v>
      </c>
      <c r="G47" s="42">
        <v>0</v>
      </c>
      <c r="H47" s="41" t="s">
        <v>74</v>
      </c>
      <c r="I47" s="41" t="s">
        <v>75</v>
      </c>
      <c r="J47" s="41" t="s">
        <v>76</v>
      </c>
      <c r="K47" s="41" t="s">
        <v>61</v>
      </c>
      <c r="L47" s="41" t="s">
        <v>77</v>
      </c>
      <c r="M47" s="43">
        <v>29586</v>
      </c>
      <c r="N47" s="44">
        <v>45697</v>
      </c>
      <c r="O47" s="44">
        <v>46234</v>
      </c>
      <c r="P47" s="41" t="s">
        <v>82</v>
      </c>
      <c r="Q47" s="42" t="s">
        <v>41</v>
      </c>
      <c r="R47" s="42" t="s">
        <v>42</v>
      </c>
      <c r="S47" s="42" t="s">
        <v>42</v>
      </c>
      <c r="T47" s="41" t="s">
        <v>111</v>
      </c>
      <c r="U47" s="22"/>
      <c r="V47" s="7"/>
      <c r="W47" s="8" t="str">
        <f ca="1">IF(OR(ISBLANK(O47),ISERROR(O47)),"",IF(O47&lt;=TODAY(),"EXPIRED","ACTIVE"))</f>
        <v>ACTIVE</v>
      </c>
      <c r="X47" s="8" t="str">
        <f>IF(ISNUMBER(SEARCH("OPTILAN",P47)),"OPTILAN","")</f>
        <v/>
      </c>
      <c r="Y47" s="8" t="str">
        <f>IF(AND(NOT(ISBLANK(M47)),M47&lt;&gt;"",VALUE(M47)=0),"No Value (Indeterminate)","")</f>
        <v/>
      </c>
      <c r="Z47" s="8"/>
      <c r="AA47" s="8" t="str">
        <f>IF(AND(ISNUMBER(SEARCH("default date of 31/12/2099",D47)),NOT(ISBLANK(M47)),VALUE(M47)=0),"No Value (SPOT Contract)","")</f>
        <v/>
      </c>
      <c r="AB47" s="19" t="str">
        <f>IF(N47="","No Start Date","")</f>
        <v/>
      </c>
      <c r="AC47" s="19" t="str">
        <f>IF(O47="","No Expiry Date","")</f>
        <v/>
      </c>
      <c r="AD47" s="19" t="str">
        <f>IF(B47="","No Reference","")</f>
        <v/>
      </c>
      <c r="AE47" s="19" t="str" cm="1">
        <f t="array" aca="1" ref="AE47" ca="1">IF(SUMPRODUCT(--ISNUMBER(SEARCH("PFI",A47:AD47)))&gt;0,"Y","")</f>
        <v/>
      </c>
      <c r="AF47" s="19" t="str">
        <f>IF(ISNUMBER(SEARCH("CSW",C47)),"Shared Service","")</f>
        <v/>
      </c>
      <c r="AG47" s="19"/>
    </row>
    <row r="48" spans="1:33" s="14" customFormat="1" ht="11.4" x14ac:dyDescent="0.3">
      <c r="A48" s="21">
        <v>1282</v>
      </c>
      <c r="B48" s="41" t="s">
        <v>163</v>
      </c>
      <c r="C48" s="41" t="s">
        <v>164</v>
      </c>
      <c r="D48" s="41" t="s">
        <v>73</v>
      </c>
      <c r="E48" s="42">
        <v>0</v>
      </c>
      <c r="F48" s="42">
        <v>0</v>
      </c>
      <c r="G48" s="42">
        <v>0</v>
      </c>
      <c r="H48" s="41" t="s">
        <v>74</v>
      </c>
      <c r="I48" s="41" t="s">
        <v>75</v>
      </c>
      <c r="J48" s="41" t="s">
        <v>76</v>
      </c>
      <c r="K48" s="41" t="s">
        <v>61</v>
      </c>
      <c r="L48" s="41" t="s">
        <v>77</v>
      </c>
      <c r="M48" s="43">
        <v>31844</v>
      </c>
      <c r="N48" s="44">
        <v>45697</v>
      </c>
      <c r="O48" s="44">
        <v>46234</v>
      </c>
      <c r="P48" s="41" t="s">
        <v>82</v>
      </c>
      <c r="Q48" s="42" t="s">
        <v>41</v>
      </c>
      <c r="R48" s="42" t="s">
        <v>42</v>
      </c>
      <c r="S48" s="42" t="s">
        <v>42</v>
      </c>
      <c r="T48" s="41" t="s">
        <v>111</v>
      </c>
      <c r="U48" s="22"/>
      <c r="V48" s="7"/>
      <c r="W48" s="8" t="str">
        <f ca="1">IF(OR(ISBLANK(O48),ISERROR(O48)),"",IF(O48&lt;=TODAY(),"EXPIRED","ACTIVE"))</f>
        <v>ACTIVE</v>
      </c>
      <c r="X48" s="8" t="str">
        <f>IF(ISNUMBER(SEARCH("OPTILAN",P48)),"OPTILAN","")</f>
        <v/>
      </c>
      <c r="Y48" s="8" t="str">
        <f>IF(AND(NOT(ISBLANK(M48)),M48&lt;&gt;"",VALUE(M48)=0),"No Value (Indeterminate)","")</f>
        <v/>
      </c>
      <c r="Z48" s="8"/>
      <c r="AA48" s="8" t="str">
        <f>IF(AND(ISNUMBER(SEARCH("default date of 31/12/2099",D48)),NOT(ISBLANK(M48)),VALUE(M48)=0),"No Value (SPOT Contract)","")</f>
        <v/>
      </c>
      <c r="AB48" s="19" t="str">
        <f>IF(N48="","No Start Date","")</f>
        <v/>
      </c>
      <c r="AC48" s="19" t="str">
        <f>IF(O48="","No Expiry Date","")</f>
        <v/>
      </c>
      <c r="AD48" s="19" t="str">
        <f>IF(B48="","No Reference","")</f>
        <v/>
      </c>
      <c r="AE48" s="19" t="str" cm="1">
        <f t="array" aca="1" ref="AE48" ca="1">IF(SUMPRODUCT(--ISNUMBER(SEARCH("PFI",A48:AD48)))&gt;0,"Y","")</f>
        <v/>
      </c>
      <c r="AF48" s="19" t="str">
        <f>IF(ISNUMBER(SEARCH("CSW",C48)),"Shared Service","")</f>
        <v/>
      </c>
      <c r="AG48" s="19"/>
    </row>
    <row r="49" spans="1:33" s="14" customFormat="1" ht="11.4" x14ac:dyDescent="0.3">
      <c r="A49" s="21">
        <v>1254</v>
      </c>
      <c r="B49" s="41" t="s">
        <v>165</v>
      </c>
      <c r="C49" s="41" t="s">
        <v>166</v>
      </c>
      <c r="D49" s="41" t="s">
        <v>73</v>
      </c>
      <c r="E49" s="42">
        <v>0</v>
      </c>
      <c r="F49" s="42">
        <v>0</v>
      </c>
      <c r="G49" s="42">
        <v>0</v>
      </c>
      <c r="H49" s="41" t="s">
        <v>74</v>
      </c>
      <c r="I49" s="41" t="s">
        <v>75</v>
      </c>
      <c r="J49" s="41" t="s">
        <v>76</v>
      </c>
      <c r="K49" s="41" t="s">
        <v>61</v>
      </c>
      <c r="L49" s="41" t="s">
        <v>77</v>
      </c>
      <c r="M49" s="43">
        <v>33535</v>
      </c>
      <c r="N49" s="44">
        <v>45697</v>
      </c>
      <c r="O49" s="44">
        <v>46234</v>
      </c>
      <c r="P49" s="41" t="s">
        <v>89</v>
      </c>
      <c r="Q49" s="42" t="s">
        <v>41</v>
      </c>
      <c r="R49" s="42" t="s">
        <v>42</v>
      </c>
      <c r="S49" s="42" t="s">
        <v>41</v>
      </c>
      <c r="T49" s="41" t="s">
        <v>79</v>
      </c>
      <c r="U49" s="22"/>
      <c r="V49" s="7"/>
      <c r="W49" s="8" t="str">
        <f ca="1">IF(OR(ISBLANK(O49),ISERROR(O49)),"",IF(O49&lt;=TODAY(),"EXPIRED","ACTIVE"))</f>
        <v>ACTIVE</v>
      </c>
      <c r="X49" s="8" t="str">
        <f>IF(ISNUMBER(SEARCH("OPTILAN",P49)),"OPTILAN","")</f>
        <v/>
      </c>
      <c r="Y49" s="8" t="str">
        <f>IF(AND(NOT(ISBLANK(M49)),M49&lt;&gt;"",VALUE(M49)=0),"No Value (Indeterminate)","")</f>
        <v/>
      </c>
      <c r="Z49" s="8"/>
      <c r="AA49" s="8" t="str">
        <f>IF(AND(ISNUMBER(SEARCH("default date of 31/12/2099",D49)),NOT(ISBLANK(M49)),VALUE(M49)=0),"No Value (SPOT Contract)","")</f>
        <v/>
      </c>
      <c r="AB49" s="19" t="str">
        <f>IF(N49="","No Start Date","")</f>
        <v/>
      </c>
      <c r="AC49" s="19" t="str">
        <f>IF(O49="","No Expiry Date","")</f>
        <v/>
      </c>
      <c r="AD49" s="19" t="str">
        <f>IF(B49="","No Reference","")</f>
        <v/>
      </c>
      <c r="AE49" s="19" t="str" cm="1">
        <f t="array" aca="1" ref="AE49" ca="1">IF(SUMPRODUCT(--ISNUMBER(SEARCH("PFI",A49:AD49)))&gt;0,"Y","")</f>
        <v/>
      </c>
      <c r="AF49" s="19" t="str">
        <f>IF(ISNUMBER(SEARCH("CSW",C49)),"Shared Service","")</f>
        <v/>
      </c>
      <c r="AG49" s="19"/>
    </row>
    <row r="50" spans="1:33" s="14" customFormat="1" ht="11.4" x14ac:dyDescent="0.3">
      <c r="A50" s="21">
        <v>1283</v>
      </c>
      <c r="B50" s="41" t="s">
        <v>167</v>
      </c>
      <c r="C50" s="41" t="s">
        <v>168</v>
      </c>
      <c r="D50" s="41" t="s">
        <v>73</v>
      </c>
      <c r="E50" s="42">
        <v>0</v>
      </c>
      <c r="F50" s="42">
        <v>0</v>
      </c>
      <c r="G50" s="42">
        <v>0</v>
      </c>
      <c r="H50" s="41" t="s">
        <v>74</v>
      </c>
      <c r="I50" s="41" t="s">
        <v>75</v>
      </c>
      <c r="J50" s="41" t="s">
        <v>76</v>
      </c>
      <c r="K50" s="41" t="s">
        <v>61</v>
      </c>
      <c r="L50" s="41" t="s">
        <v>77</v>
      </c>
      <c r="M50" s="43">
        <v>34580</v>
      </c>
      <c r="N50" s="44">
        <v>45697</v>
      </c>
      <c r="O50" s="44">
        <v>46234</v>
      </c>
      <c r="P50" s="41" t="s">
        <v>82</v>
      </c>
      <c r="Q50" s="42" t="s">
        <v>41</v>
      </c>
      <c r="R50" s="42" t="s">
        <v>42</v>
      </c>
      <c r="S50" s="42" t="s">
        <v>42</v>
      </c>
      <c r="T50" s="41" t="s">
        <v>111</v>
      </c>
      <c r="U50" s="22"/>
      <c r="V50" s="7"/>
      <c r="W50" s="8" t="str">
        <f ca="1">IF(OR(ISBLANK(O50),ISERROR(O50)),"",IF(O50&lt;=TODAY(),"EXPIRED","ACTIVE"))</f>
        <v>ACTIVE</v>
      </c>
      <c r="X50" s="8" t="str">
        <f>IF(ISNUMBER(SEARCH("OPTILAN",P50)),"OPTILAN","")</f>
        <v/>
      </c>
      <c r="Y50" s="8" t="str">
        <f>IF(AND(NOT(ISBLANK(M50)),M50&lt;&gt;"",VALUE(M50)=0),"No Value (Indeterminate)","")</f>
        <v/>
      </c>
      <c r="Z50" s="8"/>
      <c r="AA50" s="8" t="str">
        <f>IF(AND(ISNUMBER(SEARCH("default date of 31/12/2099",D50)),NOT(ISBLANK(M50)),VALUE(M50)=0),"No Value (SPOT Contract)","")</f>
        <v/>
      </c>
      <c r="AB50" s="19" t="str">
        <f>IF(N50="","No Start Date","")</f>
        <v/>
      </c>
      <c r="AC50" s="19" t="str">
        <f>IF(O50="","No Expiry Date","")</f>
        <v/>
      </c>
      <c r="AD50" s="19" t="str">
        <f>IF(B50="","No Reference","")</f>
        <v/>
      </c>
      <c r="AE50" s="19" t="str" cm="1">
        <f t="array" aca="1" ref="AE50" ca="1">IF(SUMPRODUCT(--ISNUMBER(SEARCH("PFI",A50:AD50)))&gt;0,"Y","")</f>
        <v/>
      </c>
      <c r="AF50" s="19" t="str">
        <f>IF(ISNUMBER(SEARCH("CSW",C50)),"Shared Service","")</f>
        <v/>
      </c>
      <c r="AG50" s="19"/>
    </row>
    <row r="51" spans="1:33" s="14" customFormat="1" ht="11.4" x14ac:dyDescent="0.3">
      <c r="A51" s="21">
        <v>1243</v>
      </c>
      <c r="B51" s="41" t="s">
        <v>169</v>
      </c>
      <c r="C51" s="41" t="s">
        <v>170</v>
      </c>
      <c r="D51" s="41" t="s">
        <v>73</v>
      </c>
      <c r="E51" s="42">
        <v>0</v>
      </c>
      <c r="F51" s="42">
        <v>0</v>
      </c>
      <c r="G51" s="42">
        <v>0</v>
      </c>
      <c r="H51" s="41" t="s">
        <v>74</v>
      </c>
      <c r="I51" s="41" t="s">
        <v>75</v>
      </c>
      <c r="J51" s="41" t="s">
        <v>49</v>
      </c>
      <c r="K51" s="41" t="s">
        <v>61</v>
      </c>
      <c r="L51" s="41" t="s">
        <v>94</v>
      </c>
      <c r="M51" s="43">
        <v>65721</v>
      </c>
      <c r="N51" s="44">
        <v>45725</v>
      </c>
      <c r="O51" s="44">
        <v>46234</v>
      </c>
      <c r="P51" s="41" t="s">
        <v>95</v>
      </c>
      <c r="Q51" s="42" t="s">
        <v>41</v>
      </c>
      <c r="R51" s="42" t="s">
        <v>42</v>
      </c>
      <c r="S51" s="42" t="s">
        <v>42</v>
      </c>
      <c r="T51" s="41" t="s">
        <v>79</v>
      </c>
      <c r="U51" s="22"/>
      <c r="V51" s="7"/>
      <c r="W51" s="8" t="str">
        <f ca="1">IF(OR(ISBLANK(O51),ISERROR(O51)),"",IF(O51&lt;=TODAY(),"EXPIRED","ACTIVE"))</f>
        <v>ACTIVE</v>
      </c>
      <c r="X51" s="8" t="str">
        <f>IF(ISNUMBER(SEARCH("OPTILAN",P51)),"OPTILAN","")</f>
        <v/>
      </c>
      <c r="Y51" s="8" t="str">
        <f>IF(AND(NOT(ISBLANK(M51)),M51&lt;&gt;"",VALUE(M51)=0),"No Value (Indeterminate)","")</f>
        <v/>
      </c>
      <c r="Z51" s="8"/>
      <c r="AA51" s="8" t="str">
        <f>IF(AND(ISNUMBER(SEARCH("default date of 31/12/2099",D51)),NOT(ISBLANK(M51)),VALUE(M51)=0),"No Value (SPOT Contract)","")</f>
        <v/>
      </c>
      <c r="AB51" s="19" t="str">
        <f>IF(N51="","No Start Date","")</f>
        <v/>
      </c>
      <c r="AC51" s="19" t="str">
        <f>IF(O51="","No Expiry Date","")</f>
        <v/>
      </c>
      <c r="AD51" s="19" t="str">
        <f>IF(B51="","No Reference","")</f>
        <v/>
      </c>
      <c r="AE51" s="19" t="str" cm="1">
        <f t="array" aca="1" ref="AE51" ca="1">IF(SUMPRODUCT(--ISNUMBER(SEARCH("PFI",A51:AD51)))&gt;0,"Y","")</f>
        <v/>
      </c>
      <c r="AF51" s="19" t="str">
        <f>IF(ISNUMBER(SEARCH("CSW",C51)),"Shared Service","")</f>
        <v/>
      </c>
      <c r="AG51" s="19"/>
    </row>
    <row r="52" spans="1:33" s="14" customFormat="1" ht="11.4" x14ac:dyDescent="0.3">
      <c r="A52" s="21">
        <v>1247</v>
      </c>
      <c r="B52" s="41" t="s">
        <v>171</v>
      </c>
      <c r="C52" s="41" t="s">
        <v>172</v>
      </c>
      <c r="D52" s="41" t="s">
        <v>73</v>
      </c>
      <c r="E52" s="42">
        <v>0</v>
      </c>
      <c r="F52" s="42">
        <v>0</v>
      </c>
      <c r="G52" s="42">
        <v>0</v>
      </c>
      <c r="H52" s="41" t="s">
        <v>74</v>
      </c>
      <c r="I52" s="41" t="s">
        <v>75</v>
      </c>
      <c r="J52" s="41" t="s">
        <v>49</v>
      </c>
      <c r="K52" s="41" t="s">
        <v>61</v>
      </c>
      <c r="L52" s="41" t="s">
        <v>94</v>
      </c>
      <c r="M52" s="43">
        <v>38817</v>
      </c>
      <c r="N52" s="44" t="s">
        <v>103</v>
      </c>
      <c r="O52" s="44">
        <v>46234</v>
      </c>
      <c r="P52" s="41" t="s">
        <v>95</v>
      </c>
      <c r="Q52" s="42" t="s">
        <v>41</v>
      </c>
      <c r="R52" s="42" t="s">
        <v>42</v>
      </c>
      <c r="S52" s="42" t="s">
        <v>42</v>
      </c>
      <c r="T52" s="41" t="s">
        <v>79</v>
      </c>
      <c r="U52" s="22"/>
      <c r="V52" s="7"/>
      <c r="W52" s="8" t="str">
        <f ca="1">IF(OR(ISBLANK(O52),ISERROR(O52)),"",IF(O52&lt;=TODAY(),"EXPIRED","ACTIVE"))</f>
        <v>ACTIVE</v>
      </c>
      <c r="X52" s="8" t="str">
        <f>IF(ISNUMBER(SEARCH("OPTILAN",P52)),"OPTILAN","")</f>
        <v/>
      </c>
      <c r="Y52" s="8" t="str">
        <f>IF(AND(NOT(ISBLANK(M52)),M52&lt;&gt;"",VALUE(M52)=0),"No Value (Indeterminate)","")</f>
        <v/>
      </c>
      <c r="Z52" s="8"/>
      <c r="AA52" s="8" t="str">
        <f>IF(AND(ISNUMBER(SEARCH("default date of 31/12/2099",D52)),NOT(ISBLANK(M52)),VALUE(M52)=0),"No Value (SPOT Contract)","")</f>
        <v/>
      </c>
      <c r="AB52" s="19" t="str">
        <f>IF(N52="","No Start Date","")</f>
        <v/>
      </c>
      <c r="AC52" s="19" t="str">
        <f>IF(O52="","No Expiry Date","")</f>
        <v/>
      </c>
      <c r="AD52" s="19" t="str">
        <f>IF(B52="","No Reference","")</f>
        <v/>
      </c>
      <c r="AE52" s="19" t="str" cm="1">
        <f t="array" aca="1" ref="AE52" ca="1">IF(SUMPRODUCT(--ISNUMBER(SEARCH("PFI",A52:AD52)))&gt;0,"Y","")</f>
        <v/>
      </c>
      <c r="AF52" s="19" t="str">
        <f>IF(ISNUMBER(SEARCH("CSW",C52)),"Shared Service","")</f>
        <v/>
      </c>
      <c r="AG52" s="19"/>
    </row>
    <row r="53" spans="1:33" s="14" customFormat="1" ht="11.4" x14ac:dyDescent="0.3">
      <c r="A53" s="21">
        <v>1284</v>
      </c>
      <c r="B53" s="41" t="s">
        <v>173</v>
      </c>
      <c r="C53" s="41" t="s">
        <v>174</v>
      </c>
      <c r="D53" s="41" t="s">
        <v>73</v>
      </c>
      <c r="E53" s="42">
        <v>0</v>
      </c>
      <c r="F53" s="42">
        <v>0</v>
      </c>
      <c r="G53" s="42">
        <v>0</v>
      </c>
      <c r="H53" s="41" t="s">
        <v>74</v>
      </c>
      <c r="I53" s="41" t="s">
        <v>75</v>
      </c>
      <c r="J53" s="41" t="s">
        <v>76</v>
      </c>
      <c r="K53" s="41" t="s">
        <v>61</v>
      </c>
      <c r="L53" s="41" t="s">
        <v>77</v>
      </c>
      <c r="M53" s="43">
        <v>25156</v>
      </c>
      <c r="N53" s="44">
        <v>45697</v>
      </c>
      <c r="O53" s="44">
        <v>46234</v>
      </c>
      <c r="P53" s="41" t="s">
        <v>82</v>
      </c>
      <c r="Q53" s="42" t="s">
        <v>41</v>
      </c>
      <c r="R53" s="42" t="s">
        <v>42</v>
      </c>
      <c r="S53" s="42" t="s">
        <v>42</v>
      </c>
      <c r="T53" s="41" t="s">
        <v>111</v>
      </c>
      <c r="U53" s="22"/>
      <c r="V53" s="7"/>
      <c r="W53" s="8" t="str">
        <f ca="1">IF(OR(ISBLANK(O53),ISERROR(O53)),"",IF(O53&lt;=TODAY(),"EXPIRED","ACTIVE"))</f>
        <v>ACTIVE</v>
      </c>
      <c r="X53" s="8" t="str">
        <f>IF(ISNUMBER(SEARCH("OPTILAN",P53)),"OPTILAN","")</f>
        <v/>
      </c>
      <c r="Y53" s="8" t="str">
        <f>IF(AND(NOT(ISBLANK(M53)),M53&lt;&gt;"",VALUE(M53)=0),"No Value (Indeterminate)","")</f>
        <v/>
      </c>
      <c r="Z53" s="8"/>
      <c r="AA53" s="8" t="str">
        <f>IF(AND(ISNUMBER(SEARCH("default date of 31/12/2099",D53)),NOT(ISBLANK(M53)),VALUE(M53)=0),"No Value (SPOT Contract)","")</f>
        <v/>
      </c>
      <c r="AB53" s="19" t="str">
        <f>IF(N53="","No Start Date","")</f>
        <v/>
      </c>
      <c r="AC53" s="19" t="str">
        <f>IF(O53="","No Expiry Date","")</f>
        <v/>
      </c>
      <c r="AD53" s="19" t="str">
        <f>IF(B53="","No Reference","")</f>
        <v/>
      </c>
      <c r="AE53" s="19" t="str" cm="1">
        <f t="array" aca="1" ref="AE53" ca="1">IF(SUMPRODUCT(--ISNUMBER(SEARCH("PFI",A53:AD53)))&gt;0,"Y","")</f>
        <v/>
      </c>
      <c r="AF53" s="19" t="str">
        <f>IF(ISNUMBER(SEARCH("CSW",C53)),"Shared Service","")</f>
        <v/>
      </c>
      <c r="AG53" s="19"/>
    </row>
    <row r="54" spans="1:33" s="14" customFormat="1" ht="11.4" x14ac:dyDescent="0.3">
      <c r="A54" s="21">
        <v>1248</v>
      </c>
      <c r="B54" s="41" t="s">
        <v>175</v>
      </c>
      <c r="C54" s="41" t="s">
        <v>176</v>
      </c>
      <c r="D54" s="41" t="s">
        <v>73</v>
      </c>
      <c r="E54" s="42">
        <v>0</v>
      </c>
      <c r="F54" s="42">
        <v>0</v>
      </c>
      <c r="G54" s="42">
        <v>0</v>
      </c>
      <c r="H54" s="41" t="s">
        <v>74</v>
      </c>
      <c r="I54" s="41" t="s">
        <v>75</v>
      </c>
      <c r="J54" s="41" t="s">
        <v>76</v>
      </c>
      <c r="K54" s="41" t="s">
        <v>61</v>
      </c>
      <c r="L54" s="41" t="s">
        <v>77</v>
      </c>
      <c r="M54" s="43">
        <v>32319</v>
      </c>
      <c r="N54" s="44">
        <v>45697</v>
      </c>
      <c r="O54" s="44">
        <v>46234</v>
      </c>
      <c r="P54" s="41" t="s">
        <v>95</v>
      </c>
      <c r="Q54" s="42" t="s">
        <v>41</v>
      </c>
      <c r="R54" s="42" t="s">
        <v>42</v>
      </c>
      <c r="S54" s="42" t="s">
        <v>42</v>
      </c>
      <c r="T54" s="41" t="s">
        <v>79</v>
      </c>
      <c r="U54" s="22"/>
      <c r="V54" s="7"/>
      <c r="W54" s="8" t="str">
        <f ca="1">IF(OR(ISBLANK(O54),ISERROR(O54)),"",IF(O54&lt;=TODAY(),"EXPIRED","ACTIVE"))</f>
        <v>ACTIVE</v>
      </c>
      <c r="X54" s="8" t="str">
        <f>IF(ISNUMBER(SEARCH("OPTILAN",P54)),"OPTILAN","")</f>
        <v/>
      </c>
      <c r="Y54" s="8" t="str">
        <f>IF(AND(NOT(ISBLANK(M54)),M54&lt;&gt;"",VALUE(M54)=0),"No Value (Indeterminate)","")</f>
        <v/>
      </c>
      <c r="Z54" s="8"/>
      <c r="AA54" s="8" t="str">
        <f>IF(AND(ISNUMBER(SEARCH("default date of 31/12/2099",D54)),NOT(ISBLANK(M54)),VALUE(M54)=0),"No Value (SPOT Contract)","")</f>
        <v/>
      </c>
      <c r="AB54" s="19" t="str">
        <f>IF(N54="","No Start Date","")</f>
        <v/>
      </c>
      <c r="AC54" s="19" t="str">
        <f>IF(O54="","No Expiry Date","")</f>
        <v/>
      </c>
      <c r="AD54" s="19" t="str">
        <f>IF(B54="","No Reference","")</f>
        <v/>
      </c>
      <c r="AE54" s="19" t="str" cm="1">
        <f t="array" aca="1" ref="AE54" ca="1">IF(SUMPRODUCT(--ISNUMBER(SEARCH("PFI",A54:AD54)))&gt;0,"Y","")</f>
        <v/>
      </c>
      <c r="AF54" s="19" t="str">
        <f>IF(ISNUMBER(SEARCH("CSW",C54)),"Shared Service","")</f>
        <v/>
      </c>
      <c r="AG54" s="19"/>
    </row>
    <row r="55" spans="1:33" s="14" customFormat="1" ht="11.4" x14ac:dyDescent="0.3">
      <c r="A55" s="21">
        <v>1092</v>
      </c>
      <c r="B55" s="41" t="s">
        <v>177</v>
      </c>
      <c r="C55" s="41" t="s">
        <v>178</v>
      </c>
      <c r="D55" s="41" t="s">
        <v>179</v>
      </c>
      <c r="E55" s="42">
        <v>0</v>
      </c>
      <c r="F55" s="42">
        <v>0</v>
      </c>
      <c r="G55" s="42">
        <v>0</v>
      </c>
      <c r="H55" s="41" t="s">
        <v>34</v>
      </c>
      <c r="I55" s="41" t="s">
        <v>35</v>
      </c>
      <c r="J55" s="41" t="s">
        <v>36</v>
      </c>
      <c r="K55" s="41" t="s">
        <v>37</v>
      </c>
      <c r="L55" s="41" t="s">
        <v>38</v>
      </c>
      <c r="M55" s="43">
        <v>8445</v>
      </c>
      <c r="N55" s="44" t="s">
        <v>39</v>
      </c>
      <c r="O55" s="44">
        <v>46169</v>
      </c>
      <c r="P55" s="41" t="s">
        <v>40</v>
      </c>
      <c r="Q55" s="42" t="s">
        <v>41</v>
      </c>
      <c r="R55" s="42" t="s">
        <v>42</v>
      </c>
      <c r="S55" s="42" t="s">
        <v>41</v>
      </c>
      <c r="T55" s="41" t="s">
        <v>43</v>
      </c>
      <c r="U55" s="22"/>
      <c r="V55" s="7"/>
      <c r="W55" s="8" t="str">
        <f ca="1">IF(OR(ISBLANK(O55),ISERROR(O55)),"",IF(O55&lt;=TODAY(),"EXPIRED","ACTIVE"))</f>
        <v>ACTIVE</v>
      </c>
      <c r="X55" s="8" t="str">
        <f>IF(ISNUMBER(SEARCH("OPTILAN",P55)),"OPTILAN","")</f>
        <v/>
      </c>
      <c r="Y55" s="8" t="str">
        <f>IF(AND(NOT(ISBLANK(M55)),M55&lt;&gt;"",VALUE(M55)=0),"No Value (Indeterminate)","")</f>
        <v/>
      </c>
      <c r="Z55" s="8"/>
      <c r="AA55" s="8" t="str">
        <f>IF(AND(ISNUMBER(SEARCH("default date of 31/12/2099",D55)),NOT(ISBLANK(M55)),VALUE(M55)=0),"No Value (SPOT Contract)","")</f>
        <v/>
      </c>
      <c r="AB55" s="19" t="str">
        <f>IF(N55="","No Start Date","")</f>
        <v/>
      </c>
      <c r="AC55" s="19" t="str">
        <f>IF(O55="","No Expiry Date","")</f>
        <v/>
      </c>
      <c r="AD55" s="19" t="str">
        <f>IF(B55="","No Reference","")</f>
        <v/>
      </c>
      <c r="AE55" s="19" t="str" cm="1">
        <f t="array" aca="1" ref="AE55" ca="1">IF(SUMPRODUCT(--ISNUMBER(SEARCH("PFI",A55:AD55)))&gt;0,"Y","")</f>
        <v/>
      </c>
      <c r="AF55" s="19" t="str">
        <f>IF(ISNUMBER(SEARCH("CSW",C55)),"Shared Service","")</f>
        <v/>
      </c>
      <c r="AG55" s="19"/>
    </row>
    <row r="56" spans="1:33" s="14" customFormat="1" ht="11.4" x14ac:dyDescent="0.3">
      <c r="A56" s="21">
        <v>1091</v>
      </c>
      <c r="B56" s="41" t="s">
        <v>180</v>
      </c>
      <c r="C56" s="41" t="s">
        <v>181</v>
      </c>
      <c r="D56" s="41" t="s">
        <v>182</v>
      </c>
      <c r="E56" s="42">
        <v>0</v>
      </c>
      <c r="F56" s="42">
        <v>0</v>
      </c>
      <c r="G56" s="42">
        <v>0</v>
      </c>
      <c r="H56" s="41" t="s">
        <v>34</v>
      </c>
      <c r="I56" s="41" t="s">
        <v>35</v>
      </c>
      <c r="J56" s="41" t="s">
        <v>36</v>
      </c>
      <c r="K56" s="41" t="s">
        <v>37</v>
      </c>
      <c r="L56" s="41" t="s">
        <v>38</v>
      </c>
      <c r="M56" s="43">
        <v>5659.5</v>
      </c>
      <c r="N56" s="44" t="s">
        <v>39</v>
      </c>
      <c r="O56" s="44">
        <v>46169</v>
      </c>
      <c r="P56" s="41" t="s">
        <v>40</v>
      </c>
      <c r="Q56" s="42" t="s">
        <v>41</v>
      </c>
      <c r="R56" s="42" t="s">
        <v>42</v>
      </c>
      <c r="S56" s="42" t="s">
        <v>41</v>
      </c>
      <c r="T56" s="41" t="s">
        <v>43</v>
      </c>
      <c r="U56" s="22"/>
      <c r="V56" s="7"/>
      <c r="W56" s="8" t="str">
        <f ca="1">IF(OR(ISBLANK(O56),ISERROR(O56)),"",IF(O56&lt;=TODAY(),"EXPIRED","ACTIVE"))</f>
        <v>ACTIVE</v>
      </c>
      <c r="X56" s="8" t="str">
        <f>IF(ISNUMBER(SEARCH("OPTILAN",P56)),"OPTILAN","")</f>
        <v/>
      </c>
      <c r="Y56" s="8" t="str">
        <f>IF(AND(NOT(ISBLANK(M56)),M56&lt;&gt;"",VALUE(M56)=0),"No Value (Indeterminate)","")</f>
        <v/>
      </c>
      <c r="Z56" s="8"/>
      <c r="AA56" s="8" t="str">
        <f>IF(AND(ISNUMBER(SEARCH("default date of 31/12/2099",D56)),NOT(ISBLANK(M56)),VALUE(M56)=0),"No Value (SPOT Contract)","")</f>
        <v/>
      </c>
      <c r="AB56" s="19" t="str">
        <f>IF(N56="","No Start Date","")</f>
        <v/>
      </c>
      <c r="AC56" s="19" t="str">
        <f>IF(O56="","No Expiry Date","")</f>
        <v/>
      </c>
      <c r="AD56" s="19" t="str">
        <f>IF(B56="","No Reference","")</f>
        <v/>
      </c>
      <c r="AE56" s="19" t="str" cm="1">
        <f t="array" aca="1" ref="AE56" ca="1">IF(SUMPRODUCT(--ISNUMBER(SEARCH("PFI",A56:AD56)))&gt;0,"Y","")</f>
        <v/>
      </c>
      <c r="AF56" s="19" t="str">
        <f>IF(ISNUMBER(SEARCH("CSW",C56)),"Shared Service","")</f>
        <v/>
      </c>
      <c r="AG56" s="19"/>
    </row>
    <row r="57" spans="1:33" s="14" customFormat="1" ht="11.4" x14ac:dyDescent="0.3">
      <c r="A57" s="21">
        <v>104</v>
      </c>
      <c r="B57" s="41" t="s">
        <v>183</v>
      </c>
      <c r="C57" s="41" t="s">
        <v>184</v>
      </c>
      <c r="D57" s="41" t="s">
        <v>185</v>
      </c>
      <c r="E57" s="42">
        <v>0</v>
      </c>
      <c r="F57" s="42">
        <v>0</v>
      </c>
      <c r="G57" s="42">
        <v>0</v>
      </c>
      <c r="H57" s="41" t="s">
        <v>47</v>
      </c>
      <c r="I57" s="41" t="s">
        <v>186</v>
      </c>
      <c r="J57" s="41" t="s">
        <v>187</v>
      </c>
      <c r="K57" s="41" t="s">
        <v>37</v>
      </c>
      <c r="L57" s="41" t="s">
        <v>188</v>
      </c>
      <c r="M57" s="43">
        <v>180000</v>
      </c>
      <c r="N57" s="44">
        <v>44293</v>
      </c>
      <c r="O57" s="44">
        <v>46477</v>
      </c>
      <c r="P57" s="41" t="s">
        <v>189</v>
      </c>
      <c r="Q57" s="42" t="s">
        <v>41</v>
      </c>
      <c r="R57" s="42" t="s">
        <v>41</v>
      </c>
      <c r="S57" s="42" t="s">
        <v>41</v>
      </c>
      <c r="T57" s="41" t="s">
        <v>190</v>
      </c>
      <c r="U57" s="22"/>
      <c r="V57" s="7"/>
      <c r="W57" s="8" t="str">
        <f ca="1">IF(OR(ISBLANK(O57),ISERROR(O57)),"",IF(O57&lt;=TODAY(),"EXPIRED","ACTIVE"))</f>
        <v>ACTIVE</v>
      </c>
      <c r="X57" s="8" t="str">
        <f>IF(ISNUMBER(SEARCH("OPTILAN",P57)),"OPTILAN","")</f>
        <v/>
      </c>
      <c r="Y57" s="8" t="str">
        <f>IF(AND(NOT(ISBLANK(M57)),M57&lt;&gt;"",VALUE(M57)=0),"No Value (Indeterminate)","")</f>
        <v/>
      </c>
      <c r="Z57" s="8"/>
      <c r="AA57" s="8" t="str">
        <f>IF(AND(ISNUMBER(SEARCH("default date of 31/12/2099",D57)),NOT(ISBLANK(M57)),VALUE(M57)=0),"No Value (SPOT Contract)","")</f>
        <v/>
      </c>
      <c r="AB57" s="19" t="str">
        <f>IF(N57="","No Start Date","")</f>
        <v/>
      </c>
      <c r="AC57" s="19" t="str">
        <f>IF(O57="","No Expiry Date","")</f>
        <v/>
      </c>
      <c r="AD57" s="19" t="str">
        <f>IF(B57="","No Reference","")</f>
        <v/>
      </c>
      <c r="AE57" s="19" t="str" cm="1">
        <f t="array" aca="1" ref="AE57" ca="1">IF(SUMPRODUCT(--ISNUMBER(SEARCH("PFI",A57:AD57)))&gt;0,"Y","")</f>
        <v/>
      </c>
      <c r="AF57" s="19" t="str">
        <f>IF(ISNUMBER(SEARCH("CSW",C57)),"Shared Service","")</f>
        <v/>
      </c>
      <c r="AG57" s="19"/>
    </row>
    <row r="58" spans="1:33" s="14" customFormat="1" ht="11.4" x14ac:dyDescent="0.3">
      <c r="A58" s="21">
        <v>186</v>
      </c>
      <c r="B58" s="41" t="s">
        <v>191</v>
      </c>
      <c r="C58" s="41" t="s">
        <v>192</v>
      </c>
      <c r="D58" s="41" t="s">
        <v>193</v>
      </c>
      <c r="E58" s="42">
        <v>0</v>
      </c>
      <c r="F58" s="42">
        <v>0</v>
      </c>
      <c r="G58" s="42">
        <v>0</v>
      </c>
      <c r="H58" s="41" t="s">
        <v>194</v>
      </c>
      <c r="I58" s="41" t="s">
        <v>195</v>
      </c>
      <c r="J58" s="41" t="s">
        <v>187</v>
      </c>
      <c r="K58" s="41" t="s">
        <v>37</v>
      </c>
      <c r="L58" s="41" t="s">
        <v>188</v>
      </c>
      <c r="M58" s="43">
        <v>99000</v>
      </c>
      <c r="N58" s="44">
        <v>44565</v>
      </c>
      <c r="O58" s="44">
        <v>46477</v>
      </c>
      <c r="P58" s="41" t="s">
        <v>196</v>
      </c>
      <c r="Q58" s="42" t="s">
        <v>41</v>
      </c>
      <c r="R58" s="42" t="s">
        <v>41</v>
      </c>
      <c r="S58" s="42" t="s">
        <v>41</v>
      </c>
      <c r="T58" s="41" t="s">
        <v>197</v>
      </c>
      <c r="U58" s="22"/>
      <c r="V58" s="7"/>
      <c r="W58" s="8" t="str">
        <f ca="1">IF(OR(ISBLANK(O58),ISERROR(O58)),"",IF(O58&lt;=TODAY(),"EXPIRED","ACTIVE"))</f>
        <v>ACTIVE</v>
      </c>
      <c r="X58" s="8" t="str">
        <f>IF(ISNUMBER(SEARCH("OPTILAN",P58)),"OPTILAN","")</f>
        <v/>
      </c>
      <c r="Y58" s="8" t="str">
        <f>IF(AND(NOT(ISBLANK(M58)),M58&lt;&gt;"",VALUE(M58)=0),"No Value (Indeterminate)","")</f>
        <v/>
      </c>
      <c r="Z58" s="8"/>
      <c r="AA58" s="8" t="str">
        <f>IF(AND(ISNUMBER(SEARCH("default date of 31/12/2099",D58)),NOT(ISBLANK(M58)),VALUE(M58)=0),"No Value (SPOT Contract)","")</f>
        <v/>
      </c>
      <c r="AB58" s="19" t="str">
        <f>IF(N58="","No Start Date","")</f>
        <v/>
      </c>
      <c r="AC58" s="19" t="str">
        <f>IF(O58="","No Expiry Date","")</f>
        <v/>
      </c>
      <c r="AD58" s="19" t="str">
        <f>IF(B58="","No Reference","")</f>
        <v/>
      </c>
      <c r="AE58" s="19" t="str" cm="1">
        <f t="array" aca="1" ref="AE58" ca="1">IF(SUMPRODUCT(--ISNUMBER(SEARCH("PFI",A58:AD58)))&gt;0,"Y","")</f>
        <v/>
      </c>
      <c r="AF58" s="19" t="str">
        <f>IF(ISNUMBER(SEARCH("CSW",C58)),"Shared Service","")</f>
        <v/>
      </c>
      <c r="AG58" s="19"/>
    </row>
    <row r="59" spans="1:33" s="14" customFormat="1" ht="11.4" x14ac:dyDescent="0.3">
      <c r="A59" s="21">
        <v>187</v>
      </c>
      <c r="B59" s="41" t="s">
        <v>198</v>
      </c>
      <c r="C59" s="41" t="s">
        <v>199</v>
      </c>
      <c r="D59" s="41" t="s">
        <v>200</v>
      </c>
      <c r="E59" s="42">
        <v>0</v>
      </c>
      <c r="F59" s="42">
        <v>0</v>
      </c>
      <c r="G59" s="42">
        <v>0</v>
      </c>
      <c r="H59" s="41" t="s">
        <v>34</v>
      </c>
      <c r="I59" s="41" t="s">
        <v>67</v>
      </c>
      <c r="J59" s="41" t="s">
        <v>187</v>
      </c>
      <c r="K59" s="41" t="s">
        <v>37</v>
      </c>
      <c r="L59" s="41" t="s">
        <v>188</v>
      </c>
      <c r="M59" s="43">
        <v>99302.1</v>
      </c>
      <c r="N59" s="44" t="s">
        <v>201</v>
      </c>
      <c r="O59" s="44">
        <v>46110</v>
      </c>
      <c r="P59" s="41" t="s">
        <v>202</v>
      </c>
      <c r="Q59" s="42" t="s">
        <v>41</v>
      </c>
      <c r="R59" s="42" t="s">
        <v>41</v>
      </c>
      <c r="S59" s="42" t="s">
        <v>41</v>
      </c>
      <c r="T59" s="41" t="s">
        <v>203</v>
      </c>
      <c r="U59" s="22"/>
      <c r="V59" s="7"/>
      <c r="W59" s="8" t="str">
        <f ca="1">IF(OR(ISBLANK(O59),ISERROR(O59)),"",IF(O59&lt;=TODAY(),"EXPIRED","ACTIVE"))</f>
        <v>ACTIVE</v>
      </c>
      <c r="X59" s="8" t="str">
        <f>IF(ISNUMBER(SEARCH("OPTILAN",P59)),"OPTILAN","")</f>
        <v/>
      </c>
      <c r="Y59" s="8" t="str">
        <f>IF(AND(NOT(ISBLANK(M59)),M59&lt;&gt;"",VALUE(M59)=0),"No Value (Indeterminate)","")</f>
        <v/>
      </c>
      <c r="Z59" s="8"/>
      <c r="AA59" s="8" t="str">
        <f>IF(AND(ISNUMBER(SEARCH("default date of 31/12/2099",D59)),NOT(ISBLANK(M59)),VALUE(M59)=0),"No Value (SPOT Contract)","")</f>
        <v/>
      </c>
      <c r="AB59" s="19" t="str">
        <f>IF(N59="","No Start Date","")</f>
        <v/>
      </c>
      <c r="AC59" s="19" t="str">
        <f>IF(O59="","No Expiry Date","")</f>
        <v/>
      </c>
      <c r="AD59" s="19" t="str">
        <f>IF(B59="","No Reference","")</f>
        <v/>
      </c>
      <c r="AE59" s="19" t="str" cm="1">
        <f t="array" aca="1" ref="AE59" ca="1">IF(SUMPRODUCT(--ISNUMBER(SEARCH("PFI",A59:AD59)))&gt;0,"Y","")</f>
        <v/>
      </c>
      <c r="AF59" s="19" t="str">
        <f>IF(ISNUMBER(SEARCH("CSW",C59)),"Shared Service","")</f>
        <v/>
      </c>
      <c r="AG59" s="19"/>
    </row>
    <row r="60" spans="1:33" s="14" customFormat="1" ht="11.4" x14ac:dyDescent="0.3">
      <c r="A60" s="21">
        <v>206</v>
      </c>
      <c r="B60" s="41" t="s">
        <v>204</v>
      </c>
      <c r="C60" s="41" t="s">
        <v>205</v>
      </c>
      <c r="D60" s="41" t="s">
        <v>206</v>
      </c>
      <c r="E60" s="42">
        <v>0</v>
      </c>
      <c r="F60" s="42">
        <v>0</v>
      </c>
      <c r="G60" s="42">
        <v>0</v>
      </c>
      <c r="H60" s="41" t="s">
        <v>47</v>
      </c>
      <c r="I60" s="41" t="s">
        <v>207</v>
      </c>
      <c r="J60" s="41" t="s">
        <v>187</v>
      </c>
      <c r="K60" s="41" t="s">
        <v>37</v>
      </c>
      <c r="L60" s="41" t="s">
        <v>188</v>
      </c>
      <c r="M60" s="43">
        <v>18505</v>
      </c>
      <c r="N60" s="44" t="s">
        <v>208</v>
      </c>
      <c r="O60" s="44">
        <v>46384</v>
      </c>
      <c r="P60" s="41" t="s">
        <v>209</v>
      </c>
      <c r="Q60" s="42" t="s">
        <v>41</v>
      </c>
      <c r="R60" s="42" t="s">
        <v>41</v>
      </c>
      <c r="S60" s="42" t="s">
        <v>41</v>
      </c>
      <c r="T60" s="41" t="s">
        <v>210</v>
      </c>
      <c r="U60" s="22"/>
      <c r="V60" s="7"/>
      <c r="W60" s="8" t="str">
        <f ca="1">IF(OR(ISBLANK(O60),ISERROR(O60)),"",IF(O60&lt;=TODAY(),"EXPIRED","ACTIVE"))</f>
        <v>ACTIVE</v>
      </c>
      <c r="X60" s="8" t="str">
        <f>IF(ISNUMBER(SEARCH("OPTILAN",P60)),"OPTILAN","")</f>
        <v/>
      </c>
      <c r="Y60" s="8" t="str">
        <f>IF(AND(NOT(ISBLANK(M60)),M60&lt;&gt;"",VALUE(M60)=0),"No Value (Indeterminate)","")</f>
        <v/>
      </c>
      <c r="Z60" s="8"/>
      <c r="AA60" s="8" t="str">
        <f>IF(AND(ISNUMBER(SEARCH("default date of 31/12/2099",D60)),NOT(ISBLANK(M60)),VALUE(M60)=0),"No Value (SPOT Contract)","")</f>
        <v/>
      </c>
      <c r="AB60" s="19" t="str">
        <f>IF(N60="","No Start Date","")</f>
        <v/>
      </c>
      <c r="AC60" s="19" t="str">
        <f>IF(O60="","No Expiry Date","")</f>
        <v/>
      </c>
      <c r="AD60" s="19" t="str">
        <f>IF(B60="","No Reference","")</f>
        <v/>
      </c>
      <c r="AE60" s="19" t="str" cm="1">
        <f t="array" aca="1" ref="AE60" ca="1">IF(SUMPRODUCT(--ISNUMBER(SEARCH("PFI",A60:AD60)))&gt;0,"Y","")</f>
        <v/>
      </c>
      <c r="AF60" s="19" t="str">
        <f>IF(ISNUMBER(SEARCH("CSW",C60)),"Shared Service","")</f>
        <v/>
      </c>
      <c r="AG60" s="19"/>
    </row>
    <row r="61" spans="1:33" s="14" customFormat="1" ht="11.4" x14ac:dyDescent="0.3">
      <c r="A61" s="21">
        <v>241</v>
      </c>
      <c r="B61" s="41" t="s">
        <v>211</v>
      </c>
      <c r="C61" s="41" t="s">
        <v>212</v>
      </c>
      <c r="D61" s="41" t="s">
        <v>213</v>
      </c>
      <c r="E61" s="42">
        <v>0</v>
      </c>
      <c r="F61" s="42">
        <v>0</v>
      </c>
      <c r="G61" s="42">
        <v>0</v>
      </c>
      <c r="H61" s="41" t="s">
        <v>214</v>
      </c>
      <c r="I61" s="41" t="s">
        <v>215</v>
      </c>
      <c r="J61" s="41" t="s">
        <v>187</v>
      </c>
      <c r="K61" s="41" t="s">
        <v>37</v>
      </c>
      <c r="L61" s="41" t="s">
        <v>188</v>
      </c>
      <c r="M61" s="43">
        <v>42000</v>
      </c>
      <c r="N61" s="44">
        <v>44569</v>
      </c>
      <c r="O61" s="44">
        <v>46081</v>
      </c>
      <c r="P61" s="41" t="s">
        <v>216</v>
      </c>
      <c r="Q61" s="42" t="s">
        <v>41</v>
      </c>
      <c r="R61" s="42" t="s">
        <v>41</v>
      </c>
      <c r="S61" s="42" t="s">
        <v>41</v>
      </c>
      <c r="T61" s="41" t="s">
        <v>217</v>
      </c>
      <c r="U61" s="22"/>
      <c r="V61" s="7"/>
      <c r="W61" s="8" t="str">
        <f ca="1">IF(OR(ISBLANK(O61),ISERROR(O61)),"",IF(O61&lt;=TODAY(),"EXPIRED","ACTIVE"))</f>
        <v>ACTIVE</v>
      </c>
      <c r="X61" s="8" t="str">
        <f>IF(ISNUMBER(SEARCH("OPTILAN",P61)),"OPTILAN","")</f>
        <v/>
      </c>
      <c r="Y61" s="8" t="str">
        <f>IF(AND(NOT(ISBLANK(M61)),M61&lt;&gt;"",VALUE(M61)=0),"No Value (Indeterminate)","")</f>
        <v/>
      </c>
      <c r="Z61" s="8"/>
      <c r="AA61" s="8" t="str">
        <f>IF(AND(ISNUMBER(SEARCH("default date of 31/12/2099",D61)),NOT(ISBLANK(M61)),VALUE(M61)=0),"No Value (SPOT Contract)","")</f>
        <v/>
      </c>
      <c r="AB61" s="19" t="str">
        <f>IF(N61="","No Start Date","")</f>
        <v/>
      </c>
      <c r="AC61" s="19" t="str">
        <f>IF(O61="","No Expiry Date","")</f>
        <v/>
      </c>
      <c r="AD61" s="19" t="str">
        <f>IF(B61="","No Reference","")</f>
        <v/>
      </c>
      <c r="AE61" s="19" t="str" cm="1">
        <f t="array" aca="1" ref="AE61" ca="1">IF(SUMPRODUCT(--ISNUMBER(SEARCH("PFI",A61:AD61)))&gt;0,"Y","")</f>
        <v/>
      </c>
      <c r="AF61" s="19" t="str">
        <f>IF(ISNUMBER(SEARCH("CSW",C61)),"Shared Service","")</f>
        <v/>
      </c>
      <c r="AG61" s="19"/>
    </row>
    <row r="62" spans="1:33" s="14" customFormat="1" ht="11.4" x14ac:dyDescent="0.3">
      <c r="A62" s="21">
        <v>240</v>
      </c>
      <c r="B62" s="41" t="s">
        <v>218</v>
      </c>
      <c r="C62" s="41" t="s">
        <v>219</v>
      </c>
      <c r="D62" s="41" t="s">
        <v>220</v>
      </c>
      <c r="E62" s="42">
        <v>0</v>
      </c>
      <c r="F62" s="42">
        <v>0</v>
      </c>
      <c r="G62" s="42">
        <v>0</v>
      </c>
      <c r="H62" s="41" t="s">
        <v>47</v>
      </c>
      <c r="I62" s="41" t="s">
        <v>221</v>
      </c>
      <c r="J62" s="41" t="s">
        <v>187</v>
      </c>
      <c r="K62" s="41" t="s">
        <v>37</v>
      </c>
      <c r="L62" s="41" t="s">
        <v>188</v>
      </c>
      <c r="M62" s="43">
        <v>35750</v>
      </c>
      <c r="N62" s="44">
        <v>44570</v>
      </c>
      <c r="O62" s="44">
        <v>46295</v>
      </c>
      <c r="P62" s="41" t="s">
        <v>222</v>
      </c>
      <c r="Q62" s="42" t="s">
        <v>41</v>
      </c>
      <c r="R62" s="42" t="s">
        <v>41</v>
      </c>
      <c r="S62" s="42" t="s">
        <v>41</v>
      </c>
      <c r="T62" s="41" t="s">
        <v>223</v>
      </c>
      <c r="U62" s="22"/>
      <c r="V62" s="7"/>
      <c r="W62" s="8" t="str">
        <f ca="1">IF(OR(ISBLANK(O62),ISERROR(O62)),"",IF(O62&lt;=TODAY(),"EXPIRED","ACTIVE"))</f>
        <v>ACTIVE</v>
      </c>
      <c r="X62" s="8" t="str">
        <f>IF(ISNUMBER(SEARCH("OPTILAN",P62)),"OPTILAN","")</f>
        <v/>
      </c>
      <c r="Y62" s="8" t="str">
        <f>IF(AND(NOT(ISBLANK(M62)),M62&lt;&gt;"",VALUE(M62)=0),"No Value (Indeterminate)","")</f>
        <v/>
      </c>
      <c r="Z62" s="8"/>
      <c r="AA62" s="8" t="str">
        <f>IF(AND(ISNUMBER(SEARCH("default date of 31/12/2099",D62)),NOT(ISBLANK(M62)),VALUE(M62)=0),"No Value (SPOT Contract)","")</f>
        <v/>
      </c>
      <c r="AB62" s="19" t="str">
        <f>IF(N62="","No Start Date","")</f>
        <v/>
      </c>
      <c r="AC62" s="19" t="str">
        <f>IF(O62="","No Expiry Date","")</f>
        <v/>
      </c>
      <c r="AD62" s="19" t="str">
        <f>IF(B62="","No Reference","")</f>
        <v/>
      </c>
      <c r="AE62" s="19" t="str" cm="1">
        <f t="array" aca="1" ref="AE62" ca="1">IF(SUMPRODUCT(--ISNUMBER(SEARCH("PFI",A62:AD62)))&gt;0,"Y","")</f>
        <v/>
      </c>
      <c r="AF62" s="19" t="str">
        <f>IF(ISNUMBER(SEARCH("CSW",C62)),"Shared Service","")</f>
        <v/>
      </c>
      <c r="AG62" s="19"/>
    </row>
    <row r="63" spans="1:33" s="14" customFormat="1" ht="11.4" x14ac:dyDescent="0.3">
      <c r="A63" s="21">
        <v>267</v>
      </c>
      <c r="B63" s="41" t="s">
        <v>224</v>
      </c>
      <c r="C63" s="41" t="s">
        <v>225</v>
      </c>
      <c r="D63" s="41" t="s">
        <v>226</v>
      </c>
      <c r="E63" s="42">
        <v>0</v>
      </c>
      <c r="F63" s="42">
        <v>0</v>
      </c>
      <c r="G63" s="42">
        <v>0</v>
      </c>
      <c r="H63" s="41" t="s">
        <v>194</v>
      </c>
      <c r="I63" s="41" t="s">
        <v>195</v>
      </c>
      <c r="J63" s="41" t="s">
        <v>187</v>
      </c>
      <c r="K63" s="41" t="s">
        <v>37</v>
      </c>
      <c r="L63" s="41" t="s">
        <v>188</v>
      </c>
      <c r="M63" s="43">
        <v>46636</v>
      </c>
      <c r="N63" s="44">
        <v>44571</v>
      </c>
      <c r="O63" s="44">
        <v>46660</v>
      </c>
      <c r="P63" s="41" t="s">
        <v>227</v>
      </c>
      <c r="Q63" s="42" t="s">
        <v>41</v>
      </c>
      <c r="R63" s="42" t="s">
        <v>41</v>
      </c>
      <c r="S63" s="42" t="s">
        <v>41</v>
      </c>
      <c r="T63" s="41" t="s">
        <v>228</v>
      </c>
      <c r="U63" s="22"/>
      <c r="V63" s="7"/>
      <c r="W63" s="8" t="str">
        <f ca="1">IF(OR(ISBLANK(O63),ISERROR(O63)),"",IF(O63&lt;=TODAY(),"EXPIRED","ACTIVE"))</f>
        <v>ACTIVE</v>
      </c>
      <c r="X63" s="8" t="str">
        <f>IF(ISNUMBER(SEARCH("OPTILAN",P63)),"OPTILAN","")</f>
        <v/>
      </c>
      <c r="Y63" s="8" t="str">
        <f>IF(AND(NOT(ISBLANK(M63)),M63&lt;&gt;"",VALUE(M63)=0),"No Value (Indeterminate)","")</f>
        <v/>
      </c>
      <c r="Z63" s="8"/>
      <c r="AA63" s="8" t="str">
        <f>IF(AND(ISNUMBER(SEARCH("default date of 31/12/2099",D63)),NOT(ISBLANK(M63)),VALUE(M63)=0),"No Value (SPOT Contract)","")</f>
        <v/>
      </c>
      <c r="AB63" s="19" t="str">
        <f>IF(N63="","No Start Date","")</f>
        <v/>
      </c>
      <c r="AC63" s="19" t="str">
        <f>IF(O63="","No Expiry Date","")</f>
        <v/>
      </c>
      <c r="AD63" s="19" t="str">
        <f>IF(B63="","No Reference","")</f>
        <v/>
      </c>
      <c r="AE63" s="19" t="str" cm="1">
        <f t="array" aca="1" ref="AE63" ca="1">IF(SUMPRODUCT(--ISNUMBER(SEARCH("PFI",A63:AD63)))&gt;0,"Y","")</f>
        <v/>
      </c>
      <c r="AF63" s="19" t="str">
        <f>IF(ISNUMBER(SEARCH("CSW",C63)),"Shared Service","")</f>
        <v/>
      </c>
      <c r="AG63" s="19"/>
    </row>
    <row r="64" spans="1:33" s="14" customFormat="1" ht="11.4" x14ac:dyDescent="0.3">
      <c r="A64" s="21">
        <v>268</v>
      </c>
      <c r="B64" s="41" t="s">
        <v>229</v>
      </c>
      <c r="C64" s="41" t="s">
        <v>230</v>
      </c>
      <c r="D64" s="41" t="s">
        <v>231</v>
      </c>
      <c r="E64" s="42">
        <v>0</v>
      </c>
      <c r="F64" s="42">
        <v>0</v>
      </c>
      <c r="G64" s="42">
        <v>0</v>
      </c>
      <c r="H64" s="41" t="s">
        <v>194</v>
      </c>
      <c r="I64" s="41" t="s">
        <v>195</v>
      </c>
      <c r="J64" s="41" t="s">
        <v>187</v>
      </c>
      <c r="K64" s="41" t="s">
        <v>37</v>
      </c>
      <c r="L64" s="41" t="s">
        <v>188</v>
      </c>
      <c r="M64" s="43">
        <v>99636.3</v>
      </c>
      <c r="N64" s="44">
        <v>44571</v>
      </c>
      <c r="O64" s="44">
        <v>46295</v>
      </c>
      <c r="P64" s="41" t="s">
        <v>232</v>
      </c>
      <c r="Q64" s="42" t="s">
        <v>41</v>
      </c>
      <c r="R64" s="42" t="s">
        <v>41</v>
      </c>
      <c r="S64" s="42" t="s">
        <v>41</v>
      </c>
      <c r="T64" s="41" t="s">
        <v>233</v>
      </c>
      <c r="U64" s="22"/>
      <c r="V64" s="7"/>
      <c r="W64" s="8" t="str">
        <f ca="1">IF(OR(ISBLANK(O64),ISERROR(O64)),"",IF(O64&lt;=TODAY(),"EXPIRED","ACTIVE"))</f>
        <v>ACTIVE</v>
      </c>
      <c r="X64" s="8" t="str">
        <f>IF(ISNUMBER(SEARCH("OPTILAN",P64)),"OPTILAN","")</f>
        <v/>
      </c>
      <c r="Y64" s="8" t="str">
        <f>IF(AND(NOT(ISBLANK(M64)),M64&lt;&gt;"",VALUE(M64)=0),"No Value (Indeterminate)","")</f>
        <v/>
      </c>
      <c r="Z64" s="8"/>
      <c r="AA64" s="8" t="str">
        <f>IF(AND(ISNUMBER(SEARCH("default date of 31/12/2099",D64)),NOT(ISBLANK(M64)),VALUE(M64)=0),"No Value (SPOT Contract)","")</f>
        <v/>
      </c>
      <c r="AB64" s="19" t="str">
        <f>IF(N64="","No Start Date","")</f>
        <v/>
      </c>
      <c r="AC64" s="19" t="str">
        <f>IF(O64="","No Expiry Date","")</f>
        <v/>
      </c>
      <c r="AD64" s="19" t="str">
        <f>IF(B64="","No Reference","")</f>
        <v/>
      </c>
      <c r="AE64" s="19" t="str" cm="1">
        <f t="array" aca="1" ref="AE64" ca="1">IF(SUMPRODUCT(--ISNUMBER(SEARCH("PFI",A64:AD64)))&gt;0,"Y","")</f>
        <v/>
      </c>
      <c r="AF64" s="19" t="str">
        <f>IF(ISNUMBER(SEARCH("CSW",C64)),"Shared Service","")</f>
        <v/>
      </c>
      <c r="AG64" s="19"/>
    </row>
    <row r="65" spans="1:33" s="14" customFormat="1" ht="11.4" x14ac:dyDescent="0.3">
      <c r="A65" s="21">
        <v>312</v>
      </c>
      <c r="B65" s="41" t="s">
        <v>234</v>
      </c>
      <c r="C65" s="41" t="s">
        <v>235</v>
      </c>
      <c r="D65" s="41" t="s">
        <v>236</v>
      </c>
      <c r="E65" s="42">
        <v>0</v>
      </c>
      <c r="F65" s="42">
        <v>0</v>
      </c>
      <c r="G65" s="42">
        <v>0</v>
      </c>
      <c r="H65" s="41" t="s">
        <v>194</v>
      </c>
      <c r="I65" s="41" t="s">
        <v>195</v>
      </c>
      <c r="J65" s="41" t="s">
        <v>187</v>
      </c>
      <c r="K65" s="41" t="s">
        <v>37</v>
      </c>
      <c r="L65" s="41" t="s">
        <v>188</v>
      </c>
      <c r="M65" s="43">
        <v>52995</v>
      </c>
      <c r="N65" s="44" t="s">
        <v>237</v>
      </c>
      <c r="O65" s="44">
        <v>47091</v>
      </c>
      <c r="P65" s="41" t="s">
        <v>238</v>
      </c>
      <c r="Q65" s="42" t="s">
        <v>41</v>
      </c>
      <c r="R65" s="42" t="s">
        <v>41</v>
      </c>
      <c r="S65" s="42" t="s">
        <v>41</v>
      </c>
      <c r="T65" s="41" t="s">
        <v>233</v>
      </c>
      <c r="U65" s="22"/>
      <c r="V65" s="7"/>
      <c r="W65" s="8" t="str">
        <f ca="1">IF(OR(ISBLANK(O65),ISERROR(O65)),"",IF(O65&lt;=TODAY(),"EXPIRED","ACTIVE"))</f>
        <v>ACTIVE</v>
      </c>
      <c r="X65" s="8" t="str">
        <f>IF(ISNUMBER(SEARCH("OPTILAN",P65)),"OPTILAN","")</f>
        <v/>
      </c>
      <c r="Y65" s="8" t="str">
        <f>IF(AND(NOT(ISBLANK(M65)),M65&lt;&gt;"",VALUE(M65)=0),"No Value (Indeterminate)","")</f>
        <v/>
      </c>
      <c r="Z65" s="8"/>
      <c r="AA65" s="8" t="str">
        <f>IF(AND(ISNUMBER(SEARCH("default date of 31/12/2099",D65)),NOT(ISBLANK(M65)),VALUE(M65)=0),"No Value (SPOT Contract)","")</f>
        <v/>
      </c>
      <c r="AB65" s="19" t="str">
        <f>IF(N65="","No Start Date","")</f>
        <v/>
      </c>
      <c r="AC65" s="19" t="str">
        <f>IF(O65="","No Expiry Date","")</f>
        <v/>
      </c>
      <c r="AD65" s="19" t="str">
        <f>IF(B65="","No Reference","")</f>
        <v/>
      </c>
      <c r="AE65" s="19" t="str" cm="1">
        <f t="array" aca="1" ref="AE65" ca="1">IF(SUMPRODUCT(--ISNUMBER(SEARCH("PFI",A65:AD65)))&gt;0,"Y","")</f>
        <v/>
      </c>
      <c r="AF65" s="19" t="str">
        <f>IF(ISNUMBER(SEARCH("CSW",C65)),"Shared Service","")</f>
        <v/>
      </c>
      <c r="AG65" s="19"/>
    </row>
    <row r="66" spans="1:33" s="14" customFormat="1" ht="11.4" x14ac:dyDescent="0.3">
      <c r="A66" s="21">
        <v>314</v>
      </c>
      <c r="B66" s="41" t="s">
        <v>239</v>
      </c>
      <c r="C66" s="41" t="s">
        <v>240</v>
      </c>
      <c r="D66" s="41" t="s">
        <v>241</v>
      </c>
      <c r="E66" s="42">
        <v>0</v>
      </c>
      <c r="F66" s="42">
        <v>0</v>
      </c>
      <c r="G66" s="42">
        <v>0</v>
      </c>
      <c r="H66" s="41" t="s">
        <v>47</v>
      </c>
      <c r="I66" s="41" t="s">
        <v>221</v>
      </c>
      <c r="J66" s="41" t="s">
        <v>187</v>
      </c>
      <c r="K66" s="41" t="s">
        <v>37</v>
      </c>
      <c r="L66" s="41" t="s">
        <v>188</v>
      </c>
      <c r="M66" s="43">
        <v>98152.62</v>
      </c>
      <c r="N66" s="44">
        <v>44928</v>
      </c>
      <c r="O66" s="44">
        <v>46053</v>
      </c>
      <c r="P66" s="41" t="s">
        <v>242</v>
      </c>
      <c r="Q66" s="42" t="s">
        <v>41</v>
      </c>
      <c r="R66" s="42" t="s">
        <v>41</v>
      </c>
      <c r="S66" s="42" t="s">
        <v>41</v>
      </c>
      <c r="T66" s="41" t="s">
        <v>43</v>
      </c>
      <c r="U66" s="22"/>
      <c r="V66" s="7"/>
      <c r="W66" s="8" t="str">
        <f ca="1">IF(OR(ISBLANK(O66),ISERROR(O66)),"",IF(O66&lt;=TODAY(),"EXPIRED","ACTIVE"))</f>
        <v>ACTIVE</v>
      </c>
      <c r="X66" s="8" t="str">
        <f>IF(ISNUMBER(SEARCH("OPTILAN",P66)),"OPTILAN","")</f>
        <v/>
      </c>
      <c r="Y66" s="8" t="str">
        <f>IF(AND(NOT(ISBLANK(M66)),M66&lt;&gt;"",VALUE(M66)=0),"No Value (Indeterminate)","")</f>
        <v/>
      </c>
      <c r="Z66" s="8"/>
      <c r="AA66" s="8" t="str">
        <f>IF(AND(ISNUMBER(SEARCH("default date of 31/12/2099",D66)),NOT(ISBLANK(M66)),VALUE(M66)=0),"No Value (SPOT Contract)","")</f>
        <v/>
      </c>
      <c r="AB66" s="19" t="str">
        <f>IF(N66="","No Start Date","")</f>
        <v/>
      </c>
      <c r="AC66" s="19" t="str">
        <f>IF(O66="","No Expiry Date","")</f>
        <v/>
      </c>
      <c r="AD66" s="19" t="str">
        <f>IF(B66="","No Reference","")</f>
        <v/>
      </c>
      <c r="AE66" s="19" t="str" cm="1">
        <f t="array" aca="1" ref="AE66" ca="1">IF(SUMPRODUCT(--ISNUMBER(SEARCH("PFI",A66:AD66)))&gt;0,"Y","")</f>
        <v/>
      </c>
      <c r="AF66" s="19" t="str">
        <f>IF(ISNUMBER(SEARCH("CSW",C66)),"Shared Service","")</f>
        <v/>
      </c>
      <c r="AG66" s="19"/>
    </row>
    <row r="67" spans="1:33" s="14" customFormat="1" ht="11.4" x14ac:dyDescent="0.3">
      <c r="A67" s="21">
        <v>360</v>
      </c>
      <c r="B67" s="41" t="s">
        <v>243</v>
      </c>
      <c r="C67" s="41" t="s">
        <v>244</v>
      </c>
      <c r="D67" s="41" t="s">
        <v>245</v>
      </c>
      <c r="E67" s="42">
        <v>0</v>
      </c>
      <c r="F67" s="42">
        <v>0</v>
      </c>
      <c r="G67" s="42">
        <v>0</v>
      </c>
      <c r="H67" s="41" t="s">
        <v>214</v>
      </c>
      <c r="I67" s="41" t="s">
        <v>215</v>
      </c>
      <c r="J67" s="41" t="s">
        <v>187</v>
      </c>
      <c r="K67" s="41" t="s">
        <v>37</v>
      </c>
      <c r="L67" s="41" t="s">
        <v>188</v>
      </c>
      <c r="M67" s="43">
        <v>120000</v>
      </c>
      <c r="N67" s="44">
        <v>44936</v>
      </c>
      <c r="O67" s="44">
        <v>46295</v>
      </c>
      <c r="P67" s="41" t="s">
        <v>246</v>
      </c>
      <c r="Q67" s="42" t="s">
        <v>41</v>
      </c>
      <c r="R67" s="42" t="s">
        <v>41</v>
      </c>
      <c r="S67" s="42" t="s">
        <v>41</v>
      </c>
      <c r="T67" s="41" t="s">
        <v>247</v>
      </c>
      <c r="U67" s="22"/>
      <c r="V67" s="7"/>
      <c r="W67" s="8" t="str">
        <f ca="1">IF(OR(ISBLANK(O67),ISERROR(O67)),"",IF(O67&lt;=TODAY(),"EXPIRED","ACTIVE"))</f>
        <v>ACTIVE</v>
      </c>
      <c r="X67" s="8" t="str">
        <f>IF(ISNUMBER(SEARCH("OPTILAN",P67)),"OPTILAN","")</f>
        <v/>
      </c>
      <c r="Y67" s="8" t="str">
        <f>IF(AND(NOT(ISBLANK(M67)),M67&lt;&gt;"",VALUE(M67)=0),"No Value (Indeterminate)","")</f>
        <v/>
      </c>
      <c r="Z67" s="8"/>
      <c r="AA67" s="8" t="str">
        <f>IF(AND(ISNUMBER(SEARCH("default date of 31/12/2099",D67)),NOT(ISBLANK(M67)),VALUE(M67)=0),"No Value (SPOT Contract)","")</f>
        <v/>
      </c>
      <c r="AB67" s="19" t="str">
        <f>IF(N67="","No Start Date","")</f>
        <v/>
      </c>
      <c r="AC67" s="19" t="str">
        <f>IF(O67="","No Expiry Date","")</f>
        <v/>
      </c>
      <c r="AD67" s="19" t="str">
        <f>IF(B67="","No Reference","")</f>
        <v/>
      </c>
      <c r="AE67" s="19" t="str" cm="1">
        <f t="array" aca="1" ref="AE67" ca="1">IF(SUMPRODUCT(--ISNUMBER(SEARCH("PFI",A67:AD67)))&gt;0,"Y","")</f>
        <v/>
      </c>
      <c r="AF67" s="19" t="str">
        <f>IF(ISNUMBER(SEARCH("CSW",C67)),"Shared Service","")</f>
        <v/>
      </c>
      <c r="AG67" s="19"/>
    </row>
    <row r="68" spans="1:33" s="14" customFormat="1" ht="11.4" x14ac:dyDescent="0.3">
      <c r="A68" s="21">
        <v>373</v>
      </c>
      <c r="B68" s="41" t="s">
        <v>248</v>
      </c>
      <c r="C68" s="41" t="s">
        <v>249</v>
      </c>
      <c r="D68" s="41" t="s">
        <v>250</v>
      </c>
      <c r="E68" s="42">
        <v>0</v>
      </c>
      <c r="F68" s="42">
        <v>0</v>
      </c>
      <c r="G68" s="42">
        <v>0</v>
      </c>
      <c r="H68" s="41" t="s">
        <v>47</v>
      </c>
      <c r="I68" s="41" t="s">
        <v>221</v>
      </c>
      <c r="J68" s="41" t="s">
        <v>187</v>
      </c>
      <c r="K68" s="41" t="s">
        <v>37</v>
      </c>
      <c r="L68" s="41" t="s">
        <v>188</v>
      </c>
      <c r="M68" s="43">
        <v>63000</v>
      </c>
      <c r="N68" s="44" t="s">
        <v>251</v>
      </c>
      <c r="O68" s="44">
        <v>46156</v>
      </c>
      <c r="P68" s="41" t="s">
        <v>252</v>
      </c>
      <c r="Q68" s="42" t="s">
        <v>41</v>
      </c>
      <c r="R68" s="42" t="s">
        <v>42</v>
      </c>
      <c r="S68" s="42" t="s">
        <v>41</v>
      </c>
      <c r="T68" s="41" t="s">
        <v>253</v>
      </c>
      <c r="U68" s="22"/>
      <c r="V68" s="7"/>
      <c r="W68" s="8" t="str">
        <f ca="1">IF(OR(ISBLANK(O68),ISERROR(O68)),"",IF(O68&lt;=TODAY(),"EXPIRED","ACTIVE"))</f>
        <v>ACTIVE</v>
      </c>
      <c r="X68" s="8" t="str">
        <f>IF(ISNUMBER(SEARCH("OPTILAN",P68)),"OPTILAN","")</f>
        <v/>
      </c>
      <c r="Y68" s="8" t="str">
        <f>IF(AND(NOT(ISBLANK(M68)),M68&lt;&gt;"",VALUE(M68)=0),"No Value (Indeterminate)","")</f>
        <v/>
      </c>
      <c r="Z68" s="8"/>
      <c r="AA68" s="8" t="str">
        <f>IF(AND(ISNUMBER(SEARCH("default date of 31/12/2099",D68)),NOT(ISBLANK(M68)),VALUE(M68)=0),"No Value (SPOT Contract)","")</f>
        <v/>
      </c>
      <c r="AB68" s="19" t="str">
        <f>IF(N68="","No Start Date","")</f>
        <v/>
      </c>
      <c r="AC68" s="19" t="str">
        <f>IF(O68="","No Expiry Date","")</f>
        <v/>
      </c>
      <c r="AD68" s="19" t="str">
        <f>IF(B68="","No Reference","")</f>
        <v/>
      </c>
      <c r="AE68" s="19" t="str" cm="1">
        <f t="array" aca="1" ref="AE68" ca="1">IF(SUMPRODUCT(--ISNUMBER(SEARCH("PFI",A68:AD68)))&gt;0,"Y","")</f>
        <v/>
      </c>
      <c r="AF68" s="19" t="str">
        <f>IF(ISNUMBER(SEARCH("CSW",C68)),"Shared Service","")</f>
        <v/>
      </c>
      <c r="AG68" s="19"/>
    </row>
    <row r="69" spans="1:33" s="14" customFormat="1" ht="11.4" x14ac:dyDescent="0.3">
      <c r="A69" s="21">
        <v>385</v>
      </c>
      <c r="B69" s="41" t="s">
        <v>254</v>
      </c>
      <c r="C69" s="41" t="s">
        <v>255</v>
      </c>
      <c r="D69" s="41" t="s">
        <v>256</v>
      </c>
      <c r="E69" s="42">
        <v>0</v>
      </c>
      <c r="F69" s="42">
        <v>0</v>
      </c>
      <c r="G69" s="42">
        <v>0</v>
      </c>
      <c r="H69" s="41" t="s">
        <v>194</v>
      </c>
      <c r="I69" s="41" t="s">
        <v>195</v>
      </c>
      <c r="J69" s="41" t="s">
        <v>187</v>
      </c>
      <c r="K69" s="41" t="s">
        <v>37</v>
      </c>
      <c r="L69" s="41" t="s">
        <v>188</v>
      </c>
      <c r="M69" s="43">
        <v>37800</v>
      </c>
      <c r="N69" s="44">
        <v>45301</v>
      </c>
      <c r="O69" s="44">
        <v>46477</v>
      </c>
      <c r="P69" s="41" t="s">
        <v>257</v>
      </c>
      <c r="Q69" s="42" t="s">
        <v>41</v>
      </c>
      <c r="R69" s="42" t="s">
        <v>41</v>
      </c>
      <c r="S69" s="42" t="s">
        <v>41</v>
      </c>
      <c r="T69" s="41" t="s">
        <v>258</v>
      </c>
      <c r="U69" s="22"/>
      <c r="V69" s="7"/>
      <c r="W69" s="8" t="str">
        <f ca="1">IF(OR(ISBLANK(O69),ISERROR(O69)),"",IF(O69&lt;=TODAY(),"EXPIRED","ACTIVE"))</f>
        <v>ACTIVE</v>
      </c>
      <c r="X69" s="8" t="str">
        <f>IF(ISNUMBER(SEARCH("OPTILAN",P69)),"OPTILAN","")</f>
        <v/>
      </c>
      <c r="Y69" s="8" t="str">
        <f>IF(AND(NOT(ISBLANK(M69)),M69&lt;&gt;"",VALUE(M69)=0),"No Value (Indeterminate)","")</f>
        <v/>
      </c>
      <c r="Z69" s="8"/>
      <c r="AA69" s="8" t="str">
        <f>IF(AND(ISNUMBER(SEARCH("default date of 31/12/2099",D69)),NOT(ISBLANK(M69)),VALUE(M69)=0),"No Value (SPOT Contract)","")</f>
        <v/>
      </c>
      <c r="AB69" s="19" t="str">
        <f>IF(N69="","No Start Date","")</f>
        <v/>
      </c>
      <c r="AC69" s="19" t="str">
        <f>IF(O69="","No Expiry Date","")</f>
        <v/>
      </c>
      <c r="AD69" s="19" t="str">
        <f>IF(B69="","No Reference","")</f>
        <v/>
      </c>
      <c r="AE69" s="19" t="str" cm="1">
        <f t="array" aca="1" ref="AE69" ca="1">IF(SUMPRODUCT(--ISNUMBER(SEARCH("PFI",A69:AD69)))&gt;0,"Y","")</f>
        <v/>
      </c>
      <c r="AF69" s="19" t="str">
        <f>IF(ISNUMBER(SEARCH("CSW",C69)),"Shared Service","")</f>
        <v/>
      </c>
      <c r="AG69" s="19"/>
    </row>
    <row r="70" spans="1:33" s="14" customFormat="1" ht="11.4" x14ac:dyDescent="0.3">
      <c r="A70" s="21">
        <v>424</v>
      </c>
      <c r="B70" s="41" t="s">
        <v>259</v>
      </c>
      <c r="C70" s="41" t="s">
        <v>260</v>
      </c>
      <c r="D70" s="41" t="s">
        <v>261</v>
      </c>
      <c r="E70" s="42">
        <v>0</v>
      </c>
      <c r="F70" s="42">
        <v>0</v>
      </c>
      <c r="G70" s="42">
        <v>0</v>
      </c>
      <c r="H70" s="41" t="s">
        <v>262</v>
      </c>
      <c r="I70" s="41" t="s">
        <v>263</v>
      </c>
      <c r="J70" s="41" t="s">
        <v>187</v>
      </c>
      <c r="K70" s="41" t="s">
        <v>37</v>
      </c>
      <c r="L70" s="41" t="s">
        <v>188</v>
      </c>
      <c r="M70" s="43">
        <v>39199.26</v>
      </c>
      <c r="N70" s="44">
        <v>45419</v>
      </c>
      <c r="O70" s="44">
        <v>46088</v>
      </c>
      <c r="P70" s="41" t="s">
        <v>264</v>
      </c>
      <c r="Q70" s="42" t="s">
        <v>41</v>
      </c>
      <c r="R70" s="42" t="s">
        <v>41</v>
      </c>
      <c r="S70" s="42" t="s">
        <v>41</v>
      </c>
      <c r="T70" s="41" t="s">
        <v>265</v>
      </c>
      <c r="U70" s="22"/>
      <c r="V70" s="7"/>
      <c r="W70" s="8" t="str">
        <f ca="1">IF(OR(ISBLANK(O70),ISERROR(O70)),"",IF(O70&lt;=TODAY(),"EXPIRED","ACTIVE"))</f>
        <v>ACTIVE</v>
      </c>
      <c r="X70" s="8" t="str">
        <f>IF(ISNUMBER(SEARCH("OPTILAN",P70)),"OPTILAN","")</f>
        <v/>
      </c>
      <c r="Y70" s="8" t="str">
        <f>IF(AND(NOT(ISBLANK(M70)),M70&lt;&gt;"",VALUE(M70)=0),"No Value (Indeterminate)","")</f>
        <v/>
      </c>
      <c r="Z70" s="8"/>
      <c r="AA70" s="8" t="str">
        <f>IF(AND(ISNUMBER(SEARCH("default date of 31/12/2099",D70)),NOT(ISBLANK(M70)),VALUE(M70)=0),"No Value (SPOT Contract)","")</f>
        <v/>
      </c>
      <c r="AB70" s="19" t="str">
        <f>IF(N70="","No Start Date","")</f>
        <v/>
      </c>
      <c r="AC70" s="19" t="str">
        <f>IF(O70="","No Expiry Date","")</f>
        <v/>
      </c>
      <c r="AD70" s="19" t="str">
        <f>IF(B70="","No Reference","")</f>
        <v/>
      </c>
      <c r="AE70" s="19" t="str" cm="1">
        <f t="array" aca="1" ref="AE70" ca="1">IF(SUMPRODUCT(--ISNUMBER(SEARCH("PFI",A70:AD70)))&gt;0,"Y","")</f>
        <v/>
      </c>
      <c r="AF70" s="19" t="str">
        <f>IF(ISNUMBER(SEARCH("CSW",C70)),"Shared Service","")</f>
        <v/>
      </c>
      <c r="AG70" s="19"/>
    </row>
    <row r="71" spans="1:33" s="14" customFormat="1" ht="11.4" x14ac:dyDescent="0.3">
      <c r="A71" s="21">
        <v>406</v>
      </c>
      <c r="B71" s="41" t="s">
        <v>266</v>
      </c>
      <c r="C71" s="41" t="s">
        <v>267</v>
      </c>
      <c r="D71" s="41" t="s">
        <v>268</v>
      </c>
      <c r="E71" s="42">
        <v>0</v>
      </c>
      <c r="F71" s="42">
        <v>0</v>
      </c>
      <c r="G71" s="42">
        <v>0</v>
      </c>
      <c r="H71" s="41" t="s">
        <v>47</v>
      </c>
      <c r="I71" s="41" t="s">
        <v>269</v>
      </c>
      <c r="J71" s="41" t="s">
        <v>187</v>
      </c>
      <c r="K71" s="41" t="s">
        <v>37</v>
      </c>
      <c r="L71" s="41" t="s">
        <v>188</v>
      </c>
      <c r="M71" s="43">
        <v>150000</v>
      </c>
      <c r="N71" s="44">
        <v>44934</v>
      </c>
      <c r="O71" s="44">
        <v>46234</v>
      </c>
      <c r="P71" s="41" t="s">
        <v>270</v>
      </c>
      <c r="Q71" s="42" t="s">
        <v>41</v>
      </c>
      <c r="R71" s="42" t="s">
        <v>41</v>
      </c>
      <c r="S71" s="42" t="s">
        <v>41</v>
      </c>
      <c r="T71" s="41" t="s">
        <v>271</v>
      </c>
      <c r="U71" s="22"/>
      <c r="V71" s="7"/>
      <c r="W71" s="8" t="str">
        <f ca="1">IF(OR(ISBLANK(O71),ISERROR(O71)),"",IF(O71&lt;=TODAY(),"EXPIRED","ACTIVE"))</f>
        <v>ACTIVE</v>
      </c>
      <c r="X71" s="8" t="str">
        <f>IF(ISNUMBER(SEARCH("OPTILAN",P71)),"OPTILAN","")</f>
        <v/>
      </c>
      <c r="Y71" s="8" t="str">
        <f>IF(AND(NOT(ISBLANK(M71)),M71&lt;&gt;"",VALUE(M71)=0),"No Value (Indeterminate)","")</f>
        <v/>
      </c>
      <c r="Z71" s="8"/>
      <c r="AA71" s="8" t="str">
        <f>IF(AND(ISNUMBER(SEARCH("default date of 31/12/2099",D71)),NOT(ISBLANK(M71)),VALUE(M71)=0),"No Value (SPOT Contract)","")</f>
        <v/>
      </c>
      <c r="AB71" s="19" t="str">
        <f>IF(N71="","No Start Date","")</f>
        <v/>
      </c>
      <c r="AC71" s="19" t="str">
        <f>IF(O71="","No Expiry Date","")</f>
        <v/>
      </c>
      <c r="AD71" s="19" t="str">
        <f>IF(B71="","No Reference","")</f>
        <v/>
      </c>
      <c r="AE71" s="19" t="str" cm="1">
        <f t="array" aca="1" ref="AE71" ca="1">IF(SUMPRODUCT(--ISNUMBER(SEARCH("PFI",A71:AD71)))&gt;0,"Y","")</f>
        <v/>
      </c>
      <c r="AF71" s="19" t="str">
        <f>IF(ISNUMBER(SEARCH("CSW",C71)),"Shared Service","")</f>
        <v/>
      </c>
      <c r="AG71" s="19"/>
    </row>
    <row r="72" spans="1:33" s="14" customFormat="1" ht="11.4" x14ac:dyDescent="0.3">
      <c r="A72" s="21">
        <v>660</v>
      </c>
      <c r="B72" s="41" t="s">
        <v>272</v>
      </c>
      <c r="C72" s="41" t="s">
        <v>273</v>
      </c>
      <c r="D72" s="41" t="s">
        <v>274</v>
      </c>
      <c r="E72" s="42">
        <v>2</v>
      </c>
      <c r="F72" s="42">
        <v>0</v>
      </c>
      <c r="G72" s="42">
        <v>0</v>
      </c>
      <c r="H72" s="41" t="s">
        <v>74</v>
      </c>
      <c r="I72" s="41" t="s">
        <v>275</v>
      </c>
      <c r="J72" s="41" t="s">
        <v>187</v>
      </c>
      <c r="K72" s="41" t="s">
        <v>37</v>
      </c>
      <c r="L72" s="41" t="s">
        <v>188</v>
      </c>
      <c r="M72" s="43">
        <v>33183.57</v>
      </c>
      <c r="N72" s="44">
        <v>45294</v>
      </c>
      <c r="O72" s="44">
        <v>46446</v>
      </c>
      <c r="P72" s="41" t="s">
        <v>276</v>
      </c>
      <c r="Q72" s="42" t="s">
        <v>41</v>
      </c>
      <c r="R72" s="42" t="s">
        <v>42</v>
      </c>
      <c r="S72" s="42" t="s">
        <v>41</v>
      </c>
      <c r="T72" s="41" t="s">
        <v>277</v>
      </c>
      <c r="U72" s="22"/>
      <c r="V72" s="7"/>
      <c r="W72" s="8" t="str">
        <f ca="1">IF(OR(ISBLANK(O72),ISERROR(O72)),"",IF(O72&lt;=TODAY(),"EXPIRED","ACTIVE"))</f>
        <v>ACTIVE</v>
      </c>
      <c r="X72" s="8" t="str">
        <f>IF(ISNUMBER(SEARCH("OPTILAN",P72)),"OPTILAN","")</f>
        <v/>
      </c>
      <c r="Y72" s="8" t="str">
        <f>IF(AND(NOT(ISBLANK(M72)),M72&lt;&gt;"",VALUE(M72)=0),"No Value (Indeterminate)","")</f>
        <v/>
      </c>
      <c r="Z72" s="8"/>
      <c r="AA72" s="8" t="str">
        <f>IF(AND(ISNUMBER(SEARCH("default date of 31/12/2099",D72)),NOT(ISBLANK(M72)),VALUE(M72)=0),"No Value (SPOT Contract)","")</f>
        <v/>
      </c>
      <c r="AB72" s="19" t="str">
        <f>IF(N72="","No Start Date","")</f>
        <v/>
      </c>
      <c r="AC72" s="19" t="str">
        <f>IF(O72="","No Expiry Date","")</f>
        <v/>
      </c>
      <c r="AD72" s="19" t="str">
        <f>IF(B72="","No Reference","")</f>
        <v/>
      </c>
      <c r="AE72" s="19" t="str" cm="1">
        <f t="array" aca="1" ref="AE72" ca="1">IF(SUMPRODUCT(--ISNUMBER(SEARCH("PFI",A72:AD72)))&gt;0,"Y","")</f>
        <v/>
      </c>
      <c r="AF72" s="19" t="str">
        <f>IF(ISNUMBER(SEARCH("CSW",C72)),"Shared Service","")</f>
        <v/>
      </c>
      <c r="AG72" s="19"/>
    </row>
    <row r="73" spans="1:33" s="14" customFormat="1" ht="11.4" x14ac:dyDescent="0.3">
      <c r="A73" s="21">
        <v>545</v>
      </c>
      <c r="B73" s="41" t="s">
        <v>278</v>
      </c>
      <c r="C73" s="41" t="s">
        <v>279</v>
      </c>
      <c r="D73" s="41"/>
      <c r="E73" s="42">
        <v>0</v>
      </c>
      <c r="F73" s="42">
        <v>0</v>
      </c>
      <c r="G73" s="42">
        <v>0</v>
      </c>
      <c r="H73" s="41" t="s">
        <v>47</v>
      </c>
      <c r="I73" s="41" t="s">
        <v>280</v>
      </c>
      <c r="J73" s="41" t="s">
        <v>187</v>
      </c>
      <c r="K73" s="41" t="s">
        <v>37</v>
      </c>
      <c r="L73" s="41" t="s">
        <v>188</v>
      </c>
      <c r="M73" s="43">
        <v>30500</v>
      </c>
      <c r="N73" s="44" t="s">
        <v>281</v>
      </c>
      <c r="O73" s="44">
        <v>47208</v>
      </c>
      <c r="P73" s="41" t="s">
        <v>282</v>
      </c>
      <c r="Q73" s="42" t="s">
        <v>41</v>
      </c>
      <c r="R73" s="42" t="s">
        <v>41</v>
      </c>
      <c r="S73" s="42" t="s">
        <v>41</v>
      </c>
      <c r="T73" s="41" t="s">
        <v>228</v>
      </c>
      <c r="U73" s="22"/>
      <c r="V73" s="7"/>
      <c r="W73" s="8" t="str">
        <f ca="1">IF(OR(ISBLANK(O73),ISERROR(O73)),"",IF(O73&lt;=TODAY(),"EXPIRED","ACTIVE"))</f>
        <v>ACTIVE</v>
      </c>
      <c r="X73" s="8" t="str">
        <f>IF(ISNUMBER(SEARCH("OPTILAN",P73)),"OPTILAN","")</f>
        <v/>
      </c>
      <c r="Y73" s="8" t="str">
        <f>IF(AND(NOT(ISBLANK(M73)),M73&lt;&gt;"",VALUE(M73)=0),"No Value (Indeterminate)","")</f>
        <v/>
      </c>
      <c r="Z73" s="8"/>
      <c r="AA73" s="8" t="str">
        <f>IF(AND(ISNUMBER(SEARCH("default date of 31/12/2099",D73)),NOT(ISBLANK(M73)),VALUE(M73)=0),"No Value (SPOT Contract)","")</f>
        <v/>
      </c>
      <c r="AB73" s="19" t="str">
        <f>IF(N73="","No Start Date","")</f>
        <v/>
      </c>
      <c r="AC73" s="19" t="str">
        <f>IF(O73="","No Expiry Date","")</f>
        <v/>
      </c>
      <c r="AD73" s="19" t="str">
        <f>IF(B73="","No Reference","")</f>
        <v/>
      </c>
      <c r="AE73" s="19" t="str" cm="1">
        <f t="array" aca="1" ref="AE73" ca="1">IF(SUMPRODUCT(--ISNUMBER(SEARCH("PFI",A73:AD73)))&gt;0,"Y","")</f>
        <v/>
      </c>
      <c r="AF73" s="19" t="str">
        <f>IF(ISNUMBER(SEARCH("CSW",C73)),"Shared Service","")</f>
        <v/>
      </c>
      <c r="AG73" s="19"/>
    </row>
    <row r="74" spans="1:33" s="14" customFormat="1" ht="11.4" x14ac:dyDescent="0.3">
      <c r="A74" s="21">
        <v>554</v>
      </c>
      <c r="B74" s="41" t="s">
        <v>283</v>
      </c>
      <c r="C74" s="41" t="s">
        <v>284</v>
      </c>
      <c r="D74" s="41" t="s">
        <v>285</v>
      </c>
      <c r="E74" s="42">
        <v>0</v>
      </c>
      <c r="F74" s="42">
        <v>0</v>
      </c>
      <c r="G74" s="42">
        <v>0</v>
      </c>
      <c r="H74" s="41" t="s">
        <v>194</v>
      </c>
      <c r="I74" s="41" t="s">
        <v>286</v>
      </c>
      <c r="J74" s="41" t="s">
        <v>187</v>
      </c>
      <c r="K74" s="41" t="s">
        <v>37</v>
      </c>
      <c r="L74" s="41" t="s">
        <v>188</v>
      </c>
      <c r="M74" s="43">
        <v>94998</v>
      </c>
      <c r="N74" s="44" t="s">
        <v>287</v>
      </c>
      <c r="O74" s="44">
        <v>46477</v>
      </c>
      <c r="P74" s="41" t="s">
        <v>288</v>
      </c>
      <c r="Q74" s="42" t="s">
        <v>41</v>
      </c>
      <c r="R74" s="42" t="s">
        <v>41</v>
      </c>
      <c r="S74" s="42" t="s">
        <v>41</v>
      </c>
      <c r="T74" s="41" t="s">
        <v>289</v>
      </c>
      <c r="U74" s="22"/>
      <c r="V74" s="7"/>
      <c r="W74" s="8" t="str">
        <f ca="1">IF(OR(ISBLANK(O74),ISERROR(O74)),"",IF(O74&lt;=TODAY(),"EXPIRED","ACTIVE"))</f>
        <v>ACTIVE</v>
      </c>
      <c r="X74" s="8" t="str">
        <f>IF(ISNUMBER(SEARCH("OPTILAN",P74)),"OPTILAN","")</f>
        <v/>
      </c>
      <c r="Y74" s="8" t="str">
        <f>IF(AND(NOT(ISBLANK(M74)),M74&lt;&gt;"",VALUE(M74)=0),"No Value (Indeterminate)","")</f>
        <v/>
      </c>
      <c r="Z74" s="8"/>
      <c r="AA74" s="8" t="str">
        <f>IF(AND(ISNUMBER(SEARCH("default date of 31/12/2099",D74)),NOT(ISBLANK(M74)),VALUE(M74)=0),"No Value (SPOT Contract)","")</f>
        <v/>
      </c>
      <c r="AB74" s="19" t="str">
        <f>IF(N74="","No Start Date","")</f>
        <v/>
      </c>
      <c r="AC74" s="19" t="str">
        <f>IF(O74="","No Expiry Date","")</f>
        <v/>
      </c>
      <c r="AD74" s="19" t="str">
        <f>IF(B74="","No Reference","")</f>
        <v/>
      </c>
      <c r="AE74" s="19" t="str" cm="1">
        <f t="array" aca="1" ref="AE74" ca="1">IF(SUMPRODUCT(--ISNUMBER(SEARCH("PFI",A74:AD74)))&gt;0,"Y","")</f>
        <v/>
      </c>
      <c r="AF74" s="19" t="str">
        <f>IF(ISNUMBER(SEARCH("CSW",C74)),"Shared Service","")</f>
        <v/>
      </c>
      <c r="AG74" s="19"/>
    </row>
    <row r="75" spans="1:33" s="14" customFormat="1" ht="11.4" x14ac:dyDescent="0.3">
      <c r="A75" s="21">
        <v>558</v>
      </c>
      <c r="B75" s="41" t="s">
        <v>290</v>
      </c>
      <c r="C75" s="41" t="s">
        <v>291</v>
      </c>
      <c r="D75" s="41" t="s">
        <v>292</v>
      </c>
      <c r="E75" s="42">
        <v>0</v>
      </c>
      <c r="F75" s="42">
        <v>0</v>
      </c>
      <c r="G75" s="42">
        <v>0</v>
      </c>
      <c r="H75" s="41" t="s">
        <v>34</v>
      </c>
      <c r="I75" s="41" t="s">
        <v>293</v>
      </c>
      <c r="J75" s="41" t="s">
        <v>187</v>
      </c>
      <c r="K75" s="41" t="s">
        <v>37</v>
      </c>
      <c r="L75" s="41" t="s">
        <v>188</v>
      </c>
      <c r="M75" s="43">
        <v>103352.64</v>
      </c>
      <c r="N75" s="44">
        <v>45295</v>
      </c>
      <c r="O75" s="44">
        <v>46477</v>
      </c>
      <c r="P75" s="41" t="s">
        <v>294</v>
      </c>
      <c r="Q75" s="42" t="s">
        <v>41</v>
      </c>
      <c r="R75" s="42" t="s">
        <v>41</v>
      </c>
      <c r="S75" s="42" t="s">
        <v>41</v>
      </c>
      <c r="T75" s="41" t="s">
        <v>295</v>
      </c>
      <c r="U75" s="22"/>
      <c r="V75" s="7"/>
      <c r="W75" s="8" t="str">
        <f ca="1">IF(OR(ISBLANK(O75),ISERROR(O75)),"",IF(O75&lt;=TODAY(),"EXPIRED","ACTIVE"))</f>
        <v>ACTIVE</v>
      </c>
      <c r="X75" s="8" t="str">
        <f>IF(ISNUMBER(SEARCH("OPTILAN",P75)),"OPTILAN","")</f>
        <v/>
      </c>
      <c r="Y75" s="8" t="str">
        <f>IF(AND(NOT(ISBLANK(M75)),M75&lt;&gt;"",VALUE(M75)=0),"No Value (Indeterminate)","")</f>
        <v/>
      </c>
      <c r="Z75" s="8"/>
      <c r="AA75" s="8" t="str">
        <f>IF(AND(ISNUMBER(SEARCH("default date of 31/12/2099",D75)),NOT(ISBLANK(M75)),VALUE(M75)=0),"No Value (SPOT Contract)","")</f>
        <v/>
      </c>
      <c r="AB75" s="19" t="str">
        <f>IF(N75="","No Start Date","")</f>
        <v/>
      </c>
      <c r="AC75" s="19" t="str">
        <f>IF(O75="","No Expiry Date","")</f>
        <v/>
      </c>
      <c r="AD75" s="19" t="str">
        <f>IF(B75="","No Reference","")</f>
        <v/>
      </c>
      <c r="AE75" s="19" t="str" cm="1">
        <f t="array" aca="1" ref="AE75" ca="1">IF(SUMPRODUCT(--ISNUMBER(SEARCH("PFI",A75:AD75)))&gt;0,"Y","")</f>
        <v/>
      </c>
      <c r="AF75" s="19" t="str">
        <f>IF(ISNUMBER(SEARCH("CSW",C75)),"Shared Service","")</f>
        <v/>
      </c>
      <c r="AG75" s="19"/>
    </row>
    <row r="76" spans="1:33" s="14" customFormat="1" ht="11.4" x14ac:dyDescent="0.3">
      <c r="A76" s="21">
        <v>623</v>
      </c>
      <c r="B76" s="41" t="s">
        <v>296</v>
      </c>
      <c r="C76" s="41" t="s">
        <v>297</v>
      </c>
      <c r="D76" s="41" t="s">
        <v>298</v>
      </c>
      <c r="E76" s="42">
        <v>0</v>
      </c>
      <c r="F76" s="42">
        <v>0</v>
      </c>
      <c r="G76" s="42">
        <v>0</v>
      </c>
      <c r="H76" s="41" t="s">
        <v>34</v>
      </c>
      <c r="I76" s="41" t="s">
        <v>299</v>
      </c>
      <c r="J76" s="41" t="s">
        <v>187</v>
      </c>
      <c r="K76" s="41" t="s">
        <v>37</v>
      </c>
      <c r="L76" s="41" t="s">
        <v>188</v>
      </c>
      <c r="M76" s="43">
        <v>31199</v>
      </c>
      <c r="N76" s="44">
        <v>45295</v>
      </c>
      <c r="O76" s="44">
        <v>46112</v>
      </c>
      <c r="P76" s="41" t="s">
        <v>300</v>
      </c>
      <c r="Q76" s="42" t="s">
        <v>41</v>
      </c>
      <c r="R76" s="42" t="s">
        <v>42</v>
      </c>
      <c r="S76" s="42" t="s">
        <v>41</v>
      </c>
      <c r="T76" s="41" t="s">
        <v>301</v>
      </c>
      <c r="U76" s="22"/>
      <c r="V76" s="7"/>
      <c r="W76" s="8" t="str">
        <f ca="1">IF(OR(ISBLANK(O76),ISERROR(O76)),"",IF(O76&lt;=TODAY(),"EXPIRED","ACTIVE"))</f>
        <v>ACTIVE</v>
      </c>
      <c r="X76" s="8" t="str">
        <f>IF(ISNUMBER(SEARCH("OPTILAN",P76)),"OPTILAN","")</f>
        <v/>
      </c>
      <c r="Y76" s="8" t="str">
        <f>IF(AND(NOT(ISBLANK(M76)),M76&lt;&gt;"",VALUE(M76)=0),"No Value (Indeterminate)","")</f>
        <v/>
      </c>
      <c r="Z76" s="8"/>
      <c r="AA76" s="8" t="str">
        <f>IF(AND(ISNUMBER(SEARCH("default date of 31/12/2099",D76)),NOT(ISBLANK(M76)),VALUE(M76)=0),"No Value (SPOT Contract)","")</f>
        <v/>
      </c>
      <c r="AB76" s="19" t="str">
        <f>IF(N76="","No Start Date","")</f>
        <v/>
      </c>
      <c r="AC76" s="19" t="str">
        <f>IF(O76="","No Expiry Date","")</f>
        <v/>
      </c>
      <c r="AD76" s="19" t="str">
        <f>IF(B76="","No Reference","")</f>
        <v/>
      </c>
      <c r="AE76" s="19" t="str" cm="1">
        <f t="array" aca="1" ref="AE76" ca="1">IF(SUMPRODUCT(--ISNUMBER(SEARCH("PFI",A76:AD76)))&gt;0,"Y","")</f>
        <v/>
      </c>
      <c r="AF76" s="19" t="str">
        <f>IF(ISNUMBER(SEARCH("CSW",C76)),"Shared Service","")</f>
        <v/>
      </c>
      <c r="AG76" s="19"/>
    </row>
    <row r="77" spans="1:33" s="14" customFormat="1" ht="11.4" x14ac:dyDescent="0.3">
      <c r="A77" s="21">
        <v>672</v>
      </c>
      <c r="B77" s="41" t="s">
        <v>302</v>
      </c>
      <c r="C77" s="41" t="s">
        <v>303</v>
      </c>
      <c r="D77" s="41" t="s">
        <v>304</v>
      </c>
      <c r="E77" s="42">
        <v>1</v>
      </c>
      <c r="F77" s="42">
        <v>0</v>
      </c>
      <c r="G77" s="42">
        <v>0</v>
      </c>
      <c r="H77" s="41" t="s">
        <v>305</v>
      </c>
      <c r="I77" s="41" t="s">
        <v>306</v>
      </c>
      <c r="J77" s="41" t="s">
        <v>187</v>
      </c>
      <c r="K77" s="41" t="s">
        <v>37</v>
      </c>
      <c r="L77" s="41" t="s">
        <v>188</v>
      </c>
      <c r="M77" s="43">
        <v>509436</v>
      </c>
      <c r="N77" s="44">
        <v>45295</v>
      </c>
      <c r="O77" s="44">
        <v>46477</v>
      </c>
      <c r="P77" s="41" t="s">
        <v>307</v>
      </c>
      <c r="Q77" s="42" t="s">
        <v>42</v>
      </c>
      <c r="R77" s="42" t="s">
        <v>42</v>
      </c>
      <c r="S77" s="42" t="s">
        <v>41</v>
      </c>
      <c r="T77" s="41" t="s">
        <v>308</v>
      </c>
      <c r="U77" s="22"/>
      <c r="V77" s="7"/>
      <c r="W77" s="8" t="str">
        <f ca="1">IF(OR(ISBLANK(O77),ISERROR(O77)),"",IF(O77&lt;=TODAY(),"EXPIRED","ACTIVE"))</f>
        <v>ACTIVE</v>
      </c>
      <c r="X77" s="8" t="str">
        <f>IF(ISNUMBER(SEARCH("OPTILAN",P77)),"OPTILAN","")</f>
        <v/>
      </c>
      <c r="Y77" s="8" t="str">
        <f>IF(AND(NOT(ISBLANK(M77)),M77&lt;&gt;"",VALUE(M77)=0),"No Value (Indeterminate)","")</f>
        <v/>
      </c>
      <c r="Z77" s="8"/>
      <c r="AA77" s="8" t="str">
        <f>IF(AND(ISNUMBER(SEARCH("default date of 31/12/2099",D77)),NOT(ISBLANK(M77)),VALUE(M77)=0),"No Value (SPOT Contract)","")</f>
        <v/>
      </c>
      <c r="AB77" s="19" t="str">
        <f>IF(N77="","No Start Date","")</f>
        <v/>
      </c>
      <c r="AC77" s="19" t="str">
        <f>IF(O77="","No Expiry Date","")</f>
        <v/>
      </c>
      <c r="AD77" s="19" t="str">
        <f>IF(B77="","No Reference","")</f>
        <v/>
      </c>
      <c r="AE77" s="19" t="str" cm="1">
        <f t="array" aca="1" ref="AE77" ca="1">IF(SUMPRODUCT(--ISNUMBER(SEARCH("PFI",A77:AD77)))&gt;0,"Y","")</f>
        <v/>
      </c>
      <c r="AF77" s="19" t="str">
        <f>IF(ISNUMBER(SEARCH("CSW",C77)),"Shared Service","")</f>
        <v/>
      </c>
      <c r="AG77" s="19"/>
    </row>
    <row r="78" spans="1:33" s="14" customFormat="1" ht="11.4" x14ac:dyDescent="0.3">
      <c r="A78" s="21">
        <v>662</v>
      </c>
      <c r="B78" s="41" t="s">
        <v>309</v>
      </c>
      <c r="C78" s="41" t="s">
        <v>310</v>
      </c>
      <c r="D78" s="41" t="s">
        <v>311</v>
      </c>
      <c r="E78" s="42">
        <v>1</v>
      </c>
      <c r="F78" s="42">
        <v>0</v>
      </c>
      <c r="G78" s="42">
        <v>0</v>
      </c>
      <c r="H78" s="41" t="s">
        <v>34</v>
      </c>
      <c r="I78" s="41" t="s">
        <v>312</v>
      </c>
      <c r="J78" s="41" t="s">
        <v>187</v>
      </c>
      <c r="K78" s="41" t="s">
        <v>37</v>
      </c>
      <c r="L78" s="41" t="s">
        <v>188</v>
      </c>
      <c r="M78" s="43">
        <v>21300</v>
      </c>
      <c r="N78" s="44">
        <v>45416</v>
      </c>
      <c r="O78" s="44">
        <v>46146</v>
      </c>
      <c r="P78" s="41" t="s">
        <v>313</v>
      </c>
      <c r="Q78" s="42" t="s">
        <v>41</v>
      </c>
      <c r="R78" s="42" t="s">
        <v>41</v>
      </c>
      <c r="S78" s="42" t="s">
        <v>41</v>
      </c>
      <c r="T78" s="41" t="s">
        <v>314</v>
      </c>
      <c r="U78" s="22"/>
      <c r="V78" s="7"/>
      <c r="W78" s="8" t="str">
        <f ca="1">IF(OR(ISBLANK(O78),ISERROR(O78)),"",IF(O78&lt;=TODAY(),"EXPIRED","ACTIVE"))</f>
        <v>ACTIVE</v>
      </c>
      <c r="X78" s="8" t="str">
        <f>IF(ISNUMBER(SEARCH("OPTILAN",P78)),"OPTILAN","")</f>
        <v/>
      </c>
      <c r="Y78" s="8" t="str">
        <f>IF(AND(NOT(ISBLANK(M78)),M78&lt;&gt;"",VALUE(M78)=0),"No Value (Indeterminate)","")</f>
        <v/>
      </c>
      <c r="Z78" s="8"/>
      <c r="AA78" s="8" t="str">
        <f>IF(AND(ISNUMBER(SEARCH("default date of 31/12/2099",D78)),NOT(ISBLANK(M78)),VALUE(M78)=0),"No Value (SPOT Contract)","")</f>
        <v/>
      </c>
      <c r="AB78" s="19" t="str">
        <f>IF(N78="","No Start Date","")</f>
        <v/>
      </c>
      <c r="AC78" s="19" t="str">
        <f>IF(O78="","No Expiry Date","")</f>
        <v/>
      </c>
      <c r="AD78" s="19" t="str">
        <f>IF(B78="","No Reference","")</f>
        <v/>
      </c>
      <c r="AE78" s="19" t="str" cm="1">
        <f t="array" aca="1" ref="AE78" ca="1">IF(SUMPRODUCT(--ISNUMBER(SEARCH("PFI",A78:AD78)))&gt;0,"Y","")</f>
        <v/>
      </c>
      <c r="AF78" s="19" t="str">
        <f>IF(ISNUMBER(SEARCH("CSW",C78)),"Shared Service","")</f>
        <v/>
      </c>
      <c r="AG78" s="19"/>
    </row>
    <row r="79" spans="1:33" s="14" customFormat="1" ht="11.4" x14ac:dyDescent="0.3">
      <c r="A79" s="21">
        <v>663</v>
      </c>
      <c r="B79" s="41" t="s">
        <v>315</v>
      </c>
      <c r="C79" s="41" t="s">
        <v>316</v>
      </c>
      <c r="D79" s="41" t="s">
        <v>317</v>
      </c>
      <c r="E79" s="42">
        <v>1</v>
      </c>
      <c r="F79" s="42">
        <v>0</v>
      </c>
      <c r="G79" s="42">
        <v>0</v>
      </c>
      <c r="H79" s="41" t="s">
        <v>34</v>
      </c>
      <c r="I79" s="41" t="s">
        <v>312</v>
      </c>
      <c r="J79" s="41" t="s">
        <v>187</v>
      </c>
      <c r="K79" s="41" t="s">
        <v>37</v>
      </c>
      <c r="L79" s="41" t="s">
        <v>188</v>
      </c>
      <c r="M79" s="43">
        <v>28895</v>
      </c>
      <c r="N79" s="44">
        <v>45416</v>
      </c>
      <c r="O79" s="44">
        <v>46146</v>
      </c>
      <c r="P79" s="41" t="s">
        <v>318</v>
      </c>
      <c r="Q79" s="42" t="s">
        <v>41</v>
      </c>
      <c r="R79" s="42" t="s">
        <v>41</v>
      </c>
      <c r="S79" s="42" t="s">
        <v>41</v>
      </c>
      <c r="T79" s="41" t="s">
        <v>314</v>
      </c>
      <c r="U79" s="22"/>
      <c r="V79" s="7"/>
      <c r="W79" s="8" t="str">
        <f ca="1">IF(OR(ISBLANK(O79),ISERROR(O79)),"",IF(O79&lt;=TODAY(),"EXPIRED","ACTIVE"))</f>
        <v>ACTIVE</v>
      </c>
      <c r="X79" s="8" t="str">
        <f>IF(ISNUMBER(SEARCH("OPTILAN",P79)),"OPTILAN","")</f>
        <v/>
      </c>
      <c r="Y79" s="8" t="str">
        <f>IF(AND(NOT(ISBLANK(M79)),M79&lt;&gt;"",VALUE(M79)=0),"No Value (Indeterminate)","")</f>
        <v/>
      </c>
      <c r="Z79" s="8"/>
      <c r="AA79" s="8" t="str">
        <f>IF(AND(ISNUMBER(SEARCH("default date of 31/12/2099",D79)),NOT(ISBLANK(M79)),VALUE(M79)=0),"No Value (SPOT Contract)","")</f>
        <v/>
      </c>
      <c r="AB79" s="19" t="str">
        <f>IF(N79="","No Start Date","")</f>
        <v/>
      </c>
      <c r="AC79" s="19" t="str">
        <f>IF(O79="","No Expiry Date","")</f>
        <v/>
      </c>
      <c r="AD79" s="19" t="str">
        <f>IF(B79="","No Reference","")</f>
        <v/>
      </c>
      <c r="AE79" s="19" t="str" cm="1">
        <f t="array" aca="1" ref="AE79" ca="1">IF(SUMPRODUCT(--ISNUMBER(SEARCH("PFI",A79:AD79)))&gt;0,"Y","")</f>
        <v/>
      </c>
      <c r="AF79" s="19" t="str">
        <f>IF(ISNUMBER(SEARCH("CSW",C79)),"Shared Service","")</f>
        <v/>
      </c>
      <c r="AG79" s="19"/>
    </row>
    <row r="80" spans="1:33" s="14" customFormat="1" ht="11.4" x14ac:dyDescent="0.3">
      <c r="A80" s="21">
        <v>661</v>
      </c>
      <c r="B80" s="41" t="s">
        <v>319</v>
      </c>
      <c r="C80" s="41" t="s">
        <v>320</v>
      </c>
      <c r="D80" s="41" t="s">
        <v>321</v>
      </c>
      <c r="E80" s="42">
        <v>0</v>
      </c>
      <c r="F80" s="42">
        <v>0</v>
      </c>
      <c r="G80" s="42">
        <v>0</v>
      </c>
      <c r="H80" s="41" t="s">
        <v>194</v>
      </c>
      <c r="I80" s="41" t="s">
        <v>322</v>
      </c>
      <c r="J80" s="41" t="s">
        <v>187</v>
      </c>
      <c r="K80" s="41" t="s">
        <v>37</v>
      </c>
      <c r="L80" s="41" t="s">
        <v>188</v>
      </c>
      <c r="M80" s="43">
        <v>38877</v>
      </c>
      <c r="N80" s="44">
        <v>45295</v>
      </c>
      <c r="O80" s="44">
        <v>46836</v>
      </c>
      <c r="P80" s="41" t="s">
        <v>323</v>
      </c>
      <c r="Q80" s="42" t="s">
        <v>41</v>
      </c>
      <c r="R80" s="42" t="s">
        <v>41</v>
      </c>
      <c r="S80" s="42" t="s">
        <v>41</v>
      </c>
      <c r="T80" s="41" t="s">
        <v>324</v>
      </c>
      <c r="U80" s="22"/>
      <c r="V80" s="7"/>
      <c r="W80" s="8" t="str">
        <f ca="1">IF(OR(ISBLANK(O80),ISERROR(O80)),"",IF(O80&lt;=TODAY(),"EXPIRED","ACTIVE"))</f>
        <v>ACTIVE</v>
      </c>
      <c r="X80" s="8" t="str">
        <f>IF(ISNUMBER(SEARCH("OPTILAN",P80)),"OPTILAN","")</f>
        <v/>
      </c>
      <c r="Y80" s="8" t="str">
        <f>IF(AND(NOT(ISBLANK(M80)),M80&lt;&gt;"",VALUE(M80)=0),"No Value (Indeterminate)","")</f>
        <v/>
      </c>
      <c r="Z80" s="8"/>
      <c r="AA80" s="8" t="str">
        <f>IF(AND(ISNUMBER(SEARCH("default date of 31/12/2099",D80)),NOT(ISBLANK(M80)),VALUE(M80)=0),"No Value (SPOT Contract)","")</f>
        <v/>
      </c>
      <c r="AB80" s="19" t="str">
        <f>IF(N80="","No Start Date","")</f>
        <v/>
      </c>
      <c r="AC80" s="19" t="str">
        <f>IF(O80="","No Expiry Date","")</f>
        <v/>
      </c>
      <c r="AD80" s="19" t="str">
        <f>IF(B80="","No Reference","")</f>
        <v/>
      </c>
      <c r="AE80" s="19" t="str" cm="1">
        <f t="array" aca="1" ref="AE80" ca="1">IF(SUMPRODUCT(--ISNUMBER(SEARCH("PFI",A80:AD80)))&gt;0,"Y","")</f>
        <v/>
      </c>
      <c r="AF80" s="19" t="str">
        <f>IF(ISNUMBER(SEARCH("CSW",C80)),"Shared Service","")</f>
        <v/>
      </c>
      <c r="AG80" s="19"/>
    </row>
    <row r="81" spans="1:33" s="14" customFormat="1" ht="11.4" x14ac:dyDescent="0.3">
      <c r="A81" s="21">
        <v>683</v>
      </c>
      <c r="B81" s="41" t="s">
        <v>325</v>
      </c>
      <c r="C81" s="41" t="s">
        <v>326</v>
      </c>
      <c r="D81" s="41"/>
      <c r="E81" s="42">
        <v>2</v>
      </c>
      <c r="F81" s="42">
        <v>0</v>
      </c>
      <c r="G81" s="42">
        <v>0</v>
      </c>
      <c r="H81" s="41" t="s">
        <v>47</v>
      </c>
      <c r="I81" s="41" t="s">
        <v>327</v>
      </c>
      <c r="J81" s="41" t="s">
        <v>187</v>
      </c>
      <c r="K81" s="41" t="s">
        <v>37</v>
      </c>
      <c r="L81" s="41" t="s">
        <v>188</v>
      </c>
      <c r="M81" s="43">
        <v>60000</v>
      </c>
      <c r="N81" s="44" t="s">
        <v>328</v>
      </c>
      <c r="O81" s="44">
        <v>46053</v>
      </c>
      <c r="P81" s="41" t="s">
        <v>329</v>
      </c>
      <c r="Q81" s="42" t="s">
        <v>41</v>
      </c>
      <c r="R81" s="42" t="s">
        <v>42</v>
      </c>
      <c r="S81" s="42" t="s">
        <v>41</v>
      </c>
      <c r="T81" s="41" t="s">
        <v>330</v>
      </c>
      <c r="U81" s="22"/>
      <c r="V81" s="7"/>
      <c r="W81" s="8" t="str">
        <f ca="1">IF(OR(ISBLANK(O81),ISERROR(O81)),"",IF(O81&lt;=TODAY(),"EXPIRED","ACTIVE"))</f>
        <v>ACTIVE</v>
      </c>
      <c r="X81" s="8" t="str">
        <f>IF(ISNUMBER(SEARCH("OPTILAN",P81)),"OPTILAN","")</f>
        <v/>
      </c>
      <c r="Y81" s="8" t="str">
        <f>IF(AND(NOT(ISBLANK(M81)),M81&lt;&gt;"",VALUE(M81)=0),"No Value (Indeterminate)","")</f>
        <v/>
      </c>
      <c r="Z81" s="8"/>
      <c r="AA81" s="8" t="str">
        <f>IF(AND(ISNUMBER(SEARCH("default date of 31/12/2099",D81)),NOT(ISBLANK(M81)),VALUE(M81)=0),"No Value (SPOT Contract)","")</f>
        <v/>
      </c>
      <c r="AB81" s="19" t="str">
        <f>IF(N81="","No Start Date","")</f>
        <v/>
      </c>
      <c r="AC81" s="19" t="str">
        <f>IF(O81="","No Expiry Date","")</f>
        <v/>
      </c>
      <c r="AD81" s="19" t="str">
        <f>IF(B81="","No Reference","")</f>
        <v/>
      </c>
      <c r="AE81" s="19" t="str" cm="1">
        <f t="array" aca="1" ref="AE81" ca="1">IF(SUMPRODUCT(--ISNUMBER(SEARCH("PFI",A81:AD81)))&gt;0,"Y","")</f>
        <v/>
      </c>
      <c r="AF81" s="19" t="str">
        <f>IF(ISNUMBER(SEARCH("CSW",C81)),"Shared Service","")</f>
        <v/>
      </c>
      <c r="AG81" s="19"/>
    </row>
    <row r="82" spans="1:33" s="14" customFormat="1" ht="11.4" x14ac:dyDescent="0.3">
      <c r="A82" s="21">
        <v>728</v>
      </c>
      <c r="B82" s="41" t="s">
        <v>331</v>
      </c>
      <c r="C82" s="41" t="s">
        <v>332</v>
      </c>
      <c r="D82" s="41"/>
      <c r="E82" s="42">
        <v>0</v>
      </c>
      <c r="F82" s="42">
        <v>0</v>
      </c>
      <c r="G82" s="42">
        <v>0</v>
      </c>
      <c r="H82" s="41" t="s">
        <v>262</v>
      </c>
      <c r="I82" s="41" t="s">
        <v>333</v>
      </c>
      <c r="J82" s="41" t="s">
        <v>187</v>
      </c>
      <c r="K82" s="41" t="s">
        <v>37</v>
      </c>
      <c r="L82" s="41" t="s">
        <v>188</v>
      </c>
      <c r="M82" s="43">
        <v>22000</v>
      </c>
      <c r="N82" s="44" t="s">
        <v>334</v>
      </c>
      <c r="O82" s="44">
        <v>46843</v>
      </c>
      <c r="P82" s="41" t="s">
        <v>335</v>
      </c>
      <c r="Q82" s="42" t="s">
        <v>41</v>
      </c>
      <c r="R82" s="42" t="s">
        <v>42</v>
      </c>
      <c r="S82" s="42" t="s">
        <v>41</v>
      </c>
      <c r="T82" s="41" t="s">
        <v>336</v>
      </c>
      <c r="U82" s="22"/>
      <c r="V82" s="7"/>
      <c r="W82" s="8" t="str">
        <f ca="1">IF(OR(ISBLANK(O82),ISERROR(O82)),"",IF(O82&lt;=TODAY(),"EXPIRED","ACTIVE"))</f>
        <v>ACTIVE</v>
      </c>
      <c r="X82" s="8" t="str">
        <f>IF(ISNUMBER(SEARCH("OPTILAN",P82)),"OPTILAN","")</f>
        <v/>
      </c>
      <c r="Y82" s="8" t="str">
        <f>IF(AND(NOT(ISBLANK(M82)),M82&lt;&gt;"",VALUE(M82)=0),"No Value (Indeterminate)","")</f>
        <v/>
      </c>
      <c r="Z82" s="8"/>
      <c r="AA82" s="8" t="str">
        <f>IF(AND(ISNUMBER(SEARCH("default date of 31/12/2099",D82)),NOT(ISBLANK(M82)),VALUE(M82)=0),"No Value (SPOT Contract)","")</f>
        <v/>
      </c>
      <c r="AB82" s="19" t="str">
        <f>IF(N82="","No Start Date","")</f>
        <v/>
      </c>
      <c r="AC82" s="19" t="str">
        <f>IF(O82="","No Expiry Date","")</f>
        <v/>
      </c>
      <c r="AD82" s="19" t="str">
        <f>IF(B82="","No Reference","")</f>
        <v/>
      </c>
      <c r="AE82" s="19" t="str" cm="1">
        <f t="array" aca="1" ref="AE82" ca="1">IF(SUMPRODUCT(--ISNUMBER(SEARCH("PFI",A82:AD82)))&gt;0,"Y","")</f>
        <v/>
      </c>
      <c r="AF82" s="19" t="str">
        <f>IF(ISNUMBER(SEARCH("CSW",C82)),"Shared Service","")</f>
        <v/>
      </c>
      <c r="AG82" s="19"/>
    </row>
    <row r="83" spans="1:33" s="14" customFormat="1" ht="11.4" x14ac:dyDescent="0.3">
      <c r="A83" s="21">
        <v>731</v>
      </c>
      <c r="B83" s="41" t="s">
        <v>337</v>
      </c>
      <c r="C83" s="41" t="s">
        <v>338</v>
      </c>
      <c r="D83" s="41" t="s">
        <v>339</v>
      </c>
      <c r="E83" s="42">
        <v>0</v>
      </c>
      <c r="F83" s="42">
        <v>0</v>
      </c>
      <c r="G83" s="42">
        <v>0</v>
      </c>
      <c r="H83" s="41" t="s">
        <v>34</v>
      </c>
      <c r="I83" s="41" t="s">
        <v>340</v>
      </c>
      <c r="J83" s="41" t="s">
        <v>187</v>
      </c>
      <c r="K83" s="41" t="s">
        <v>37</v>
      </c>
      <c r="L83" s="41" t="s">
        <v>188</v>
      </c>
      <c r="M83" s="43">
        <v>100457</v>
      </c>
      <c r="N83" s="44" t="s">
        <v>341</v>
      </c>
      <c r="O83" s="44">
        <v>46536</v>
      </c>
      <c r="P83" s="41" t="s">
        <v>342</v>
      </c>
      <c r="Q83" s="42" t="s">
        <v>41</v>
      </c>
      <c r="R83" s="42" t="s">
        <v>42</v>
      </c>
      <c r="S83" s="42" t="s">
        <v>41</v>
      </c>
      <c r="T83" s="41" t="s">
        <v>343</v>
      </c>
      <c r="U83" s="22"/>
      <c r="V83" s="7"/>
      <c r="W83" s="8" t="str">
        <f ca="1">IF(OR(ISBLANK(O83),ISERROR(O83)),"",IF(O83&lt;=TODAY(),"EXPIRED","ACTIVE"))</f>
        <v>ACTIVE</v>
      </c>
      <c r="X83" s="8" t="str">
        <f>IF(ISNUMBER(SEARCH("OPTILAN",P83)),"OPTILAN","")</f>
        <v/>
      </c>
      <c r="Y83" s="8" t="str">
        <f>IF(AND(NOT(ISBLANK(M83)),M83&lt;&gt;"",VALUE(M83)=0),"No Value (Indeterminate)","")</f>
        <v/>
      </c>
      <c r="Z83" s="8"/>
      <c r="AA83" s="8" t="str">
        <f>IF(AND(ISNUMBER(SEARCH("default date of 31/12/2099",D83)),NOT(ISBLANK(M83)),VALUE(M83)=0),"No Value (SPOT Contract)","")</f>
        <v/>
      </c>
      <c r="AB83" s="19" t="str">
        <f>IF(N83="","No Start Date","")</f>
        <v/>
      </c>
      <c r="AC83" s="19" t="str">
        <f>IF(O83="","No Expiry Date","")</f>
        <v/>
      </c>
      <c r="AD83" s="19" t="str">
        <f>IF(B83="","No Reference","")</f>
        <v/>
      </c>
      <c r="AE83" s="19" t="str" cm="1">
        <f t="array" aca="1" ref="AE83" ca="1">IF(SUMPRODUCT(--ISNUMBER(SEARCH("PFI",A83:AD83)))&gt;0,"Y","")</f>
        <v/>
      </c>
      <c r="AF83" s="19" t="str">
        <f>IF(ISNUMBER(SEARCH("CSW",C83)),"Shared Service","")</f>
        <v/>
      </c>
      <c r="AG83" s="19"/>
    </row>
    <row r="84" spans="1:33" s="14" customFormat="1" ht="11.4" x14ac:dyDescent="0.3">
      <c r="A84" s="21">
        <v>760</v>
      </c>
      <c r="B84" s="41" t="s">
        <v>344</v>
      </c>
      <c r="C84" s="41" t="s">
        <v>345</v>
      </c>
      <c r="D84" s="41" t="s">
        <v>346</v>
      </c>
      <c r="E84" s="42">
        <v>0</v>
      </c>
      <c r="F84" s="42">
        <v>0</v>
      </c>
      <c r="G84" s="42">
        <v>0</v>
      </c>
      <c r="H84" s="41" t="s">
        <v>34</v>
      </c>
      <c r="I84" s="41" t="s">
        <v>67</v>
      </c>
      <c r="J84" s="41" t="s">
        <v>187</v>
      </c>
      <c r="K84" s="41" t="s">
        <v>37</v>
      </c>
      <c r="L84" s="41" t="s">
        <v>188</v>
      </c>
      <c r="M84" s="43">
        <v>39750</v>
      </c>
      <c r="N84" s="44">
        <v>45298</v>
      </c>
      <c r="O84" s="44">
        <v>47299</v>
      </c>
      <c r="P84" s="41" t="s">
        <v>347</v>
      </c>
      <c r="Q84" s="42" t="s">
        <v>41</v>
      </c>
      <c r="R84" s="42" t="s">
        <v>41</v>
      </c>
      <c r="S84" s="42" t="s">
        <v>41</v>
      </c>
      <c r="T84" s="41" t="s">
        <v>348</v>
      </c>
      <c r="U84" s="22"/>
      <c r="V84" s="7"/>
      <c r="W84" s="8" t="str">
        <f ca="1">IF(OR(ISBLANK(O84),ISERROR(O84)),"",IF(O84&lt;=TODAY(),"EXPIRED","ACTIVE"))</f>
        <v>ACTIVE</v>
      </c>
      <c r="X84" s="8" t="str">
        <f>IF(ISNUMBER(SEARCH("OPTILAN",P84)),"OPTILAN","")</f>
        <v/>
      </c>
      <c r="Y84" s="8" t="str">
        <f>IF(AND(NOT(ISBLANK(M84)),M84&lt;&gt;"",VALUE(M84)=0),"No Value (Indeterminate)","")</f>
        <v/>
      </c>
      <c r="Z84" s="8"/>
      <c r="AA84" s="8" t="str">
        <f>IF(AND(ISNUMBER(SEARCH("default date of 31/12/2099",D84)),NOT(ISBLANK(M84)),VALUE(M84)=0),"No Value (SPOT Contract)","")</f>
        <v/>
      </c>
      <c r="AB84" s="19" t="str">
        <f>IF(N84="","No Start Date","")</f>
        <v/>
      </c>
      <c r="AC84" s="19" t="str">
        <f>IF(O84="","No Expiry Date","")</f>
        <v/>
      </c>
      <c r="AD84" s="19" t="str">
        <f>IF(B84="","No Reference","")</f>
        <v/>
      </c>
      <c r="AE84" s="19" t="str" cm="1">
        <f t="array" aca="1" ref="AE84" ca="1">IF(SUMPRODUCT(--ISNUMBER(SEARCH("PFI",A84:AD84)))&gt;0,"Y","")</f>
        <v/>
      </c>
      <c r="AF84" s="19" t="str">
        <f>IF(ISNUMBER(SEARCH("CSW",C84)),"Shared Service","")</f>
        <v/>
      </c>
      <c r="AG84" s="19"/>
    </row>
    <row r="85" spans="1:33" s="14" customFormat="1" ht="11.4" x14ac:dyDescent="0.3">
      <c r="A85" s="21">
        <v>931</v>
      </c>
      <c r="B85" s="41" t="s">
        <v>349</v>
      </c>
      <c r="C85" s="41" t="s">
        <v>350</v>
      </c>
      <c r="D85" s="41" t="s">
        <v>351</v>
      </c>
      <c r="E85" s="42">
        <v>0</v>
      </c>
      <c r="F85" s="42">
        <v>0</v>
      </c>
      <c r="G85" s="42">
        <v>0</v>
      </c>
      <c r="H85" s="41" t="s">
        <v>47</v>
      </c>
      <c r="I85" s="41" t="s">
        <v>352</v>
      </c>
      <c r="J85" s="41" t="s">
        <v>187</v>
      </c>
      <c r="K85" s="41" t="s">
        <v>37</v>
      </c>
      <c r="L85" s="41" t="s">
        <v>188</v>
      </c>
      <c r="M85" s="43">
        <v>85500</v>
      </c>
      <c r="N85" s="44">
        <v>45292</v>
      </c>
      <c r="O85" s="44">
        <v>46387</v>
      </c>
      <c r="P85" s="41" t="s">
        <v>353</v>
      </c>
      <c r="Q85" s="42" t="s">
        <v>41</v>
      </c>
      <c r="R85" s="42" t="s">
        <v>41</v>
      </c>
      <c r="S85" s="42" t="s">
        <v>41</v>
      </c>
      <c r="T85" s="41" t="s">
        <v>197</v>
      </c>
      <c r="U85" s="22"/>
      <c r="V85" s="7"/>
      <c r="W85" s="8" t="str">
        <f ca="1">IF(OR(ISBLANK(O85),ISERROR(O85)),"",IF(O85&lt;=TODAY(),"EXPIRED","ACTIVE"))</f>
        <v>ACTIVE</v>
      </c>
      <c r="X85" s="8" t="str">
        <f>IF(ISNUMBER(SEARCH("OPTILAN",P85)),"OPTILAN","")</f>
        <v/>
      </c>
      <c r="Y85" s="8" t="str">
        <f>IF(AND(NOT(ISBLANK(M85)),M85&lt;&gt;"",VALUE(M85)=0),"No Value (Indeterminate)","")</f>
        <v/>
      </c>
      <c r="Z85" s="8"/>
      <c r="AA85" s="8" t="str">
        <f>IF(AND(ISNUMBER(SEARCH("default date of 31/12/2099",D85)),NOT(ISBLANK(M85)),VALUE(M85)=0),"No Value (SPOT Contract)","")</f>
        <v/>
      </c>
      <c r="AB85" s="19" t="str">
        <f>IF(N85="","No Start Date","")</f>
        <v/>
      </c>
      <c r="AC85" s="19" t="str">
        <f>IF(O85="","No Expiry Date","")</f>
        <v/>
      </c>
      <c r="AD85" s="19" t="str">
        <f>IF(B85="","No Reference","")</f>
        <v/>
      </c>
      <c r="AE85" s="19" t="str" cm="1">
        <f t="array" aca="1" ref="AE85" ca="1">IF(SUMPRODUCT(--ISNUMBER(SEARCH("PFI",A85:AD85)))&gt;0,"Y","")</f>
        <v/>
      </c>
      <c r="AF85" s="19" t="str">
        <f>IF(ISNUMBER(SEARCH("CSW",C85)),"Shared Service","")</f>
        <v/>
      </c>
      <c r="AG85" s="19"/>
    </row>
    <row r="86" spans="1:33" s="14" customFormat="1" ht="11.4" x14ac:dyDescent="0.3">
      <c r="A86" s="21">
        <v>855</v>
      </c>
      <c r="B86" s="41" t="s">
        <v>354</v>
      </c>
      <c r="C86" s="41" t="s">
        <v>355</v>
      </c>
      <c r="D86" s="41" t="s">
        <v>356</v>
      </c>
      <c r="E86" s="42">
        <v>0</v>
      </c>
      <c r="F86" s="42">
        <v>0</v>
      </c>
      <c r="G86" s="42">
        <v>0</v>
      </c>
      <c r="H86" s="41" t="s">
        <v>34</v>
      </c>
      <c r="I86" s="41" t="s">
        <v>357</v>
      </c>
      <c r="J86" s="41" t="s">
        <v>187</v>
      </c>
      <c r="K86" s="41" t="s">
        <v>37</v>
      </c>
      <c r="L86" s="41" t="s">
        <v>188</v>
      </c>
      <c r="M86" s="43">
        <v>62840</v>
      </c>
      <c r="N86" s="44" t="s">
        <v>358</v>
      </c>
      <c r="O86" s="44">
        <v>46040</v>
      </c>
      <c r="P86" s="41" t="s">
        <v>359</v>
      </c>
      <c r="Q86" s="42" t="s">
        <v>41</v>
      </c>
      <c r="R86" s="42" t="s">
        <v>42</v>
      </c>
      <c r="S86" s="42" t="s">
        <v>42</v>
      </c>
      <c r="T86" s="41" t="s">
        <v>360</v>
      </c>
      <c r="U86" s="22"/>
      <c r="V86" s="7"/>
      <c r="W86" s="8" t="str">
        <f ca="1">IF(OR(ISBLANK(O86),ISERROR(O86)),"",IF(O86&lt;=TODAY(),"EXPIRED","ACTIVE"))</f>
        <v>EXPIRED</v>
      </c>
      <c r="X86" s="8" t="str">
        <f>IF(ISNUMBER(SEARCH("OPTILAN",P86)),"OPTILAN","")</f>
        <v/>
      </c>
      <c r="Y86" s="8" t="str">
        <f>IF(AND(NOT(ISBLANK(M86)),M86&lt;&gt;"",VALUE(M86)=0),"No Value (Indeterminate)","")</f>
        <v/>
      </c>
      <c r="Z86" s="8"/>
      <c r="AA86" s="8" t="str">
        <f>IF(AND(ISNUMBER(SEARCH("default date of 31/12/2099",D86)),NOT(ISBLANK(M86)),VALUE(M86)=0),"No Value (SPOT Contract)","")</f>
        <v/>
      </c>
      <c r="AB86" s="19" t="str">
        <f>IF(N86="","No Start Date","")</f>
        <v/>
      </c>
      <c r="AC86" s="19" t="str">
        <f>IF(O86="","No Expiry Date","")</f>
        <v/>
      </c>
      <c r="AD86" s="19" t="str">
        <f>IF(B86="","No Reference","")</f>
        <v/>
      </c>
      <c r="AE86" s="19" t="str" cm="1">
        <f t="array" aca="1" ref="AE86" ca="1">IF(SUMPRODUCT(--ISNUMBER(SEARCH("PFI",A86:AD86)))&gt;0,"Y","")</f>
        <v/>
      </c>
      <c r="AF86" s="19" t="str">
        <f>IF(ISNUMBER(SEARCH("CSW",C86)),"Shared Service","")</f>
        <v/>
      </c>
      <c r="AG86" s="19"/>
    </row>
    <row r="87" spans="1:33" s="14" customFormat="1" ht="11.4" x14ac:dyDescent="0.3">
      <c r="A87" s="21">
        <v>935</v>
      </c>
      <c r="B87" s="41" t="s">
        <v>361</v>
      </c>
      <c r="C87" s="41" t="s">
        <v>362</v>
      </c>
      <c r="D87" s="41" t="s">
        <v>363</v>
      </c>
      <c r="E87" s="42">
        <v>0</v>
      </c>
      <c r="F87" s="42">
        <v>0</v>
      </c>
      <c r="G87" s="42">
        <v>0</v>
      </c>
      <c r="H87" s="41" t="s">
        <v>34</v>
      </c>
      <c r="I87" s="41" t="s">
        <v>364</v>
      </c>
      <c r="J87" s="41" t="s">
        <v>187</v>
      </c>
      <c r="K87" s="41" t="s">
        <v>37</v>
      </c>
      <c r="L87" s="41" t="s">
        <v>188</v>
      </c>
      <c r="M87" s="43">
        <v>13529.31</v>
      </c>
      <c r="N87" s="44">
        <v>45389</v>
      </c>
      <c r="O87" s="44">
        <v>46333</v>
      </c>
      <c r="P87" s="41" t="s">
        <v>365</v>
      </c>
      <c r="Q87" s="42" t="s">
        <v>41</v>
      </c>
      <c r="R87" s="42" t="s">
        <v>42</v>
      </c>
      <c r="S87" s="42" t="s">
        <v>41</v>
      </c>
      <c r="T87" s="41" t="s">
        <v>366</v>
      </c>
      <c r="U87" s="22"/>
      <c r="V87" s="7"/>
      <c r="W87" s="8" t="str">
        <f ca="1">IF(OR(ISBLANK(O87),ISERROR(O87)),"",IF(O87&lt;=TODAY(),"EXPIRED","ACTIVE"))</f>
        <v>ACTIVE</v>
      </c>
      <c r="X87" s="8" t="str">
        <f>IF(ISNUMBER(SEARCH("OPTILAN",P87)),"OPTILAN","")</f>
        <v/>
      </c>
      <c r="Y87" s="8" t="str">
        <f>IF(AND(NOT(ISBLANK(M87)),M87&lt;&gt;"",VALUE(M87)=0),"No Value (Indeterminate)","")</f>
        <v/>
      </c>
      <c r="Z87" s="8"/>
      <c r="AA87" s="8" t="str">
        <f>IF(AND(ISNUMBER(SEARCH("default date of 31/12/2099",D87)),NOT(ISBLANK(M87)),VALUE(M87)=0),"No Value (SPOT Contract)","")</f>
        <v/>
      </c>
      <c r="AB87" s="19" t="str">
        <f>IF(N87="","No Start Date","")</f>
        <v/>
      </c>
      <c r="AC87" s="19" t="str">
        <f>IF(O87="","No Expiry Date","")</f>
        <v/>
      </c>
      <c r="AD87" s="19" t="str">
        <f>IF(B87="","No Reference","")</f>
        <v/>
      </c>
      <c r="AE87" s="19" t="str" cm="1">
        <f t="array" aca="1" ref="AE87" ca="1">IF(SUMPRODUCT(--ISNUMBER(SEARCH("PFI",A87:AD87)))&gt;0,"Y","")</f>
        <v/>
      </c>
      <c r="AF87" s="19" t="str">
        <f>IF(ISNUMBER(SEARCH("CSW",C87)),"Shared Service","")</f>
        <v/>
      </c>
      <c r="AG87" s="19"/>
    </row>
    <row r="88" spans="1:33" s="14" customFormat="1" ht="11.4" x14ac:dyDescent="0.3">
      <c r="A88" s="21">
        <v>924</v>
      </c>
      <c r="B88" s="41" t="s">
        <v>367</v>
      </c>
      <c r="C88" s="41" t="s">
        <v>368</v>
      </c>
      <c r="D88" s="41" t="s">
        <v>369</v>
      </c>
      <c r="E88" s="42">
        <v>0</v>
      </c>
      <c r="F88" s="42">
        <v>0</v>
      </c>
      <c r="G88" s="42">
        <v>0</v>
      </c>
      <c r="H88" s="41" t="s">
        <v>47</v>
      </c>
      <c r="I88" s="41" t="s">
        <v>370</v>
      </c>
      <c r="J88" s="41" t="s">
        <v>187</v>
      </c>
      <c r="K88" s="41" t="s">
        <v>37</v>
      </c>
      <c r="L88" s="41" t="s">
        <v>188</v>
      </c>
      <c r="M88" s="43">
        <v>92410</v>
      </c>
      <c r="N88" s="44">
        <v>45547</v>
      </c>
      <c r="O88" s="44">
        <v>46472</v>
      </c>
      <c r="P88" s="41" t="s">
        <v>371</v>
      </c>
      <c r="Q88" s="42" t="s">
        <v>41</v>
      </c>
      <c r="R88" s="42" t="s">
        <v>42</v>
      </c>
      <c r="S88" s="42" t="s">
        <v>41</v>
      </c>
      <c r="T88" s="41" t="s">
        <v>197</v>
      </c>
      <c r="U88" s="22"/>
      <c r="V88" s="7"/>
      <c r="W88" s="8" t="str">
        <f ca="1">IF(OR(ISBLANK(O88),ISERROR(O88)),"",IF(O88&lt;=TODAY(),"EXPIRED","ACTIVE"))</f>
        <v>ACTIVE</v>
      </c>
      <c r="X88" s="8" t="str">
        <f>IF(ISNUMBER(SEARCH("OPTILAN",P88)),"OPTILAN","")</f>
        <v/>
      </c>
      <c r="Y88" s="8" t="str">
        <f>IF(AND(NOT(ISBLANK(M88)),M88&lt;&gt;"",VALUE(M88)=0),"No Value (Indeterminate)","")</f>
        <v/>
      </c>
      <c r="Z88" s="8"/>
      <c r="AA88" s="8" t="str">
        <f>IF(AND(ISNUMBER(SEARCH("default date of 31/12/2099",D88)),NOT(ISBLANK(M88)),VALUE(M88)=0),"No Value (SPOT Contract)","")</f>
        <v/>
      </c>
      <c r="AB88" s="19" t="str">
        <f>IF(N88="","No Start Date","")</f>
        <v/>
      </c>
      <c r="AC88" s="19" t="str">
        <f>IF(O88="","No Expiry Date","")</f>
        <v/>
      </c>
      <c r="AD88" s="19" t="str">
        <f>IF(B88="","No Reference","")</f>
        <v/>
      </c>
      <c r="AE88" s="19" t="str" cm="1">
        <f t="array" aca="1" ref="AE88" ca="1">IF(SUMPRODUCT(--ISNUMBER(SEARCH("PFI",A88:AD88)))&gt;0,"Y","")</f>
        <v/>
      </c>
      <c r="AF88" s="19" t="str">
        <f>IF(ISNUMBER(SEARCH("CSW",C88)),"Shared Service","")</f>
        <v/>
      </c>
      <c r="AG88" s="19"/>
    </row>
    <row r="89" spans="1:33" s="14" customFormat="1" ht="11.4" x14ac:dyDescent="0.3">
      <c r="A89" s="21">
        <v>922</v>
      </c>
      <c r="B89" s="41" t="s">
        <v>372</v>
      </c>
      <c r="C89" s="41" t="s">
        <v>373</v>
      </c>
      <c r="D89" s="41" t="s">
        <v>374</v>
      </c>
      <c r="E89" s="42">
        <v>0</v>
      </c>
      <c r="F89" s="42">
        <v>0</v>
      </c>
      <c r="G89" s="42">
        <v>0</v>
      </c>
      <c r="H89" s="41" t="s">
        <v>194</v>
      </c>
      <c r="I89" s="41" t="s">
        <v>194</v>
      </c>
      <c r="J89" s="41" t="s">
        <v>187</v>
      </c>
      <c r="K89" s="41" t="s">
        <v>37</v>
      </c>
      <c r="L89" s="41" t="s">
        <v>188</v>
      </c>
      <c r="M89" s="43">
        <v>51750</v>
      </c>
      <c r="N89" s="44">
        <v>45658</v>
      </c>
      <c r="O89" s="44">
        <v>46752</v>
      </c>
      <c r="P89" s="41" t="s">
        <v>232</v>
      </c>
      <c r="Q89" s="42" t="s">
        <v>41</v>
      </c>
      <c r="R89" s="42" t="s">
        <v>42</v>
      </c>
      <c r="S89" s="42" t="s">
        <v>41</v>
      </c>
      <c r="T89" s="41" t="s">
        <v>197</v>
      </c>
      <c r="U89" s="22"/>
      <c r="V89" s="7"/>
      <c r="W89" s="8" t="str">
        <f ca="1">IF(OR(ISBLANK(O89),ISERROR(O89)),"",IF(O89&lt;=TODAY(),"EXPIRED","ACTIVE"))</f>
        <v>ACTIVE</v>
      </c>
      <c r="X89" s="8" t="str">
        <f>IF(ISNUMBER(SEARCH("OPTILAN",P89)),"OPTILAN","")</f>
        <v/>
      </c>
      <c r="Y89" s="8" t="str">
        <f>IF(AND(NOT(ISBLANK(M89)),M89&lt;&gt;"",VALUE(M89)=0),"No Value (Indeterminate)","")</f>
        <v/>
      </c>
      <c r="Z89" s="8"/>
      <c r="AA89" s="8" t="str">
        <f>IF(AND(ISNUMBER(SEARCH("default date of 31/12/2099",D89)),NOT(ISBLANK(M89)),VALUE(M89)=0),"No Value (SPOT Contract)","")</f>
        <v/>
      </c>
      <c r="AB89" s="19" t="str">
        <f>IF(N89="","No Start Date","")</f>
        <v/>
      </c>
      <c r="AC89" s="19" t="str">
        <f>IF(O89="","No Expiry Date","")</f>
        <v/>
      </c>
      <c r="AD89" s="19" t="str">
        <f>IF(B89="","No Reference","")</f>
        <v/>
      </c>
      <c r="AE89" s="19" t="str" cm="1">
        <f t="array" aca="1" ref="AE89" ca="1">IF(SUMPRODUCT(--ISNUMBER(SEARCH("PFI",A89:AD89)))&gt;0,"Y","")</f>
        <v/>
      </c>
      <c r="AF89" s="19" t="str">
        <f>IF(ISNUMBER(SEARCH("CSW",C89)),"Shared Service","")</f>
        <v/>
      </c>
      <c r="AG89" s="19"/>
    </row>
    <row r="90" spans="1:33" s="14" customFormat="1" ht="11.4" x14ac:dyDescent="0.3">
      <c r="A90" s="21">
        <v>949</v>
      </c>
      <c r="B90" s="41" t="s">
        <v>375</v>
      </c>
      <c r="C90" s="41" t="s">
        <v>376</v>
      </c>
      <c r="D90" s="41" t="s">
        <v>377</v>
      </c>
      <c r="E90" s="42">
        <v>0</v>
      </c>
      <c r="F90" s="42">
        <v>0</v>
      </c>
      <c r="G90" s="42">
        <v>0</v>
      </c>
      <c r="H90" s="41" t="s">
        <v>262</v>
      </c>
      <c r="I90" s="41" t="s">
        <v>378</v>
      </c>
      <c r="J90" s="41" t="s">
        <v>187</v>
      </c>
      <c r="K90" s="41" t="s">
        <v>37</v>
      </c>
      <c r="L90" s="41" t="s">
        <v>188</v>
      </c>
      <c r="M90" s="43">
        <v>71216.960000000006</v>
      </c>
      <c r="N90" s="44" t="s">
        <v>379</v>
      </c>
      <c r="O90" s="44">
        <v>46292</v>
      </c>
      <c r="P90" s="41" t="s">
        <v>264</v>
      </c>
      <c r="Q90" s="42" t="s">
        <v>41</v>
      </c>
      <c r="R90" s="42" t="s">
        <v>41</v>
      </c>
      <c r="S90" s="42" t="s">
        <v>41</v>
      </c>
      <c r="T90" s="41" t="s">
        <v>380</v>
      </c>
      <c r="U90" s="22"/>
      <c r="V90" s="7"/>
      <c r="W90" s="8" t="str">
        <f ca="1">IF(OR(ISBLANK(O90),ISERROR(O90)),"",IF(O90&lt;=TODAY(),"EXPIRED","ACTIVE"))</f>
        <v>ACTIVE</v>
      </c>
      <c r="X90" s="8" t="str">
        <f>IF(ISNUMBER(SEARCH("OPTILAN",P90)),"OPTILAN","")</f>
        <v/>
      </c>
      <c r="Y90" s="8" t="str">
        <f>IF(AND(NOT(ISBLANK(M90)),M90&lt;&gt;"",VALUE(M90)=0),"No Value (Indeterminate)","")</f>
        <v/>
      </c>
      <c r="Z90" s="8"/>
      <c r="AA90" s="8" t="str">
        <f>IF(AND(ISNUMBER(SEARCH("default date of 31/12/2099",D90)),NOT(ISBLANK(M90)),VALUE(M90)=0),"No Value (SPOT Contract)","")</f>
        <v/>
      </c>
      <c r="AB90" s="19" t="str">
        <f>IF(N90="","No Start Date","")</f>
        <v/>
      </c>
      <c r="AC90" s="19" t="str">
        <f>IF(O90="","No Expiry Date","")</f>
        <v/>
      </c>
      <c r="AD90" s="19" t="str">
        <f>IF(B90="","No Reference","")</f>
        <v/>
      </c>
      <c r="AE90" s="19" t="str" cm="1">
        <f t="array" aca="1" ref="AE90" ca="1">IF(SUMPRODUCT(--ISNUMBER(SEARCH("PFI",A90:AD90)))&gt;0,"Y","")</f>
        <v/>
      </c>
      <c r="AF90" s="19" t="str">
        <f>IF(ISNUMBER(SEARCH("CSW",C90)),"Shared Service","")</f>
        <v/>
      </c>
      <c r="AG90" s="19"/>
    </row>
    <row r="91" spans="1:33" s="14" customFormat="1" ht="11.4" x14ac:dyDescent="0.3">
      <c r="A91" s="21">
        <v>950</v>
      </c>
      <c r="B91" s="41" t="s">
        <v>381</v>
      </c>
      <c r="C91" s="41" t="s">
        <v>382</v>
      </c>
      <c r="D91" s="41" t="s">
        <v>383</v>
      </c>
      <c r="E91" s="42">
        <v>0</v>
      </c>
      <c r="F91" s="42">
        <v>0</v>
      </c>
      <c r="G91" s="42">
        <v>0</v>
      </c>
      <c r="H91" s="41" t="s">
        <v>194</v>
      </c>
      <c r="I91" s="41" t="s">
        <v>384</v>
      </c>
      <c r="J91" s="41" t="s">
        <v>187</v>
      </c>
      <c r="K91" s="41" t="s">
        <v>37</v>
      </c>
      <c r="L91" s="41" t="s">
        <v>188</v>
      </c>
      <c r="M91" s="43">
        <v>75000</v>
      </c>
      <c r="N91" s="44">
        <v>45661</v>
      </c>
      <c r="O91" s="44">
        <v>47573</v>
      </c>
      <c r="P91" s="41" t="s">
        <v>385</v>
      </c>
      <c r="Q91" s="42" t="s">
        <v>41</v>
      </c>
      <c r="R91" s="42" t="s">
        <v>42</v>
      </c>
      <c r="S91" s="42" t="s">
        <v>41</v>
      </c>
      <c r="T91" s="41" t="s">
        <v>197</v>
      </c>
      <c r="U91" s="22"/>
      <c r="V91" s="7"/>
      <c r="W91" s="8" t="str">
        <f ca="1">IF(OR(ISBLANK(O91),ISERROR(O91)),"",IF(O91&lt;=TODAY(),"EXPIRED","ACTIVE"))</f>
        <v>ACTIVE</v>
      </c>
      <c r="X91" s="8" t="str">
        <f>IF(ISNUMBER(SEARCH("OPTILAN",P91)),"OPTILAN","")</f>
        <v/>
      </c>
      <c r="Y91" s="8" t="str">
        <f>IF(AND(NOT(ISBLANK(M91)),M91&lt;&gt;"",VALUE(M91)=0),"No Value (Indeterminate)","")</f>
        <v/>
      </c>
      <c r="Z91" s="8"/>
      <c r="AA91" s="8" t="str">
        <f>IF(AND(ISNUMBER(SEARCH("default date of 31/12/2099",D91)),NOT(ISBLANK(M91)),VALUE(M91)=0),"No Value (SPOT Contract)","")</f>
        <v/>
      </c>
      <c r="AB91" s="19" t="str">
        <f>IF(N91="","No Start Date","")</f>
        <v/>
      </c>
      <c r="AC91" s="19" t="str">
        <f>IF(O91="","No Expiry Date","")</f>
        <v/>
      </c>
      <c r="AD91" s="19" t="str">
        <f>IF(B91="","No Reference","")</f>
        <v/>
      </c>
      <c r="AE91" s="19" t="str" cm="1">
        <f t="array" aca="1" ref="AE91" ca="1">IF(SUMPRODUCT(--ISNUMBER(SEARCH("PFI",A91:AD91)))&gt;0,"Y","")</f>
        <v/>
      </c>
      <c r="AF91" s="19" t="str">
        <f>IF(ISNUMBER(SEARCH("CSW",C91)),"Shared Service","")</f>
        <v/>
      </c>
      <c r="AG91" s="19"/>
    </row>
    <row r="92" spans="1:33" s="14" customFormat="1" ht="11.4" x14ac:dyDescent="0.3">
      <c r="A92" s="21">
        <v>993</v>
      </c>
      <c r="B92" s="41" t="s">
        <v>386</v>
      </c>
      <c r="C92" s="41" t="s">
        <v>387</v>
      </c>
      <c r="D92" s="41" t="s">
        <v>388</v>
      </c>
      <c r="E92" s="42">
        <v>0</v>
      </c>
      <c r="F92" s="42">
        <v>0</v>
      </c>
      <c r="G92" s="42">
        <v>0</v>
      </c>
      <c r="H92" s="41" t="s">
        <v>262</v>
      </c>
      <c r="I92" s="41" t="s">
        <v>389</v>
      </c>
      <c r="J92" s="41" t="s">
        <v>187</v>
      </c>
      <c r="K92" s="41" t="s">
        <v>37</v>
      </c>
      <c r="L92" s="41" t="s">
        <v>188</v>
      </c>
      <c r="M92" s="43">
        <v>40000</v>
      </c>
      <c r="N92" s="44">
        <v>45749</v>
      </c>
      <c r="O92" s="44">
        <v>46420</v>
      </c>
      <c r="P92" s="41" t="s">
        <v>390</v>
      </c>
      <c r="Q92" s="42" t="s">
        <v>41</v>
      </c>
      <c r="R92" s="42" t="s">
        <v>42</v>
      </c>
      <c r="S92" s="42" t="s">
        <v>41</v>
      </c>
      <c r="T92" s="41" t="s">
        <v>391</v>
      </c>
      <c r="U92" s="22"/>
      <c r="V92" s="7"/>
      <c r="W92" s="8" t="str">
        <f ca="1">IF(OR(ISBLANK(O92),ISERROR(O92)),"",IF(O92&lt;=TODAY(),"EXPIRED","ACTIVE"))</f>
        <v>ACTIVE</v>
      </c>
      <c r="X92" s="8" t="str">
        <f>IF(ISNUMBER(SEARCH("OPTILAN",P92)),"OPTILAN","")</f>
        <v/>
      </c>
      <c r="Y92" s="8" t="str">
        <f>IF(AND(NOT(ISBLANK(M92)),M92&lt;&gt;"",VALUE(M92)=0),"No Value (Indeterminate)","")</f>
        <v/>
      </c>
      <c r="Z92" s="8"/>
      <c r="AA92" s="8" t="str">
        <f>IF(AND(ISNUMBER(SEARCH("default date of 31/12/2099",D92)),NOT(ISBLANK(M92)),VALUE(M92)=0),"No Value (SPOT Contract)","")</f>
        <v/>
      </c>
      <c r="AB92" s="19" t="str">
        <f>IF(N92="","No Start Date","")</f>
        <v/>
      </c>
      <c r="AC92" s="19" t="str">
        <f>IF(O92="","No Expiry Date","")</f>
        <v/>
      </c>
      <c r="AD92" s="19" t="str">
        <f>IF(B92="","No Reference","")</f>
        <v/>
      </c>
      <c r="AE92" s="19" t="str" cm="1">
        <f t="array" aca="1" ref="AE92" ca="1">IF(SUMPRODUCT(--ISNUMBER(SEARCH("PFI",A92:AD92)))&gt;0,"Y","")</f>
        <v/>
      </c>
      <c r="AF92" s="19" t="str">
        <f>IF(ISNUMBER(SEARCH("CSW",C92)),"Shared Service","")</f>
        <v/>
      </c>
      <c r="AG92" s="19"/>
    </row>
    <row r="93" spans="1:33" s="14" customFormat="1" ht="11.4" x14ac:dyDescent="0.3">
      <c r="A93" s="21">
        <v>959</v>
      </c>
      <c r="B93" s="41" t="s">
        <v>392</v>
      </c>
      <c r="C93" s="41" t="s">
        <v>393</v>
      </c>
      <c r="D93" s="41" t="s">
        <v>394</v>
      </c>
      <c r="E93" s="42">
        <v>0</v>
      </c>
      <c r="F93" s="42">
        <v>0</v>
      </c>
      <c r="G93" s="42">
        <v>0</v>
      </c>
      <c r="H93" s="41" t="s">
        <v>34</v>
      </c>
      <c r="I93" s="41" t="s">
        <v>67</v>
      </c>
      <c r="J93" s="41" t="s">
        <v>187</v>
      </c>
      <c r="K93" s="41" t="s">
        <v>37</v>
      </c>
      <c r="L93" s="41" t="s">
        <v>188</v>
      </c>
      <c r="M93" s="43">
        <v>81000</v>
      </c>
      <c r="N93" s="44">
        <v>45667</v>
      </c>
      <c r="O93" s="44">
        <v>47026</v>
      </c>
      <c r="P93" s="41" t="s">
        <v>202</v>
      </c>
      <c r="Q93" s="42" t="s">
        <v>41</v>
      </c>
      <c r="R93" s="42" t="s">
        <v>41</v>
      </c>
      <c r="S93" s="42" t="s">
        <v>41</v>
      </c>
      <c r="T93" s="41" t="s">
        <v>348</v>
      </c>
      <c r="U93" s="22"/>
      <c r="V93" s="7"/>
      <c r="W93" s="8" t="str">
        <f ca="1">IF(OR(ISBLANK(O93),ISERROR(O93)),"",IF(O93&lt;=TODAY(),"EXPIRED","ACTIVE"))</f>
        <v>ACTIVE</v>
      </c>
      <c r="X93" s="8" t="str">
        <f>IF(ISNUMBER(SEARCH("OPTILAN",P93)),"OPTILAN","")</f>
        <v/>
      </c>
      <c r="Y93" s="8" t="str">
        <f>IF(AND(NOT(ISBLANK(M93)),M93&lt;&gt;"",VALUE(M93)=0),"No Value (Indeterminate)","")</f>
        <v/>
      </c>
      <c r="Z93" s="8"/>
      <c r="AA93" s="8" t="str">
        <f>IF(AND(ISNUMBER(SEARCH("default date of 31/12/2099",D93)),NOT(ISBLANK(M93)),VALUE(M93)=0),"No Value (SPOT Contract)","")</f>
        <v/>
      </c>
      <c r="AB93" s="19" t="str">
        <f>IF(N93="","No Start Date","")</f>
        <v/>
      </c>
      <c r="AC93" s="19" t="str">
        <f>IF(O93="","No Expiry Date","")</f>
        <v/>
      </c>
      <c r="AD93" s="19" t="str">
        <f>IF(B93="","No Reference","")</f>
        <v/>
      </c>
      <c r="AE93" s="19" t="str" cm="1">
        <f t="array" aca="1" ref="AE93" ca="1">IF(SUMPRODUCT(--ISNUMBER(SEARCH("PFI",A93:AD93)))&gt;0,"Y","")</f>
        <v/>
      </c>
      <c r="AF93" s="19" t="str">
        <f>IF(ISNUMBER(SEARCH("CSW",C93)),"Shared Service","")</f>
        <v/>
      </c>
      <c r="AG93" s="19"/>
    </row>
    <row r="94" spans="1:33" s="14" customFormat="1" ht="11.4" x14ac:dyDescent="0.3">
      <c r="A94" s="21">
        <v>992</v>
      </c>
      <c r="B94" s="41" t="s">
        <v>395</v>
      </c>
      <c r="C94" s="41" t="s">
        <v>396</v>
      </c>
      <c r="D94" s="41" t="s">
        <v>397</v>
      </c>
      <c r="E94" s="42">
        <v>0</v>
      </c>
      <c r="F94" s="42">
        <v>0</v>
      </c>
      <c r="G94" s="42">
        <v>0</v>
      </c>
      <c r="H94" s="41" t="s">
        <v>194</v>
      </c>
      <c r="I94" s="41" t="s">
        <v>398</v>
      </c>
      <c r="J94" s="41" t="s">
        <v>187</v>
      </c>
      <c r="K94" s="41" t="s">
        <v>37</v>
      </c>
      <c r="L94" s="41" t="s">
        <v>188</v>
      </c>
      <c r="M94" s="43">
        <v>58350</v>
      </c>
      <c r="N94" s="44">
        <v>45661</v>
      </c>
      <c r="O94" s="44">
        <v>46843</v>
      </c>
      <c r="P94" s="41" t="s">
        <v>399</v>
      </c>
      <c r="Q94" s="42" t="s">
        <v>41</v>
      </c>
      <c r="R94" s="42" t="s">
        <v>42</v>
      </c>
      <c r="S94" s="42" t="s">
        <v>41</v>
      </c>
      <c r="T94" s="41" t="s">
        <v>217</v>
      </c>
      <c r="U94" s="22"/>
      <c r="V94" s="7"/>
      <c r="W94" s="8" t="str">
        <f ca="1">IF(OR(ISBLANK(O94),ISERROR(O94)),"",IF(O94&lt;=TODAY(),"EXPIRED","ACTIVE"))</f>
        <v>ACTIVE</v>
      </c>
      <c r="X94" s="8" t="str">
        <f>IF(ISNUMBER(SEARCH("OPTILAN",P94)),"OPTILAN","")</f>
        <v/>
      </c>
      <c r="Y94" s="8" t="str">
        <f>IF(AND(NOT(ISBLANK(M94)),M94&lt;&gt;"",VALUE(M94)=0),"No Value (Indeterminate)","")</f>
        <v/>
      </c>
      <c r="Z94" s="8"/>
      <c r="AA94" s="8" t="str">
        <f>IF(AND(ISNUMBER(SEARCH("default date of 31/12/2099",D94)),NOT(ISBLANK(M94)),VALUE(M94)=0),"No Value (SPOT Contract)","")</f>
        <v/>
      </c>
      <c r="AB94" s="19" t="str">
        <f>IF(N94="","No Start Date","")</f>
        <v/>
      </c>
      <c r="AC94" s="19" t="str">
        <f>IF(O94="","No Expiry Date","")</f>
        <v/>
      </c>
      <c r="AD94" s="19" t="str">
        <f>IF(B94="","No Reference","")</f>
        <v/>
      </c>
      <c r="AE94" s="19" t="str" cm="1">
        <f t="array" aca="1" ref="AE94" ca="1">IF(SUMPRODUCT(--ISNUMBER(SEARCH("PFI",A94:AD94)))&gt;0,"Y","")</f>
        <v/>
      </c>
      <c r="AF94" s="19" t="str">
        <f>IF(ISNUMBER(SEARCH("CSW",C94)),"Shared Service","")</f>
        <v/>
      </c>
      <c r="AG94" s="19"/>
    </row>
    <row r="95" spans="1:33" s="14" customFormat="1" ht="11.4" x14ac:dyDescent="0.3">
      <c r="A95" s="21">
        <v>995</v>
      </c>
      <c r="B95" s="41" t="s">
        <v>400</v>
      </c>
      <c r="C95" s="41" t="s">
        <v>401</v>
      </c>
      <c r="D95" s="41" t="s">
        <v>402</v>
      </c>
      <c r="E95" s="42">
        <v>0</v>
      </c>
      <c r="F95" s="42">
        <v>0</v>
      </c>
      <c r="G95" s="42">
        <v>0</v>
      </c>
      <c r="H95" s="41" t="s">
        <v>194</v>
      </c>
      <c r="I95" s="41" t="s">
        <v>403</v>
      </c>
      <c r="J95" s="41" t="s">
        <v>187</v>
      </c>
      <c r="K95" s="41" t="s">
        <v>37</v>
      </c>
      <c r="L95" s="41" t="s">
        <v>188</v>
      </c>
      <c r="M95" s="43">
        <v>168400</v>
      </c>
      <c r="N95" s="44">
        <v>45903</v>
      </c>
      <c r="O95" s="44">
        <v>46112</v>
      </c>
      <c r="P95" s="41" t="s">
        <v>404</v>
      </c>
      <c r="Q95" s="42" t="s">
        <v>41</v>
      </c>
      <c r="R95" s="42" t="s">
        <v>42</v>
      </c>
      <c r="S95" s="42" t="s">
        <v>41</v>
      </c>
      <c r="T95" s="41" t="s">
        <v>217</v>
      </c>
      <c r="U95" s="22"/>
      <c r="V95" s="7"/>
      <c r="W95" s="8" t="str">
        <f ca="1">IF(OR(ISBLANK(O95),ISERROR(O95)),"",IF(O95&lt;=TODAY(),"EXPIRED","ACTIVE"))</f>
        <v>ACTIVE</v>
      </c>
      <c r="X95" s="8" t="str">
        <f>IF(ISNUMBER(SEARCH("OPTILAN",P95)),"OPTILAN","")</f>
        <v/>
      </c>
      <c r="Y95" s="8" t="str">
        <f>IF(AND(NOT(ISBLANK(M95)),M95&lt;&gt;"",VALUE(M95)=0),"No Value (Indeterminate)","")</f>
        <v/>
      </c>
      <c r="Z95" s="8"/>
      <c r="AA95" s="8" t="str">
        <f>IF(AND(ISNUMBER(SEARCH("default date of 31/12/2099",D95)),NOT(ISBLANK(M95)),VALUE(M95)=0),"No Value (SPOT Contract)","")</f>
        <v/>
      </c>
      <c r="AB95" s="19" t="str">
        <f>IF(N95="","No Start Date","")</f>
        <v/>
      </c>
      <c r="AC95" s="19" t="str">
        <f>IF(O95="","No Expiry Date","")</f>
        <v/>
      </c>
      <c r="AD95" s="19" t="str">
        <f>IF(B95="","No Reference","")</f>
        <v/>
      </c>
      <c r="AE95" s="19" t="str" cm="1">
        <f t="array" aca="1" ref="AE95" ca="1">IF(SUMPRODUCT(--ISNUMBER(SEARCH("PFI",A95:AD95)))&gt;0,"Y","")</f>
        <v/>
      </c>
      <c r="AF95" s="19" t="str">
        <f>IF(ISNUMBER(SEARCH("CSW",C95)),"Shared Service","")</f>
        <v/>
      </c>
      <c r="AG95" s="19"/>
    </row>
    <row r="96" spans="1:33" s="14" customFormat="1" ht="11.4" x14ac:dyDescent="0.3">
      <c r="A96" s="21">
        <v>1010</v>
      </c>
      <c r="B96" s="41" t="s">
        <v>405</v>
      </c>
      <c r="C96" s="41" t="s">
        <v>406</v>
      </c>
      <c r="D96" s="41" t="s">
        <v>407</v>
      </c>
      <c r="E96" s="42">
        <v>0</v>
      </c>
      <c r="F96" s="42">
        <v>0</v>
      </c>
      <c r="G96" s="42">
        <v>0</v>
      </c>
      <c r="H96" s="41" t="s">
        <v>47</v>
      </c>
      <c r="I96" s="41" t="s">
        <v>408</v>
      </c>
      <c r="J96" s="41" t="s">
        <v>187</v>
      </c>
      <c r="K96" s="41" t="s">
        <v>37</v>
      </c>
      <c r="L96" s="41" t="s">
        <v>188</v>
      </c>
      <c r="M96" s="43">
        <v>30000</v>
      </c>
      <c r="N96" s="44">
        <v>45903</v>
      </c>
      <c r="O96" s="44">
        <v>46115</v>
      </c>
      <c r="P96" s="41" t="s">
        <v>409</v>
      </c>
      <c r="Q96" s="42" t="s">
        <v>41</v>
      </c>
      <c r="R96" s="42" t="s">
        <v>42</v>
      </c>
      <c r="S96" s="42" t="s">
        <v>41</v>
      </c>
      <c r="T96" s="41" t="s">
        <v>410</v>
      </c>
      <c r="U96" s="22"/>
      <c r="V96" s="7"/>
      <c r="W96" s="8" t="str">
        <f ca="1">IF(OR(ISBLANK(O96),ISERROR(O96)),"",IF(O96&lt;=TODAY(),"EXPIRED","ACTIVE"))</f>
        <v>ACTIVE</v>
      </c>
      <c r="X96" s="8" t="str">
        <f>IF(ISNUMBER(SEARCH("OPTILAN",P96)),"OPTILAN","")</f>
        <v/>
      </c>
      <c r="Y96" s="8" t="str">
        <f>IF(AND(NOT(ISBLANK(M96)),M96&lt;&gt;"",VALUE(M96)=0),"No Value (Indeterminate)","")</f>
        <v/>
      </c>
      <c r="Z96" s="8"/>
      <c r="AA96" s="8" t="str">
        <f>IF(AND(ISNUMBER(SEARCH("default date of 31/12/2099",D96)),NOT(ISBLANK(M96)),VALUE(M96)=0),"No Value (SPOT Contract)","")</f>
        <v/>
      </c>
      <c r="AB96" s="19" t="str">
        <f>IF(N96="","No Start Date","")</f>
        <v/>
      </c>
      <c r="AC96" s="19" t="str">
        <f>IF(O96="","No Expiry Date","")</f>
        <v/>
      </c>
      <c r="AD96" s="19" t="str">
        <f>IF(B96="","No Reference","")</f>
        <v/>
      </c>
      <c r="AE96" s="19" t="str" cm="1">
        <f t="array" aca="1" ref="AE96" ca="1">IF(SUMPRODUCT(--ISNUMBER(SEARCH("PFI",A96:AD96)))&gt;0,"Y","")</f>
        <v/>
      </c>
      <c r="AF96" s="19" t="str">
        <f>IF(ISNUMBER(SEARCH("CSW",C96)),"Shared Service","")</f>
        <v/>
      </c>
      <c r="AG96" s="19"/>
    </row>
    <row r="97" spans="1:33" s="14" customFormat="1" ht="11.4" x14ac:dyDescent="0.3">
      <c r="A97" s="21">
        <v>1018</v>
      </c>
      <c r="B97" s="41" t="s">
        <v>411</v>
      </c>
      <c r="C97" s="41" t="s">
        <v>412</v>
      </c>
      <c r="D97" s="41" t="s">
        <v>413</v>
      </c>
      <c r="E97" s="42">
        <v>1</v>
      </c>
      <c r="F97" s="42">
        <v>4</v>
      </c>
      <c r="G97" s="42">
        <v>0</v>
      </c>
      <c r="H97" s="41" t="s">
        <v>34</v>
      </c>
      <c r="I97" s="41" t="s">
        <v>414</v>
      </c>
      <c r="J97" s="41" t="s">
        <v>187</v>
      </c>
      <c r="K97" s="41" t="s">
        <v>37</v>
      </c>
      <c r="L97" s="41" t="s">
        <v>188</v>
      </c>
      <c r="M97" s="43">
        <v>30000</v>
      </c>
      <c r="N97" s="44" t="s">
        <v>415</v>
      </c>
      <c r="O97" s="44">
        <v>46105</v>
      </c>
      <c r="P97" s="41" t="s">
        <v>416</v>
      </c>
      <c r="Q97" s="42" t="s">
        <v>41</v>
      </c>
      <c r="R97" s="42" t="s">
        <v>42</v>
      </c>
      <c r="S97" s="42" t="s">
        <v>41</v>
      </c>
      <c r="T97" s="41" t="s">
        <v>417</v>
      </c>
      <c r="U97" s="22"/>
      <c r="V97" s="7"/>
      <c r="W97" s="8" t="str">
        <f ca="1">IF(OR(ISBLANK(O97),ISERROR(O97)),"",IF(O97&lt;=TODAY(),"EXPIRED","ACTIVE"))</f>
        <v>ACTIVE</v>
      </c>
      <c r="X97" s="8" t="str">
        <f>IF(ISNUMBER(SEARCH("OPTILAN",P97)),"OPTILAN","")</f>
        <v/>
      </c>
      <c r="Y97" s="8" t="str">
        <f>IF(AND(NOT(ISBLANK(M97)),M97&lt;&gt;"",VALUE(M97)=0),"No Value (Indeterminate)","")</f>
        <v/>
      </c>
      <c r="Z97" s="8"/>
      <c r="AA97" s="8" t="str">
        <f>IF(AND(ISNUMBER(SEARCH("default date of 31/12/2099",D97)),NOT(ISBLANK(M97)),VALUE(M97)=0),"No Value (SPOT Contract)","")</f>
        <v/>
      </c>
      <c r="AB97" s="19" t="str">
        <f>IF(N97="","No Start Date","")</f>
        <v/>
      </c>
      <c r="AC97" s="19" t="str">
        <f>IF(O97="","No Expiry Date","")</f>
        <v/>
      </c>
      <c r="AD97" s="19" t="str">
        <f>IF(B97="","No Reference","")</f>
        <v/>
      </c>
      <c r="AE97" s="19" t="str" cm="1">
        <f t="array" aca="1" ref="AE97" ca="1">IF(SUMPRODUCT(--ISNUMBER(SEARCH("PFI",A97:AD97)))&gt;0,"Y","")</f>
        <v/>
      </c>
      <c r="AF97" s="19" t="str">
        <f>IF(ISNUMBER(SEARCH("CSW",C97)),"Shared Service","")</f>
        <v/>
      </c>
      <c r="AG97" s="19"/>
    </row>
    <row r="98" spans="1:33" s="14" customFormat="1" ht="11.4" x14ac:dyDescent="0.3">
      <c r="A98" s="21">
        <v>1054</v>
      </c>
      <c r="B98" s="41" t="s">
        <v>418</v>
      </c>
      <c r="C98" s="41" t="s">
        <v>419</v>
      </c>
      <c r="D98" s="41" t="s">
        <v>420</v>
      </c>
      <c r="E98" s="42">
        <v>0</v>
      </c>
      <c r="F98" s="42">
        <v>0</v>
      </c>
      <c r="G98" s="42">
        <v>0</v>
      </c>
      <c r="H98" s="41" t="s">
        <v>305</v>
      </c>
      <c r="I98" s="41" t="s">
        <v>421</v>
      </c>
      <c r="J98" s="41" t="s">
        <v>187</v>
      </c>
      <c r="K98" s="41" t="s">
        <v>37</v>
      </c>
      <c r="L98" s="41" t="s">
        <v>188</v>
      </c>
      <c r="M98" s="43">
        <v>99000</v>
      </c>
      <c r="N98" s="44">
        <v>45812</v>
      </c>
      <c r="O98" s="44">
        <v>46146</v>
      </c>
      <c r="P98" s="41" t="s">
        <v>422</v>
      </c>
      <c r="Q98" s="42" t="s">
        <v>41</v>
      </c>
      <c r="R98" s="42" t="s">
        <v>42</v>
      </c>
      <c r="S98" s="42" t="s">
        <v>41</v>
      </c>
      <c r="T98" s="41" t="s">
        <v>423</v>
      </c>
      <c r="U98" s="22"/>
      <c r="V98" s="7"/>
      <c r="W98" s="8" t="str">
        <f ca="1">IF(OR(ISBLANK(O98),ISERROR(O98)),"",IF(O98&lt;=TODAY(),"EXPIRED","ACTIVE"))</f>
        <v>ACTIVE</v>
      </c>
      <c r="X98" s="8" t="str">
        <f>IF(ISNUMBER(SEARCH("OPTILAN",P98)),"OPTILAN","")</f>
        <v/>
      </c>
      <c r="Y98" s="8" t="str">
        <f>IF(AND(NOT(ISBLANK(M98)),M98&lt;&gt;"",VALUE(M98)=0),"No Value (Indeterminate)","")</f>
        <v/>
      </c>
      <c r="Z98" s="8"/>
      <c r="AA98" s="8" t="str">
        <f>IF(AND(ISNUMBER(SEARCH("default date of 31/12/2099",D98)),NOT(ISBLANK(M98)),VALUE(M98)=0),"No Value (SPOT Contract)","")</f>
        <v/>
      </c>
      <c r="AB98" s="19" t="str">
        <f>IF(N98="","No Start Date","")</f>
        <v/>
      </c>
      <c r="AC98" s="19" t="str">
        <f>IF(O98="","No Expiry Date","")</f>
        <v/>
      </c>
      <c r="AD98" s="19" t="str">
        <f>IF(B98="","No Reference","")</f>
        <v/>
      </c>
      <c r="AE98" s="19" t="str" cm="1">
        <f t="array" aca="1" ref="AE98" ca="1">IF(SUMPRODUCT(--ISNUMBER(SEARCH("PFI",A98:AD98)))&gt;0,"Y","")</f>
        <v/>
      </c>
      <c r="AF98" s="19" t="str">
        <f>IF(ISNUMBER(SEARCH("CSW",C98)),"Shared Service","")</f>
        <v/>
      </c>
      <c r="AG98" s="19"/>
    </row>
    <row r="99" spans="1:33" s="14" customFormat="1" ht="11.4" x14ac:dyDescent="0.3">
      <c r="A99" s="21">
        <v>1052</v>
      </c>
      <c r="B99" s="41" t="s">
        <v>424</v>
      </c>
      <c r="C99" s="41" t="s">
        <v>425</v>
      </c>
      <c r="D99" s="41" t="s">
        <v>426</v>
      </c>
      <c r="E99" s="42">
        <v>0</v>
      </c>
      <c r="F99" s="42">
        <v>0</v>
      </c>
      <c r="G99" s="42">
        <v>0</v>
      </c>
      <c r="H99" s="41" t="s">
        <v>74</v>
      </c>
      <c r="I99" s="41" t="s">
        <v>427</v>
      </c>
      <c r="J99" s="41" t="s">
        <v>187</v>
      </c>
      <c r="K99" s="41" t="s">
        <v>37</v>
      </c>
      <c r="L99" s="41" t="s">
        <v>188</v>
      </c>
      <c r="M99" s="43">
        <v>39000</v>
      </c>
      <c r="N99" s="44" t="s">
        <v>428</v>
      </c>
      <c r="O99" s="44">
        <v>46111</v>
      </c>
      <c r="P99" s="41" t="s">
        <v>429</v>
      </c>
      <c r="Q99" s="42" t="s">
        <v>41</v>
      </c>
      <c r="R99" s="42" t="s">
        <v>42</v>
      </c>
      <c r="S99" s="42" t="s">
        <v>41</v>
      </c>
      <c r="T99" s="41" t="s">
        <v>430</v>
      </c>
      <c r="U99" s="22"/>
      <c r="V99" s="7"/>
      <c r="W99" s="8" t="str">
        <f ca="1">IF(OR(ISBLANK(O99),ISERROR(O99)),"",IF(O99&lt;=TODAY(),"EXPIRED","ACTIVE"))</f>
        <v>ACTIVE</v>
      </c>
      <c r="X99" s="8" t="str">
        <f>IF(ISNUMBER(SEARCH("OPTILAN",P99)),"OPTILAN","")</f>
        <v/>
      </c>
      <c r="Y99" s="8" t="str">
        <f>IF(AND(NOT(ISBLANK(M99)),M99&lt;&gt;"",VALUE(M99)=0),"No Value (Indeterminate)","")</f>
        <v/>
      </c>
      <c r="Z99" s="8"/>
      <c r="AA99" s="8" t="str">
        <f>IF(AND(ISNUMBER(SEARCH("default date of 31/12/2099",D99)),NOT(ISBLANK(M99)),VALUE(M99)=0),"No Value (SPOT Contract)","")</f>
        <v/>
      </c>
      <c r="AB99" s="19" t="str">
        <f>IF(N99="","No Start Date","")</f>
        <v/>
      </c>
      <c r="AC99" s="19" t="str">
        <f>IF(O99="","No Expiry Date","")</f>
        <v/>
      </c>
      <c r="AD99" s="19" t="str">
        <f>IF(B99="","No Reference","")</f>
        <v/>
      </c>
      <c r="AE99" s="19" t="str" cm="1">
        <f t="array" aca="1" ref="AE99" ca="1">IF(SUMPRODUCT(--ISNUMBER(SEARCH("PFI",A99:AD99)))&gt;0,"Y","")</f>
        <v/>
      </c>
      <c r="AF99" s="19" t="str">
        <f>IF(ISNUMBER(SEARCH("CSW",C99)),"Shared Service","")</f>
        <v/>
      </c>
      <c r="AG99" s="19"/>
    </row>
    <row r="100" spans="1:33" s="14" customFormat="1" ht="11.4" x14ac:dyDescent="0.3">
      <c r="A100" s="21">
        <v>1033</v>
      </c>
      <c r="B100" s="41" t="s">
        <v>431</v>
      </c>
      <c r="C100" s="41" t="s">
        <v>432</v>
      </c>
      <c r="D100" s="41" t="s">
        <v>433</v>
      </c>
      <c r="E100" s="42">
        <v>2</v>
      </c>
      <c r="F100" s="42">
        <v>3</v>
      </c>
      <c r="G100" s="42">
        <v>0</v>
      </c>
      <c r="H100" s="41" t="s">
        <v>74</v>
      </c>
      <c r="I100" s="41" t="s">
        <v>414</v>
      </c>
      <c r="J100" s="41" t="s">
        <v>187</v>
      </c>
      <c r="K100" s="41" t="s">
        <v>37</v>
      </c>
      <c r="L100" s="41" t="s">
        <v>188</v>
      </c>
      <c r="M100" s="43">
        <v>15000</v>
      </c>
      <c r="N100" s="44" t="s">
        <v>434</v>
      </c>
      <c r="O100" s="44">
        <v>46203</v>
      </c>
      <c r="P100" s="41" t="s">
        <v>435</v>
      </c>
      <c r="Q100" s="42" t="s">
        <v>41</v>
      </c>
      <c r="R100" s="42" t="s">
        <v>42</v>
      </c>
      <c r="S100" s="42" t="s">
        <v>41</v>
      </c>
      <c r="T100" s="41" t="s">
        <v>436</v>
      </c>
      <c r="U100" s="22"/>
      <c r="V100" s="7"/>
      <c r="W100" s="8" t="str">
        <f ca="1">IF(OR(ISBLANK(O100),ISERROR(O100)),"",IF(O100&lt;=TODAY(),"EXPIRED","ACTIVE"))</f>
        <v>ACTIVE</v>
      </c>
      <c r="X100" s="8" t="str">
        <f>IF(ISNUMBER(SEARCH("OPTILAN",P100)),"OPTILAN","")</f>
        <v/>
      </c>
      <c r="Y100" s="8" t="str">
        <f>IF(AND(NOT(ISBLANK(M100)),M100&lt;&gt;"",VALUE(M100)=0),"No Value (Indeterminate)","")</f>
        <v/>
      </c>
      <c r="Z100" s="8"/>
      <c r="AA100" s="8" t="str">
        <f>IF(AND(ISNUMBER(SEARCH("default date of 31/12/2099",D100)),NOT(ISBLANK(M100)),VALUE(M100)=0),"No Value (SPOT Contract)","")</f>
        <v/>
      </c>
      <c r="AB100" s="19" t="str">
        <f>IF(N100="","No Start Date","")</f>
        <v/>
      </c>
      <c r="AC100" s="19" t="str">
        <f>IF(O100="","No Expiry Date","")</f>
        <v/>
      </c>
      <c r="AD100" s="19" t="str">
        <f>IF(B100="","No Reference","")</f>
        <v/>
      </c>
      <c r="AE100" s="19" t="str" cm="1">
        <f t="array" aca="1" ref="AE100" ca="1">IF(SUMPRODUCT(--ISNUMBER(SEARCH("PFI",A100:AD100)))&gt;0,"Y","")</f>
        <v/>
      </c>
      <c r="AF100" s="19" t="str">
        <f>IF(ISNUMBER(SEARCH("CSW",C100)),"Shared Service","")</f>
        <v/>
      </c>
      <c r="AG100" s="19"/>
    </row>
    <row r="101" spans="1:33" s="14" customFormat="1" ht="11.4" x14ac:dyDescent="0.3">
      <c r="A101" s="21">
        <v>1072</v>
      </c>
      <c r="B101" s="41" t="s">
        <v>437</v>
      </c>
      <c r="C101" s="41" t="s">
        <v>438</v>
      </c>
      <c r="D101" s="41" t="s">
        <v>439</v>
      </c>
      <c r="E101" s="42">
        <v>0</v>
      </c>
      <c r="F101" s="42">
        <v>0</v>
      </c>
      <c r="G101" s="42">
        <v>0</v>
      </c>
      <c r="H101" s="41" t="s">
        <v>262</v>
      </c>
      <c r="I101" s="41" t="s">
        <v>440</v>
      </c>
      <c r="J101" s="41" t="s">
        <v>187</v>
      </c>
      <c r="K101" s="41" t="s">
        <v>37</v>
      </c>
      <c r="L101" s="41" t="s">
        <v>188</v>
      </c>
      <c r="M101" s="43">
        <v>35731</v>
      </c>
      <c r="N101" s="44">
        <v>45661</v>
      </c>
      <c r="O101" s="44">
        <v>46843</v>
      </c>
      <c r="P101" s="41" t="s">
        <v>441</v>
      </c>
      <c r="Q101" s="42" t="s">
        <v>41</v>
      </c>
      <c r="R101" s="42" t="s">
        <v>42</v>
      </c>
      <c r="S101" s="42" t="s">
        <v>42</v>
      </c>
      <c r="T101" s="41" t="s">
        <v>295</v>
      </c>
      <c r="U101" s="22"/>
      <c r="V101" s="7"/>
      <c r="W101" s="8" t="str">
        <f ca="1">IF(OR(ISBLANK(O101),ISERROR(O101)),"",IF(O101&lt;=TODAY(),"EXPIRED","ACTIVE"))</f>
        <v>ACTIVE</v>
      </c>
      <c r="X101" s="8" t="str">
        <f>IF(ISNUMBER(SEARCH("OPTILAN",P101)),"OPTILAN","")</f>
        <v/>
      </c>
      <c r="Y101" s="8" t="str">
        <f>IF(AND(NOT(ISBLANK(M101)),M101&lt;&gt;"",VALUE(M101)=0),"No Value (Indeterminate)","")</f>
        <v/>
      </c>
      <c r="Z101" s="8"/>
      <c r="AA101" s="8" t="str">
        <f>IF(AND(ISNUMBER(SEARCH("default date of 31/12/2099",D101)),NOT(ISBLANK(M101)),VALUE(M101)=0),"No Value (SPOT Contract)","")</f>
        <v/>
      </c>
      <c r="AB101" s="19" t="str">
        <f>IF(N101="","No Start Date","")</f>
        <v/>
      </c>
      <c r="AC101" s="19" t="str">
        <f>IF(O101="","No Expiry Date","")</f>
        <v/>
      </c>
      <c r="AD101" s="19" t="str">
        <f>IF(B101="","No Reference","")</f>
        <v/>
      </c>
      <c r="AE101" s="19" t="str" cm="1">
        <f t="array" aca="1" ref="AE101" ca="1">IF(SUMPRODUCT(--ISNUMBER(SEARCH("PFI",A101:AD101)))&gt;0,"Y","")</f>
        <v/>
      </c>
      <c r="AF101" s="19" t="str">
        <f>IF(ISNUMBER(SEARCH("CSW",C101)),"Shared Service","")</f>
        <v/>
      </c>
      <c r="AG101" s="19"/>
    </row>
    <row r="102" spans="1:33" s="14" customFormat="1" ht="11.4" x14ac:dyDescent="0.3">
      <c r="A102" s="21">
        <v>1078</v>
      </c>
      <c r="B102" s="41" t="s">
        <v>442</v>
      </c>
      <c r="C102" s="41" t="s">
        <v>443</v>
      </c>
      <c r="D102" s="41" t="s">
        <v>444</v>
      </c>
      <c r="E102" s="42">
        <v>0</v>
      </c>
      <c r="F102" s="42">
        <v>0</v>
      </c>
      <c r="G102" s="42">
        <v>0</v>
      </c>
      <c r="H102" s="41" t="s">
        <v>305</v>
      </c>
      <c r="I102" s="41" t="s">
        <v>445</v>
      </c>
      <c r="J102" s="41" t="s">
        <v>187</v>
      </c>
      <c r="K102" s="41" t="s">
        <v>37</v>
      </c>
      <c r="L102" s="41" t="s">
        <v>188</v>
      </c>
      <c r="M102" s="43">
        <v>30000</v>
      </c>
      <c r="N102" s="44">
        <v>45661</v>
      </c>
      <c r="O102" s="44">
        <v>46843</v>
      </c>
      <c r="P102" s="41" t="s">
        <v>446</v>
      </c>
      <c r="Q102" s="42" t="s">
        <v>41</v>
      </c>
      <c r="R102" s="42" t="s">
        <v>42</v>
      </c>
      <c r="S102" s="42" t="s">
        <v>41</v>
      </c>
      <c r="T102" s="41" t="s">
        <v>447</v>
      </c>
      <c r="U102" s="22"/>
      <c r="V102" s="7"/>
      <c r="W102" s="8" t="str">
        <f ca="1">IF(OR(ISBLANK(O102),ISERROR(O102)),"",IF(O102&lt;=TODAY(),"EXPIRED","ACTIVE"))</f>
        <v>ACTIVE</v>
      </c>
      <c r="X102" s="8" t="str">
        <f>IF(ISNUMBER(SEARCH("OPTILAN",P102)),"OPTILAN","")</f>
        <v/>
      </c>
      <c r="Y102" s="8" t="str">
        <f>IF(AND(NOT(ISBLANK(M102)),M102&lt;&gt;"",VALUE(M102)=0),"No Value (Indeterminate)","")</f>
        <v/>
      </c>
      <c r="Z102" s="8"/>
      <c r="AA102" s="8" t="str">
        <f>IF(AND(ISNUMBER(SEARCH("default date of 31/12/2099",D102)),NOT(ISBLANK(M102)),VALUE(M102)=0),"No Value (SPOT Contract)","")</f>
        <v/>
      </c>
      <c r="AB102" s="19" t="str">
        <f>IF(N102="","No Start Date","")</f>
        <v/>
      </c>
      <c r="AC102" s="19" t="str">
        <f>IF(O102="","No Expiry Date","")</f>
        <v/>
      </c>
      <c r="AD102" s="19" t="str">
        <f>IF(B102="","No Reference","")</f>
        <v/>
      </c>
      <c r="AE102" s="19" t="str" cm="1">
        <f t="array" aca="1" ref="AE102" ca="1">IF(SUMPRODUCT(--ISNUMBER(SEARCH("PFI",A102:AD102)))&gt;0,"Y","")</f>
        <v/>
      </c>
      <c r="AF102" s="19" t="str">
        <f>IF(ISNUMBER(SEARCH("CSW",C102)),"Shared Service","")</f>
        <v/>
      </c>
      <c r="AG102" s="19"/>
    </row>
    <row r="103" spans="1:33" s="14" customFormat="1" ht="11.4" x14ac:dyDescent="0.3">
      <c r="A103" s="21">
        <v>1070</v>
      </c>
      <c r="B103" s="41" t="s">
        <v>448</v>
      </c>
      <c r="C103" s="41" t="s">
        <v>449</v>
      </c>
      <c r="D103" s="41" t="s">
        <v>450</v>
      </c>
      <c r="E103" s="42">
        <v>0</v>
      </c>
      <c r="F103" s="42">
        <v>0</v>
      </c>
      <c r="G103" s="42">
        <v>0</v>
      </c>
      <c r="H103" s="41" t="s">
        <v>194</v>
      </c>
      <c r="I103" s="41" t="s">
        <v>451</v>
      </c>
      <c r="J103" s="41" t="s">
        <v>187</v>
      </c>
      <c r="K103" s="41" t="s">
        <v>37</v>
      </c>
      <c r="L103" s="41" t="s">
        <v>188</v>
      </c>
      <c r="M103" s="43">
        <v>43335.38</v>
      </c>
      <c r="N103" s="44">
        <v>45301</v>
      </c>
      <c r="O103" s="44">
        <v>46477</v>
      </c>
      <c r="P103" s="41" t="s">
        <v>257</v>
      </c>
      <c r="Q103" s="42" t="s">
        <v>41</v>
      </c>
      <c r="R103" s="42" t="s">
        <v>41</v>
      </c>
      <c r="S103" s="42" t="s">
        <v>41</v>
      </c>
      <c r="T103" s="41" t="s">
        <v>197</v>
      </c>
      <c r="U103" s="22"/>
      <c r="V103" s="7"/>
      <c r="W103" s="8" t="str">
        <f ca="1">IF(OR(ISBLANK(O103),ISERROR(O103)),"",IF(O103&lt;=TODAY(),"EXPIRED","ACTIVE"))</f>
        <v>ACTIVE</v>
      </c>
      <c r="X103" s="8" t="str">
        <f>IF(ISNUMBER(SEARCH("OPTILAN",P103)),"OPTILAN","")</f>
        <v/>
      </c>
      <c r="Y103" s="8" t="str">
        <f>IF(AND(NOT(ISBLANK(M103)),M103&lt;&gt;"",VALUE(M103)=0),"No Value (Indeterminate)","")</f>
        <v/>
      </c>
      <c r="Z103" s="8"/>
      <c r="AA103" s="8" t="str">
        <f>IF(AND(ISNUMBER(SEARCH("default date of 31/12/2099",D103)),NOT(ISBLANK(M103)),VALUE(M103)=0),"No Value (SPOT Contract)","")</f>
        <v/>
      </c>
      <c r="AB103" s="19" t="str">
        <f>IF(N103="","No Start Date","")</f>
        <v/>
      </c>
      <c r="AC103" s="19" t="str">
        <f>IF(O103="","No Expiry Date","")</f>
        <v/>
      </c>
      <c r="AD103" s="19" t="str">
        <f>IF(B103="","No Reference","")</f>
        <v/>
      </c>
      <c r="AE103" s="19" t="str" cm="1">
        <f t="array" aca="1" ref="AE103" ca="1">IF(SUMPRODUCT(--ISNUMBER(SEARCH("PFI",A103:AD103)))&gt;0,"Y","")</f>
        <v/>
      </c>
      <c r="AF103" s="19" t="str">
        <f>IF(ISNUMBER(SEARCH("CSW",C103)),"Shared Service","")</f>
        <v/>
      </c>
      <c r="AG103" s="19"/>
    </row>
    <row r="104" spans="1:33" s="14" customFormat="1" ht="11.4" x14ac:dyDescent="0.3">
      <c r="A104" s="21">
        <v>1095</v>
      </c>
      <c r="B104" s="41" t="s">
        <v>452</v>
      </c>
      <c r="C104" s="41" t="s">
        <v>453</v>
      </c>
      <c r="D104" s="41" t="s">
        <v>454</v>
      </c>
      <c r="E104" s="42">
        <v>0</v>
      </c>
      <c r="F104" s="42">
        <v>0</v>
      </c>
      <c r="G104" s="42">
        <v>0</v>
      </c>
      <c r="H104" s="41" t="s">
        <v>74</v>
      </c>
      <c r="I104" s="41" t="s">
        <v>455</v>
      </c>
      <c r="J104" s="41" t="s">
        <v>187</v>
      </c>
      <c r="K104" s="41" t="s">
        <v>37</v>
      </c>
      <c r="L104" s="41" t="s">
        <v>188</v>
      </c>
      <c r="M104" s="43">
        <v>55784</v>
      </c>
      <c r="N104" s="44">
        <v>45661</v>
      </c>
      <c r="O104" s="44">
        <v>46112</v>
      </c>
      <c r="P104" s="41" t="s">
        <v>456</v>
      </c>
      <c r="Q104" s="42" t="s">
        <v>41</v>
      </c>
      <c r="R104" s="42" t="s">
        <v>42</v>
      </c>
      <c r="S104" s="42" t="s">
        <v>41</v>
      </c>
      <c r="T104" s="41" t="s">
        <v>457</v>
      </c>
      <c r="U104" s="22"/>
      <c r="V104" s="7"/>
      <c r="W104" s="8" t="str">
        <f ca="1">IF(OR(ISBLANK(O104),ISERROR(O104)),"",IF(O104&lt;=TODAY(),"EXPIRED","ACTIVE"))</f>
        <v>ACTIVE</v>
      </c>
      <c r="X104" s="8" t="str">
        <f>IF(ISNUMBER(SEARCH("OPTILAN",P104)),"OPTILAN","")</f>
        <v/>
      </c>
      <c r="Y104" s="8" t="str">
        <f>IF(AND(NOT(ISBLANK(M104)),M104&lt;&gt;"",VALUE(M104)=0),"No Value (Indeterminate)","")</f>
        <v/>
      </c>
      <c r="Z104" s="8"/>
      <c r="AA104" s="8" t="str">
        <f>IF(AND(ISNUMBER(SEARCH("default date of 31/12/2099",D104)),NOT(ISBLANK(M104)),VALUE(M104)=0),"No Value (SPOT Contract)","")</f>
        <v/>
      </c>
      <c r="AB104" s="19" t="str">
        <f>IF(N104="","No Start Date","")</f>
        <v/>
      </c>
      <c r="AC104" s="19" t="str">
        <f>IF(O104="","No Expiry Date","")</f>
        <v/>
      </c>
      <c r="AD104" s="19" t="str">
        <f>IF(B104="","No Reference","")</f>
        <v/>
      </c>
      <c r="AE104" s="19" t="str" cm="1">
        <f t="array" aca="1" ref="AE104" ca="1">IF(SUMPRODUCT(--ISNUMBER(SEARCH("PFI",A104:AD104)))&gt;0,"Y","")</f>
        <v/>
      </c>
      <c r="AF104" s="19" t="str">
        <f>IF(ISNUMBER(SEARCH("CSW",C104)),"Shared Service","")</f>
        <v/>
      </c>
      <c r="AG104" s="19"/>
    </row>
    <row r="105" spans="1:33" s="14" customFormat="1" ht="11.4" x14ac:dyDescent="0.3">
      <c r="A105" s="21">
        <v>1107</v>
      </c>
      <c r="B105" s="41" t="s">
        <v>458</v>
      </c>
      <c r="C105" s="41" t="s">
        <v>459</v>
      </c>
      <c r="D105" s="41" t="s">
        <v>460</v>
      </c>
      <c r="E105" s="42">
        <v>0</v>
      </c>
      <c r="F105" s="42">
        <v>0</v>
      </c>
      <c r="G105" s="42">
        <v>0</v>
      </c>
      <c r="H105" s="41" t="s">
        <v>262</v>
      </c>
      <c r="I105" s="41" t="s">
        <v>461</v>
      </c>
      <c r="J105" s="41" t="s">
        <v>187</v>
      </c>
      <c r="K105" s="41" t="s">
        <v>37</v>
      </c>
      <c r="L105" s="41" t="s">
        <v>188</v>
      </c>
      <c r="M105" s="43">
        <v>39000</v>
      </c>
      <c r="N105" s="44">
        <v>45661</v>
      </c>
      <c r="O105" s="44">
        <v>46843</v>
      </c>
      <c r="P105" s="41" t="s">
        <v>462</v>
      </c>
      <c r="Q105" s="42" t="s">
        <v>41</v>
      </c>
      <c r="R105" s="42" t="s">
        <v>42</v>
      </c>
      <c r="S105" s="42" t="s">
        <v>41</v>
      </c>
      <c r="T105" s="41" t="s">
        <v>233</v>
      </c>
      <c r="U105" s="22"/>
      <c r="V105" s="7"/>
      <c r="W105" s="8" t="str">
        <f ca="1">IF(OR(ISBLANK(O105),ISERROR(O105)),"",IF(O105&lt;=TODAY(),"EXPIRED","ACTIVE"))</f>
        <v>ACTIVE</v>
      </c>
      <c r="X105" s="8" t="str">
        <f>IF(ISNUMBER(SEARCH("OPTILAN",P105)),"OPTILAN","")</f>
        <v/>
      </c>
      <c r="Y105" s="8" t="str">
        <f>IF(AND(NOT(ISBLANK(M105)),M105&lt;&gt;"",VALUE(M105)=0),"No Value (Indeterminate)","")</f>
        <v/>
      </c>
      <c r="Z105" s="8"/>
      <c r="AA105" s="8" t="str">
        <f>IF(AND(ISNUMBER(SEARCH("default date of 31/12/2099",D105)),NOT(ISBLANK(M105)),VALUE(M105)=0),"No Value (SPOT Contract)","")</f>
        <v/>
      </c>
      <c r="AB105" s="19" t="str">
        <f>IF(N105="","No Start Date","")</f>
        <v/>
      </c>
      <c r="AC105" s="19" t="str">
        <f>IF(O105="","No Expiry Date","")</f>
        <v/>
      </c>
      <c r="AD105" s="19" t="str">
        <f>IF(B105="","No Reference","")</f>
        <v/>
      </c>
      <c r="AE105" s="19" t="str" cm="1">
        <f t="array" aca="1" ref="AE105" ca="1">IF(SUMPRODUCT(--ISNUMBER(SEARCH("PFI",A105:AD105)))&gt;0,"Y","")</f>
        <v/>
      </c>
      <c r="AF105" s="19" t="str">
        <f>IF(ISNUMBER(SEARCH("CSW",C105)),"Shared Service","")</f>
        <v/>
      </c>
      <c r="AG105" s="19"/>
    </row>
    <row r="106" spans="1:33" s="14" customFormat="1" ht="11.4" x14ac:dyDescent="0.3">
      <c r="A106" s="21">
        <v>1196</v>
      </c>
      <c r="B106" s="41" t="s">
        <v>463</v>
      </c>
      <c r="C106" s="41" t="s">
        <v>464</v>
      </c>
      <c r="D106" s="41" t="s">
        <v>465</v>
      </c>
      <c r="E106" s="42">
        <v>0</v>
      </c>
      <c r="F106" s="42">
        <v>0</v>
      </c>
      <c r="G106" s="42">
        <v>0</v>
      </c>
      <c r="H106" s="41" t="s">
        <v>194</v>
      </c>
      <c r="I106" s="41" t="s">
        <v>194</v>
      </c>
      <c r="J106" s="41" t="s">
        <v>187</v>
      </c>
      <c r="K106" s="41" t="s">
        <v>37</v>
      </c>
      <c r="L106" s="41" t="s">
        <v>188</v>
      </c>
      <c r="M106" s="43">
        <v>7620</v>
      </c>
      <c r="N106" s="44" t="s">
        <v>466</v>
      </c>
      <c r="O106" s="44">
        <v>46112</v>
      </c>
      <c r="P106" s="41" t="s">
        <v>69</v>
      </c>
      <c r="Q106" s="42" t="s">
        <v>41</v>
      </c>
      <c r="R106" s="42" t="s">
        <v>42</v>
      </c>
      <c r="S106" s="42" t="s">
        <v>41</v>
      </c>
      <c r="T106" s="41" t="s">
        <v>70</v>
      </c>
      <c r="U106" s="22"/>
      <c r="V106" s="7"/>
      <c r="W106" s="8" t="str">
        <f ca="1">IF(OR(ISBLANK(O106),ISERROR(O106)),"",IF(O106&lt;=TODAY(),"EXPIRED","ACTIVE"))</f>
        <v>ACTIVE</v>
      </c>
      <c r="X106" s="8" t="str">
        <f>IF(ISNUMBER(SEARCH("OPTILAN",P106)),"OPTILAN","")</f>
        <v/>
      </c>
      <c r="Y106" s="8" t="str">
        <f>IF(AND(NOT(ISBLANK(M106)),M106&lt;&gt;"",VALUE(M106)=0),"No Value (Indeterminate)","")</f>
        <v/>
      </c>
      <c r="Z106" s="8"/>
      <c r="AA106" s="8" t="str">
        <f>IF(AND(ISNUMBER(SEARCH("default date of 31/12/2099",D106)),NOT(ISBLANK(M106)),VALUE(M106)=0),"No Value (SPOT Contract)","")</f>
        <v/>
      </c>
      <c r="AB106" s="19" t="str">
        <f>IF(N106="","No Start Date","")</f>
        <v/>
      </c>
      <c r="AC106" s="19" t="str">
        <f>IF(O106="","No Expiry Date","")</f>
        <v/>
      </c>
      <c r="AD106" s="19" t="str">
        <f>IF(B106="","No Reference","")</f>
        <v/>
      </c>
      <c r="AE106" s="19" t="str" cm="1">
        <f t="array" aca="1" ref="AE106" ca="1">IF(SUMPRODUCT(--ISNUMBER(SEARCH("PFI",A106:AD106)))&gt;0,"Y","")</f>
        <v/>
      </c>
      <c r="AF106" s="19" t="str">
        <f>IF(ISNUMBER(SEARCH("CSW",C106)),"Shared Service","")</f>
        <v/>
      </c>
      <c r="AG106" s="19"/>
    </row>
    <row r="107" spans="1:33" s="14" customFormat="1" ht="11.4" x14ac:dyDescent="0.3">
      <c r="A107" s="21">
        <v>1197</v>
      </c>
      <c r="B107" s="41" t="s">
        <v>467</v>
      </c>
      <c r="C107" s="41" t="s">
        <v>468</v>
      </c>
      <c r="D107" s="41" t="s">
        <v>469</v>
      </c>
      <c r="E107" s="42">
        <v>0</v>
      </c>
      <c r="F107" s="42">
        <v>0</v>
      </c>
      <c r="G107" s="42">
        <v>0</v>
      </c>
      <c r="H107" s="41" t="s">
        <v>194</v>
      </c>
      <c r="I107" s="41" t="s">
        <v>194</v>
      </c>
      <c r="J107" s="41" t="s">
        <v>187</v>
      </c>
      <c r="K107" s="41" t="s">
        <v>37</v>
      </c>
      <c r="L107" s="41" t="s">
        <v>188</v>
      </c>
      <c r="M107" s="43">
        <v>13000</v>
      </c>
      <c r="N107" s="44" t="s">
        <v>466</v>
      </c>
      <c r="O107" s="44">
        <v>46099</v>
      </c>
      <c r="P107" s="41" t="s">
        <v>69</v>
      </c>
      <c r="Q107" s="42" t="s">
        <v>41</v>
      </c>
      <c r="R107" s="42" t="s">
        <v>42</v>
      </c>
      <c r="S107" s="42" t="s">
        <v>41</v>
      </c>
      <c r="T107" s="41" t="s">
        <v>70</v>
      </c>
      <c r="U107" s="22"/>
      <c r="V107" s="7"/>
      <c r="W107" s="8" t="str">
        <f ca="1">IF(OR(ISBLANK(O107),ISERROR(O107)),"",IF(O107&lt;=TODAY(),"EXPIRED","ACTIVE"))</f>
        <v>ACTIVE</v>
      </c>
      <c r="X107" s="8" t="str">
        <f>IF(ISNUMBER(SEARCH("OPTILAN",P107)),"OPTILAN","")</f>
        <v/>
      </c>
      <c r="Y107" s="8" t="str">
        <f>IF(AND(NOT(ISBLANK(M107)),M107&lt;&gt;"",VALUE(M107)=0),"No Value (Indeterminate)","")</f>
        <v/>
      </c>
      <c r="Z107" s="8"/>
      <c r="AA107" s="8" t="str">
        <f>IF(AND(ISNUMBER(SEARCH("default date of 31/12/2099",D107)),NOT(ISBLANK(M107)),VALUE(M107)=0),"No Value (SPOT Contract)","")</f>
        <v/>
      </c>
      <c r="AB107" s="19" t="str">
        <f>IF(N107="","No Start Date","")</f>
        <v/>
      </c>
      <c r="AC107" s="19" t="str">
        <f>IF(O107="","No Expiry Date","")</f>
        <v/>
      </c>
      <c r="AD107" s="19" t="str">
        <f>IF(B107="","No Reference","")</f>
        <v/>
      </c>
      <c r="AE107" s="19" t="str" cm="1">
        <f t="array" aca="1" ref="AE107" ca="1">IF(SUMPRODUCT(--ISNUMBER(SEARCH("PFI",A107:AD107)))&gt;0,"Y","")</f>
        <v/>
      </c>
      <c r="AF107" s="19" t="str">
        <f>IF(ISNUMBER(SEARCH("CSW",C107)),"Shared Service","")</f>
        <v/>
      </c>
      <c r="AG107" s="19"/>
    </row>
    <row r="108" spans="1:33" s="14" customFormat="1" ht="11.4" x14ac:dyDescent="0.3">
      <c r="A108" s="21">
        <v>1138</v>
      </c>
      <c r="B108" s="41" t="s">
        <v>470</v>
      </c>
      <c r="C108" s="41" t="s">
        <v>471</v>
      </c>
      <c r="D108" s="41" t="s">
        <v>472</v>
      </c>
      <c r="E108" s="42">
        <v>0</v>
      </c>
      <c r="F108" s="42">
        <v>0</v>
      </c>
      <c r="G108" s="42">
        <v>0</v>
      </c>
      <c r="H108" s="41" t="s">
        <v>74</v>
      </c>
      <c r="I108" s="41" t="s">
        <v>473</v>
      </c>
      <c r="J108" s="41" t="s">
        <v>187</v>
      </c>
      <c r="K108" s="41" t="s">
        <v>37</v>
      </c>
      <c r="L108" s="41" t="s">
        <v>188</v>
      </c>
      <c r="M108" s="43">
        <v>26000</v>
      </c>
      <c r="N108" s="44">
        <v>45661</v>
      </c>
      <c r="O108" s="44">
        <v>46477</v>
      </c>
      <c r="P108" s="41" t="s">
        <v>474</v>
      </c>
      <c r="Q108" s="42" t="s">
        <v>41</v>
      </c>
      <c r="R108" s="42" t="s">
        <v>42</v>
      </c>
      <c r="S108" s="42" t="s">
        <v>41</v>
      </c>
      <c r="T108" s="41" t="s">
        <v>475</v>
      </c>
      <c r="U108" s="22"/>
      <c r="V108" s="7"/>
      <c r="W108" s="8" t="str">
        <f ca="1">IF(OR(ISBLANK(O108),ISERROR(O108)),"",IF(O108&lt;=TODAY(),"EXPIRED","ACTIVE"))</f>
        <v>ACTIVE</v>
      </c>
      <c r="X108" s="8" t="str">
        <f>IF(ISNUMBER(SEARCH("OPTILAN",P108)),"OPTILAN","")</f>
        <v/>
      </c>
      <c r="Y108" s="8" t="str">
        <f>IF(AND(NOT(ISBLANK(M108)),M108&lt;&gt;"",VALUE(M108)=0),"No Value (Indeterminate)","")</f>
        <v/>
      </c>
      <c r="Z108" s="8"/>
      <c r="AA108" s="8" t="str">
        <f>IF(AND(ISNUMBER(SEARCH("default date of 31/12/2099",D108)),NOT(ISBLANK(M108)),VALUE(M108)=0),"No Value (SPOT Contract)","")</f>
        <v/>
      </c>
      <c r="AB108" s="19" t="str">
        <f>IF(N108="","No Start Date","")</f>
        <v/>
      </c>
      <c r="AC108" s="19" t="str">
        <f>IF(O108="","No Expiry Date","")</f>
        <v/>
      </c>
      <c r="AD108" s="19" t="str">
        <f>IF(B108="","No Reference","")</f>
        <v/>
      </c>
      <c r="AE108" s="19" t="str" cm="1">
        <f t="array" aca="1" ref="AE108" ca="1">IF(SUMPRODUCT(--ISNUMBER(SEARCH("PFI",A108:AD108)))&gt;0,"Y","")</f>
        <v/>
      </c>
      <c r="AF108" s="19" t="str">
        <f>IF(ISNUMBER(SEARCH("CSW",C108)),"Shared Service","")</f>
        <v/>
      </c>
      <c r="AG108" s="19"/>
    </row>
    <row r="109" spans="1:33" s="14" customFormat="1" ht="11.4" x14ac:dyDescent="0.3">
      <c r="A109" s="21">
        <v>1157</v>
      </c>
      <c r="B109" s="41" t="s">
        <v>476</v>
      </c>
      <c r="C109" s="41" t="s">
        <v>477</v>
      </c>
      <c r="D109" s="41" t="s">
        <v>478</v>
      </c>
      <c r="E109" s="42">
        <v>0</v>
      </c>
      <c r="F109" s="42">
        <v>0</v>
      </c>
      <c r="G109" s="42">
        <v>0</v>
      </c>
      <c r="H109" s="41" t="s">
        <v>74</v>
      </c>
      <c r="I109" s="41" t="s">
        <v>473</v>
      </c>
      <c r="J109" s="41" t="s">
        <v>187</v>
      </c>
      <c r="K109" s="41" t="s">
        <v>37</v>
      </c>
      <c r="L109" s="41" t="s">
        <v>188</v>
      </c>
      <c r="M109" s="43">
        <v>24000</v>
      </c>
      <c r="N109" s="44">
        <v>45905</v>
      </c>
      <c r="O109" s="44">
        <v>46604</v>
      </c>
      <c r="P109" s="41" t="s">
        <v>479</v>
      </c>
      <c r="Q109" s="42" t="s">
        <v>41</v>
      </c>
      <c r="R109" s="42" t="s">
        <v>42</v>
      </c>
      <c r="S109" s="42" t="s">
        <v>41</v>
      </c>
      <c r="T109" s="41" t="s">
        <v>480</v>
      </c>
      <c r="U109" s="22"/>
      <c r="V109" s="7"/>
      <c r="W109" s="8" t="str">
        <f ca="1">IF(OR(ISBLANK(O109),ISERROR(O109)),"",IF(O109&lt;=TODAY(),"EXPIRED","ACTIVE"))</f>
        <v>ACTIVE</v>
      </c>
      <c r="X109" s="8" t="str">
        <f>IF(ISNUMBER(SEARCH("OPTILAN",P109)),"OPTILAN","")</f>
        <v/>
      </c>
      <c r="Y109" s="8" t="str">
        <f>IF(AND(NOT(ISBLANK(M109)),M109&lt;&gt;"",VALUE(M109)=0),"No Value (Indeterminate)","")</f>
        <v/>
      </c>
      <c r="Z109" s="8"/>
      <c r="AA109" s="8" t="str">
        <f>IF(AND(ISNUMBER(SEARCH("default date of 31/12/2099",D109)),NOT(ISBLANK(M109)),VALUE(M109)=0),"No Value (SPOT Contract)","")</f>
        <v/>
      </c>
      <c r="AB109" s="19" t="str">
        <f>IF(N109="","No Start Date","")</f>
        <v/>
      </c>
      <c r="AC109" s="19" t="str">
        <f>IF(O109="","No Expiry Date","")</f>
        <v/>
      </c>
      <c r="AD109" s="19" t="str">
        <f>IF(B109="","No Reference","")</f>
        <v/>
      </c>
      <c r="AE109" s="19" t="str" cm="1">
        <f t="array" aca="1" ref="AE109" ca="1">IF(SUMPRODUCT(--ISNUMBER(SEARCH("PFI",A109:AD109)))&gt;0,"Y","")</f>
        <v/>
      </c>
      <c r="AF109" s="19" t="str">
        <f>IF(ISNUMBER(SEARCH("CSW",C109)),"Shared Service","")</f>
        <v/>
      </c>
      <c r="AG109" s="19"/>
    </row>
    <row r="110" spans="1:33" s="14" customFormat="1" ht="11.4" x14ac:dyDescent="0.3">
      <c r="A110" s="21">
        <v>1322</v>
      </c>
      <c r="B110" s="41" t="s">
        <v>481</v>
      </c>
      <c r="C110" s="41" t="s">
        <v>482</v>
      </c>
      <c r="D110" s="41" t="s">
        <v>483</v>
      </c>
      <c r="E110" s="42">
        <v>0</v>
      </c>
      <c r="F110" s="42">
        <v>0</v>
      </c>
      <c r="G110" s="42">
        <v>0</v>
      </c>
      <c r="H110" s="41" t="s">
        <v>262</v>
      </c>
      <c r="I110" s="41" t="s">
        <v>389</v>
      </c>
      <c r="J110" s="41" t="s">
        <v>187</v>
      </c>
      <c r="K110" s="41" t="s">
        <v>37</v>
      </c>
      <c r="L110" s="41" t="s">
        <v>188</v>
      </c>
      <c r="M110" s="43">
        <v>160000</v>
      </c>
      <c r="N110" s="44">
        <v>45664</v>
      </c>
      <c r="O110" s="44">
        <v>46568</v>
      </c>
      <c r="P110" s="41" t="s">
        <v>390</v>
      </c>
      <c r="Q110" s="42" t="s">
        <v>41</v>
      </c>
      <c r="R110" s="42" t="s">
        <v>41</v>
      </c>
      <c r="S110" s="42" t="s">
        <v>41</v>
      </c>
      <c r="T110" s="41" t="s">
        <v>391</v>
      </c>
      <c r="U110" s="22"/>
      <c r="V110" s="7"/>
      <c r="W110" s="8" t="str">
        <f ca="1">IF(OR(ISBLANK(O110),ISERROR(O110)),"",IF(O110&lt;=TODAY(),"EXPIRED","ACTIVE"))</f>
        <v>ACTIVE</v>
      </c>
      <c r="X110" s="8" t="str">
        <f>IF(ISNUMBER(SEARCH("OPTILAN",P110)),"OPTILAN","")</f>
        <v/>
      </c>
      <c r="Y110" s="8" t="str">
        <f>IF(AND(NOT(ISBLANK(M110)),M110&lt;&gt;"",VALUE(M110)=0),"No Value (Indeterminate)","")</f>
        <v/>
      </c>
      <c r="Z110" s="8"/>
      <c r="AA110" s="8" t="str">
        <f>IF(AND(ISNUMBER(SEARCH("default date of 31/12/2099",D110)),NOT(ISBLANK(M110)),VALUE(M110)=0),"No Value (SPOT Contract)","")</f>
        <v/>
      </c>
      <c r="AB110" s="19" t="str">
        <f>IF(N110="","No Start Date","")</f>
        <v/>
      </c>
      <c r="AC110" s="19" t="str">
        <f>IF(O110="","No Expiry Date","")</f>
        <v/>
      </c>
      <c r="AD110" s="19" t="str">
        <f>IF(B110="","No Reference","")</f>
        <v/>
      </c>
      <c r="AE110" s="19" t="str" cm="1">
        <f t="array" aca="1" ref="AE110" ca="1">IF(SUMPRODUCT(--ISNUMBER(SEARCH("PFI",A110:AD110)))&gt;0,"Y","")</f>
        <v/>
      </c>
      <c r="AF110" s="19" t="str">
        <f>IF(ISNUMBER(SEARCH("CSW",C110)),"Shared Service","")</f>
        <v/>
      </c>
      <c r="AG110" s="19"/>
    </row>
    <row r="111" spans="1:33" s="14" customFormat="1" ht="11.4" x14ac:dyDescent="0.3">
      <c r="A111" s="21">
        <v>1169</v>
      </c>
      <c r="B111" s="41" t="s">
        <v>484</v>
      </c>
      <c r="C111" s="41" t="s">
        <v>485</v>
      </c>
      <c r="D111" s="41"/>
      <c r="E111" s="42">
        <v>0</v>
      </c>
      <c r="F111" s="42">
        <v>0</v>
      </c>
      <c r="G111" s="42">
        <v>0</v>
      </c>
      <c r="H111" s="41" t="s">
        <v>74</v>
      </c>
      <c r="I111" s="41" t="s">
        <v>486</v>
      </c>
      <c r="J111" s="41" t="s">
        <v>187</v>
      </c>
      <c r="K111" s="41" t="s">
        <v>37</v>
      </c>
      <c r="L111" s="41" t="s">
        <v>188</v>
      </c>
      <c r="M111" s="43">
        <v>51293</v>
      </c>
      <c r="N111" s="44">
        <v>45661</v>
      </c>
      <c r="O111" s="44">
        <v>46112</v>
      </c>
      <c r="P111" s="41" t="s">
        <v>487</v>
      </c>
      <c r="Q111" s="42" t="s">
        <v>41</v>
      </c>
      <c r="R111" s="42" t="s">
        <v>42</v>
      </c>
      <c r="S111" s="42" t="s">
        <v>42</v>
      </c>
      <c r="T111" s="41" t="s">
        <v>217</v>
      </c>
      <c r="U111" s="22"/>
      <c r="V111" s="7"/>
      <c r="W111" s="8" t="str">
        <f ca="1">IF(OR(ISBLANK(O111),ISERROR(O111)),"",IF(O111&lt;=TODAY(),"EXPIRED","ACTIVE"))</f>
        <v>ACTIVE</v>
      </c>
      <c r="X111" s="8" t="str">
        <f>IF(ISNUMBER(SEARCH("OPTILAN",P111)),"OPTILAN","")</f>
        <v/>
      </c>
      <c r="Y111" s="8" t="str">
        <f>IF(AND(NOT(ISBLANK(M111)),M111&lt;&gt;"",VALUE(M111)=0),"No Value (Indeterminate)","")</f>
        <v/>
      </c>
      <c r="Z111" s="8"/>
      <c r="AA111" s="8" t="str">
        <f>IF(AND(ISNUMBER(SEARCH("default date of 31/12/2099",D111)),NOT(ISBLANK(M111)),VALUE(M111)=0),"No Value (SPOT Contract)","")</f>
        <v/>
      </c>
      <c r="AB111" s="19" t="str">
        <f>IF(N111="","No Start Date","")</f>
        <v/>
      </c>
      <c r="AC111" s="19" t="str">
        <f>IF(O111="","No Expiry Date","")</f>
        <v/>
      </c>
      <c r="AD111" s="19" t="str">
        <f>IF(B111="","No Reference","")</f>
        <v/>
      </c>
      <c r="AE111" s="19" t="str" cm="1">
        <f t="array" aca="1" ref="AE111" ca="1">IF(SUMPRODUCT(--ISNUMBER(SEARCH("PFI",A111:AD111)))&gt;0,"Y","")</f>
        <v/>
      </c>
      <c r="AF111" s="19" t="str">
        <f>IF(ISNUMBER(SEARCH("CSW",C111)),"Shared Service","")</f>
        <v/>
      </c>
      <c r="AG111" s="19"/>
    </row>
    <row r="112" spans="1:33" s="14" customFormat="1" ht="11.4" x14ac:dyDescent="0.3">
      <c r="A112" s="21">
        <v>1170</v>
      </c>
      <c r="B112" s="41" t="s">
        <v>488</v>
      </c>
      <c r="C112" s="41" t="s">
        <v>489</v>
      </c>
      <c r="D112" s="41" t="s">
        <v>490</v>
      </c>
      <c r="E112" s="42">
        <v>0</v>
      </c>
      <c r="F112" s="42">
        <v>0</v>
      </c>
      <c r="G112" s="42">
        <v>0</v>
      </c>
      <c r="H112" s="41" t="s">
        <v>74</v>
      </c>
      <c r="I112" s="41" t="s">
        <v>486</v>
      </c>
      <c r="J112" s="41" t="s">
        <v>187</v>
      </c>
      <c r="K112" s="41" t="s">
        <v>37</v>
      </c>
      <c r="L112" s="41" t="s">
        <v>188</v>
      </c>
      <c r="M112" s="43">
        <v>51293</v>
      </c>
      <c r="N112" s="44">
        <v>45661</v>
      </c>
      <c r="O112" s="44">
        <v>46112</v>
      </c>
      <c r="P112" s="41" t="s">
        <v>487</v>
      </c>
      <c r="Q112" s="42" t="s">
        <v>41</v>
      </c>
      <c r="R112" s="42" t="s">
        <v>42</v>
      </c>
      <c r="S112" s="42" t="s">
        <v>42</v>
      </c>
      <c r="T112" s="41" t="s">
        <v>217</v>
      </c>
      <c r="U112" s="22"/>
      <c r="V112" s="7"/>
      <c r="W112" s="8" t="str">
        <f ca="1">IF(OR(ISBLANK(O112),ISERROR(O112)),"",IF(O112&lt;=TODAY(),"EXPIRED","ACTIVE"))</f>
        <v>ACTIVE</v>
      </c>
      <c r="X112" s="8" t="str">
        <f>IF(ISNUMBER(SEARCH("OPTILAN",P112)),"OPTILAN","")</f>
        <v/>
      </c>
      <c r="Y112" s="8" t="str">
        <f>IF(AND(NOT(ISBLANK(M112)),M112&lt;&gt;"",VALUE(M112)=0),"No Value (Indeterminate)","")</f>
        <v/>
      </c>
      <c r="Z112" s="8"/>
      <c r="AA112" s="8" t="str">
        <f>IF(AND(ISNUMBER(SEARCH("default date of 31/12/2099",D112)),NOT(ISBLANK(M112)),VALUE(M112)=0),"No Value (SPOT Contract)","")</f>
        <v/>
      </c>
      <c r="AB112" s="19" t="str">
        <f>IF(N112="","No Start Date","")</f>
        <v/>
      </c>
      <c r="AC112" s="19" t="str">
        <f>IF(O112="","No Expiry Date","")</f>
        <v/>
      </c>
      <c r="AD112" s="19" t="str">
        <f>IF(B112="","No Reference","")</f>
        <v/>
      </c>
      <c r="AE112" s="19" t="str" cm="1">
        <f t="array" aca="1" ref="AE112" ca="1">IF(SUMPRODUCT(--ISNUMBER(SEARCH("PFI",A112:AD112)))&gt;0,"Y","")</f>
        <v/>
      </c>
      <c r="AF112" s="19" t="str">
        <f>IF(ISNUMBER(SEARCH("CSW",C112)),"Shared Service","")</f>
        <v/>
      </c>
      <c r="AG112" s="19"/>
    </row>
    <row r="113" spans="1:33" s="14" customFormat="1" ht="11.4" x14ac:dyDescent="0.3">
      <c r="A113" s="21">
        <v>1191</v>
      </c>
      <c r="B113" s="41" t="s">
        <v>491</v>
      </c>
      <c r="C113" s="41" t="s">
        <v>492</v>
      </c>
      <c r="D113" s="41" t="s">
        <v>493</v>
      </c>
      <c r="E113" s="42">
        <v>0</v>
      </c>
      <c r="F113" s="42">
        <v>0</v>
      </c>
      <c r="G113" s="42">
        <v>0</v>
      </c>
      <c r="H113" s="41" t="s">
        <v>74</v>
      </c>
      <c r="I113" s="41" t="s">
        <v>494</v>
      </c>
      <c r="J113" s="41" t="s">
        <v>187</v>
      </c>
      <c r="K113" s="41" t="s">
        <v>37</v>
      </c>
      <c r="L113" s="41" t="s">
        <v>188</v>
      </c>
      <c r="M113" s="43">
        <v>102000</v>
      </c>
      <c r="N113" s="44">
        <v>45664</v>
      </c>
      <c r="O113" s="44">
        <v>46203</v>
      </c>
      <c r="P113" s="41" t="s">
        <v>495</v>
      </c>
      <c r="Q113" s="42" t="s">
        <v>41</v>
      </c>
      <c r="R113" s="42" t="s">
        <v>41</v>
      </c>
      <c r="S113" s="42" t="s">
        <v>41</v>
      </c>
      <c r="T113" s="41" t="s">
        <v>496</v>
      </c>
      <c r="U113" s="22"/>
      <c r="V113" s="7"/>
      <c r="W113" s="8" t="str">
        <f ca="1">IF(OR(ISBLANK(O113),ISERROR(O113)),"",IF(O113&lt;=TODAY(),"EXPIRED","ACTIVE"))</f>
        <v>ACTIVE</v>
      </c>
      <c r="X113" s="8" t="str">
        <f>IF(ISNUMBER(SEARCH("OPTILAN",P113)),"OPTILAN","")</f>
        <v/>
      </c>
      <c r="Y113" s="8" t="str">
        <f>IF(AND(NOT(ISBLANK(M113)),M113&lt;&gt;"",VALUE(M113)=0),"No Value (Indeterminate)","")</f>
        <v/>
      </c>
      <c r="Z113" s="8"/>
      <c r="AA113" s="8" t="str">
        <f>IF(AND(ISNUMBER(SEARCH("default date of 31/12/2099",D113)),NOT(ISBLANK(M113)),VALUE(M113)=0),"No Value (SPOT Contract)","")</f>
        <v/>
      </c>
      <c r="AB113" s="19" t="str">
        <f>IF(N113="","No Start Date","")</f>
        <v/>
      </c>
      <c r="AC113" s="19" t="str">
        <f>IF(O113="","No Expiry Date","")</f>
        <v/>
      </c>
      <c r="AD113" s="19" t="str">
        <f>IF(B113="","No Reference","")</f>
        <v/>
      </c>
      <c r="AE113" s="19" t="str" cm="1">
        <f t="array" aca="1" ref="AE113" ca="1">IF(SUMPRODUCT(--ISNUMBER(SEARCH("PFI",A113:AD113)))&gt;0,"Y","")</f>
        <v/>
      </c>
      <c r="AF113" s="19" t="str">
        <f>IF(ISNUMBER(SEARCH("CSW",C113)),"Shared Service","")</f>
        <v/>
      </c>
      <c r="AG113" s="19"/>
    </row>
    <row r="114" spans="1:33" s="14" customFormat="1" ht="11.4" x14ac:dyDescent="0.3">
      <c r="A114" s="21">
        <v>1291</v>
      </c>
      <c r="B114" s="41" t="s">
        <v>497</v>
      </c>
      <c r="C114" s="41" t="s">
        <v>498</v>
      </c>
      <c r="D114" s="41" t="s">
        <v>499</v>
      </c>
      <c r="E114" s="42">
        <v>0</v>
      </c>
      <c r="F114" s="42">
        <v>0</v>
      </c>
      <c r="G114" s="42">
        <v>0</v>
      </c>
      <c r="H114" s="41" t="s">
        <v>262</v>
      </c>
      <c r="I114" s="41" t="s">
        <v>500</v>
      </c>
      <c r="J114" s="41" t="s">
        <v>187</v>
      </c>
      <c r="K114" s="41" t="s">
        <v>37</v>
      </c>
      <c r="L114" s="41" t="s">
        <v>188</v>
      </c>
      <c r="M114" s="43">
        <v>131000</v>
      </c>
      <c r="N114" s="44" t="s">
        <v>501</v>
      </c>
      <c r="O114" s="44">
        <v>46038</v>
      </c>
      <c r="P114" s="41" t="s">
        <v>502</v>
      </c>
      <c r="Q114" s="42" t="s">
        <v>41</v>
      </c>
      <c r="R114" s="42" t="s">
        <v>42</v>
      </c>
      <c r="S114" s="42" t="s">
        <v>41</v>
      </c>
      <c r="T114" s="41" t="s">
        <v>503</v>
      </c>
      <c r="U114" s="22"/>
      <c r="V114" s="7"/>
      <c r="W114" s="8" t="str">
        <f ca="1">IF(OR(ISBLANK(O114),ISERROR(O114)),"",IF(O114&lt;=TODAY(),"EXPIRED","ACTIVE"))</f>
        <v>EXPIRED</v>
      </c>
      <c r="X114" s="8" t="str">
        <f>IF(ISNUMBER(SEARCH("OPTILAN",P114)),"OPTILAN","")</f>
        <v/>
      </c>
      <c r="Y114" s="8" t="str">
        <f>IF(AND(NOT(ISBLANK(M114)),M114&lt;&gt;"",VALUE(M114)=0),"No Value (Indeterminate)","")</f>
        <v/>
      </c>
      <c r="Z114" s="8"/>
      <c r="AA114" s="8" t="str">
        <f>IF(AND(ISNUMBER(SEARCH("default date of 31/12/2099",D114)),NOT(ISBLANK(M114)),VALUE(M114)=0),"No Value (SPOT Contract)","")</f>
        <v/>
      </c>
      <c r="AB114" s="19" t="str">
        <f>IF(N114="","No Start Date","")</f>
        <v/>
      </c>
      <c r="AC114" s="19" t="str">
        <f>IF(O114="","No Expiry Date","")</f>
        <v/>
      </c>
      <c r="AD114" s="19" t="str">
        <f>IF(B114="","No Reference","")</f>
        <v/>
      </c>
      <c r="AE114" s="19" t="str" cm="1">
        <f t="array" aca="1" ref="AE114" ca="1">IF(SUMPRODUCT(--ISNUMBER(SEARCH("PFI",A114:AD114)))&gt;0,"Y","")</f>
        <v>Y</v>
      </c>
      <c r="AF114" s="19" t="str">
        <f>IF(ISNUMBER(SEARCH("CSW",C114)),"Shared Service","")</f>
        <v/>
      </c>
      <c r="AG114" s="19" t="s">
        <v>504</v>
      </c>
    </row>
    <row r="115" spans="1:33" s="14" customFormat="1" ht="11.4" x14ac:dyDescent="0.3">
      <c r="A115" s="21">
        <v>1317</v>
      </c>
      <c r="B115" s="41" t="s">
        <v>505</v>
      </c>
      <c r="C115" s="41" t="s">
        <v>506</v>
      </c>
      <c r="D115" s="41" t="s">
        <v>507</v>
      </c>
      <c r="E115" s="42">
        <v>0</v>
      </c>
      <c r="F115" s="42">
        <v>0</v>
      </c>
      <c r="G115" s="42">
        <v>0</v>
      </c>
      <c r="H115" s="41" t="s">
        <v>47</v>
      </c>
      <c r="I115" s="41" t="s">
        <v>508</v>
      </c>
      <c r="J115" s="41" t="s">
        <v>187</v>
      </c>
      <c r="K115" s="41" t="s">
        <v>37</v>
      </c>
      <c r="L115" s="41" t="s">
        <v>188</v>
      </c>
      <c r="M115" s="43">
        <v>17530</v>
      </c>
      <c r="N115" s="44">
        <v>45666</v>
      </c>
      <c r="O115" s="44">
        <v>46390</v>
      </c>
      <c r="P115" s="41" t="s">
        <v>509</v>
      </c>
      <c r="Q115" s="42" t="s">
        <v>41</v>
      </c>
      <c r="R115" s="42" t="s">
        <v>42</v>
      </c>
      <c r="S115" s="42" t="s">
        <v>41</v>
      </c>
      <c r="T115" s="41" t="s">
        <v>417</v>
      </c>
      <c r="U115" s="22"/>
      <c r="V115" s="7"/>
      <c r="W115" s="8" t="str">
        <f ca="1">IF(OR(ISBLANK(O115),ISERROR(O115)),"",IF(O115&lt;=TODAY(),"EXPIRED","ACTIVE"))</f>
        <v>ACTIVE</v>
      </c>
      <c r="X115" s="8" t="str">
        <f>IF(ISNUMBER(SEARCH("OPTILAN",P115)),"OPTILAN","")</f>
        <v/>
      </c>
      <c r="Y115" s="8" t="str">
        <f>IF(AND(NOT(ISBLANK(M115)),M115&lt;&gt;"",VALUE(M115)=0),"No Value (Indeterminate)","")</f>
        <v/>
      </c>
      <c r="Z115" s="8"/>
      <c r="AA115" s="8" t="str">
        <f>IF(AND(ISNUMBER(SEARCH("default date of 31/12/2099",D115)),NOT(ISBLANK(M115)),VALUE(M115)=0),"No Value (SPOT Contract)","")</f>
        <v/>
      </c>
      <c r="AB115" s="19" t="str">
        <f>IF(N115="","No Start Date","")</f>
        <v/>
      </c>
      <c r="AC115" s="19" t="str">
        <f>IF(O115="","No Expiry Date","")</f>
        <v/>
      </c>
      <c r="AD115" s="19" t="str">
        <f>IF(B115="","No Reference","")</f>
        <v/>
      </c>
      <c r="AE115" s="19" t="str" cm="1">
        <f t="array" aca="1" ref="AE115" ca="1">IF(SUMPRODUCT(--ISNUMBER(SEARCH("PFI",A115:AD115)))&gt;0,"Y","")</f>
        <v/>
      </c>
      <c r="AF115" s="19" t="str">
        <f>IF(ISNUMBER(SEARCH("CSW",C115)),"Shared Service","")</f>
        <v/>
      </c>
      <c r="AG115" s="19"/>
    </row>
    <row r="116" spans="1:33" s="14" customFormat="1" ht="11.4" x14ac:dyDescent="0.3">
      <c r="A116" s="21">
        <v>1310</v>
      </c>
      <c r="B116" s="41" t="s">
        <v>510</v>
      </c>
      <c r="C116" s="41" t="s">
        <v>511</v>
      </c>
      <c r="D116" s="41" t="s">
        <v>363</v>
      </c>
      <c r="E116" s="42">
        <v>0</v>
      </c>
      <c r="F116" s="42">
        <v>0</v>
      </c>
      <c r="G116" s="42">
        <v>0</v>
      </c>
      <c r="H116" s="41" t="s">
        <v>58</v>
      </c>
      <c r="I116" s="41" t="s">
        <v>512</v>
      </c>
      <c r="J116" s="41" t="s">
        <v>187</v>
      </c>
      <c r="K116" s="41" t="s">
        <v>37</v>
      </c>
      <c r="L116" s="41" t="s">
        <v>188</v>
      </c>
      <c r="M116" s="43">
        <v>40288.019999999997</v>
      </c>
      <c r="N116" s="44" t="s">
        <v>103</v>
      </c>
      <c r="O116" s="44">
        <v>46700</v>
      </c>
      <c r="P116" s="41" t="s">
        <v>365</v>
      </c>
      <c r="Q116" s="42" t="s">
        <v>41</v>
      </c>
      <c r="R116" s="42" t="s">
        <v>41</v>
      </c>
      <c r="S116" s="42" t="s">
        <v>41</v>
      </c>
      <c r="T116" s="41" t="s">
        <v>513</v>
      </c>
      <c r="U116" s="22"/>
      <c r="V116" s="7"/>
      <c r="W116" s="8" t="str">
        <f ca="1">IF(OR(ISBLANK(O116),ISERROR(O116)),"",IF(O116&lt;=TODAY(),"EXPIRED","ACTIVE"))</f>
        <v>ACTIVE</v>
      </c>
      <c r="X116" s="8" t="str">
        <f>IF(ISNUMBER(SEARCH("OPTILAN",P116)),"OPTILAN","")</f>
        <v/>
      </c>
      <c r="Y116" s="8" t="str">
        <f>IF(AND(NOT(ISBLANK(M116)),M116&lt;&gt;"",VALUE(M116)=0),"No Value (Indeterminate)","")</f>
        <v/>
      </c>
      <c r="Z116" s="8"/>
      <c r="AA116" s="8" t="str">
        <f>IF(AND(ISNUMBER(SEARCH("default date of 31/12/2099",D116)),NOT(ISBLANK(M116)),VALUE(M116)=0),"No Value (SPOT Contract)","")</f>
        <v/>
      </c>
      <c r="AB116" s="19" t="str">
        <f>IF(N116="","No Start Date","")</f>
        <v/>
      </c>
      <c r="AC116" s="19" t="str">
        <f>IF(O116="","No Expiry Date","")</f>
        <v/>
      </c>
      <c r="AD116" s="19" t="str">
        <f>IF(B116="","No Reference","")</f>
        <v/>
      </c>
      <c r="AE116" s="19" t="str" cm="1">
        <f t="array" aca="1" ref="AE116" ca="1">IF(SUMPRODUCT(--ISNUMBER(SEARCH("PFI",A116:AD116)))&gt;0,"Y","")</f>
        <v/>
      </c>
      <c r="AF116" s="19" t="str">
        <f>IF(ISNUMBER(SEARCH("CSW",C116)),"Shared Service","")</f>
        <v/>
      </c>
      <c r="AG116" s="19"/>
    </row>
    <row r="117" spans="1:33" s="14" customFormat="1" ht="11.4" x14ac:dyDescent="0.3">
      <c r="A117" s="21">
        <v>1352</v>
      </c>
      <c r="B117" s="41" t="s">
        <v>514</v>
      </c>
      <c r="C117" s="41" t="s">
        <v>515</v>
      </c>
      <c r="D117" s="41"/>
      <c r="E117" s="42">
        <v>0</v>
      </c>
      <c r="F117" s="42">
        <v>0</v>
      </c>
      <c r="G117" s="42">
        <v>0</v>
      </c>
      <c r="H117" s="41" t="s">
        <v>262</v>
      </c>
      <c r="I117" s="41" t="s">
        <v>389</v>
      </c>
      <c r="J117" s="41" t="s">
        <v>187</v>
      </c>
      <c r="K117" s="41" t="s">
        <v>37</v>
      </c>
      <c r="L117" s="41" t="s">
        <v>188</v>
      </c>
      <c r="M117" s="43">
        <v>85000</v>
      </c>
      <c r="N117" s="44" t="s">
        <v>516</v>
      </c>
      <c r="O117" s="44">
        <v>46265</v>
      </c>
      <c r="P117" s="41" t="s">
        <v>517</v>
      </c>
      <c r="Q117" s="42" t="s">
        <v>41</v>
      </c>
      <c r="R117" s="42" t="s">
        <v>42</v>
      </c>
      <c r="S117" s="42" t="s">
        <v>41</v>
      </c>
      <c r="T117" s="41" t="s">
        <v>391</v>
      </c>
      <c r="U117" s="22"/>
      <c r="V117" s="7"/>
      <c r="W117" s="8" t="str">
        <f ca="1">IF(OR(ISBLANK(O117),ISERROR(O117)),"",IF(O117&lt;=TODAY(),"EXPIRED","ACTIVE"))</f>
        <v>ACTIVE</v>
      </c>
      <c r="X117" s="8" t="str">
        <f>IF(ISNUMBER(SEARCH("OPTILAN",P117)),"OPTILAN","")</f>
        <v/>
      </c>
      <c r="Y117" s="8" t="str">
        <f>IF(AND(NOT(ISBLANK(M117)),M117&lt;&gt;"",VALUE(M117)=0),"No Value (Indeterminate)","")</f>
        <v/>
      </c>
      <c r="Z117" s="8"/>
      <c r="AA117" s="8" t="str">
        <f>IF(AND(ISNUMBER(SEARCH("default date of 31/12/2099",D117)),NOT(ISBLANK(M117)),VALUE(M117)=0),"No Value (SPOT Contract)","")</f>
        <v/>
      </c>
      <c r="AB117" s="19" t="str">
        <f>IF(N117="","No Start Date","")</f>
        <v/>
      </c>
      <c r="AC117" s="19" t="str">
        <f>IF(O117="","No Expiry Date","")</f>
        <v/>
      </c>
      <c r="AD117" s="19" t="str">
        <f>IF(B117="","No Reference","")</f>
        <v/>
      </c>
      <c r="AE117" s="19" t="str" cm="1">
        <f t="array" aca="1" ref="AE117" ca="1">IF(SUMPRODUCT(--ISNUMBER(SEARCH("PFI",A117:AD117)))&gt;0,"Y","")</f>
        <v/>
      </c>
      <c r="AF117" s="19" t="str">
        <f>IF(ISNUMBER(SEARCH("CSW",C117)),"Shared Service","")</f>
        <v/>
      </c>
      <c r="AG117" s="19"/>
    </row>
    <row r="118" spans="1:33" s="14" customFormat="1" ht="11.4" x14ac:dyDescent="0.3">
      <c r="A118" s="21">
        <v>1328</v>
      </c>
      <c r="B118" s="41" t="s">
        <v>518</v>
      </c>
      <c r="C118" s="41" t="s">
        <v>519</v>
      </c>
      <c r="D118" s="41" t="s">
        <v>520</v>
      </c>
      <c r="E118" s="42">
        <v>0</v>
      </c>
      <c r="F118" s="42">
        <v>0</v>
      </c>
      <c r="G118" s="42">
        <v>0</v>
      </c>
      <c r="H118" s="41" t="s">
        <v>262</v>
      </c>
      <c r="I118" s="41" t="s">
        <v>521</v>
      </c>
      <c r="J118" s="41" t="s">
        <v>187</v>
      </c>
      <c r="K118" s="41" t="s">
        <v>37</v>
      </c>
      <c r="L118" s="41" t="s">
        <v>188</v>
      </c>
      <c r="M118" s="43">
        <v>25000</v>
      </c>
      <c r="N118" s="44">
        <v>45661</v>
      </c>
      <c r="O118" s="44">
        <v>46112</v>
      </c>
      <c r="P118" s="41" t="s">
        <v>522</v>
      </c>
      <c r="Q118" s="42" t="s">
        <v>41</v>
      </c>
      <c r="R118" s="42" t="s">
        <v>42</v>
      </c>
      <c r="S118" s="42" t="s">
        <v>42</v>
      </c>
      <c r="T118" s="41" t="s">
        <v>523</v>
      </c>
      <c r="U118" s="22"/>
      <c r="V118" s="7"/>
      <c r="W118" s="8" t="str">
        <f ca="1">IF(OR(ISBLANK(O118),ISERROR(O118)),"",IF(O118&lt;=TODAY(),"EXPIRED","ACTIVE"))</f>
        <v>ACTIVE</v>
      </c>
      <c r="X118" s="8" t="str">
        <f>IF(ISNUMBER(SEARCH("OPTILAN",P118)),"OPTILAN","")</f>
        <v/>
      </c>
      <c r="Y118" s="8" t="str">
        <f>IF(AND(NOT(ISBLANK(M118)),M118&lt;&gt;"",VALUE(M118)=0),"No Value (Indeterminate)","")</f>
        <v/>
      </c>
      <c r="Z118" s="8"/>
      <c r="AA118" s="8" t="str">
        <f>IF(AND(ISNUMBER(SEARCH("default date of 31/12/2099",D118)),NOT(ISBLANK(M118)),VALUE(M118)=0),"No Value (SPOT Contract)","")</f>
        <v/>
      </c>
      <c r="AB118" s="19" t="str">
        <f>IF(N118="","No Start Date","")</f>
        <v/>
      </c>
      <c r="AC118" s="19" t="str">
        <f>IF(O118="","No Expiry Date","")</f>
        <v/>
      </c>
      <c r="AD118" s="19" t="str">
        <f>IF(B118="","No Reference","")</f>
        <v/>
      </c>
      <c r="AE118" s="19" t="str" cm="1">
        <f t="array" aca="1" ref="AE118" ca="1">IF(SUMPRODUCT(--ISNUMBER(SEARCH("PFI",A118:AD118)))&gt;0,"Y","")</f>
        <v/>
      </c>
      <c r="AF118" s="19" t="str">
        <f>IF(ISNUMBER(SEARCH("CSW",C118)),"Shared Service","")</f>
        <v/>
      </c>
      <c r="AG118" s="19"/>
    </row>
    <row r="119" spans="1:33" s="14" customFormat="1" ht="11.4" x14ac:dyDescent="0.3">
      <c r="A119" s="21">
        <v>1350</v>
      </c>
      <c r="B119" s="41" t="s">
        <v>524</v>
      </c>
      <c r="C119" s="41" t="s">
        <v>525</v>
      </c>
      <c r="D119" s="41" t="s">
        <v>526</v>
      </c>
      <c r="E119" s="42">
        <v>0</v>
      </c>
      <c r="F119" s="42">
        <v>0</v>
      </c>
      <c r="G119" s="42">
        <v>0</v>
      </c>
      <c r="H119" s="41" t="s">
        <v>262</v>
      </c>
      <c r="I119" s="41" t="s">
        <v>500</v>
      </c>
      <c r="J119" s="41" t="s">
        <v>187</v>
      </c>
      <c r="K119" s="41" t="s">
        <v>37</v>
      </c>
      <c r="L119" s="41" t="s">
        <v>188</v>
      </c>
      <c r="M119" s="43">
        <v>50000</v>
      </c>
      <c r="N119" s="44" t="s">
        <v>527</v>
      </c>
      <c r="O119" s="44">
        <v>46037</v>
      </c>
      <c r="P119" s="41" t="s">
        <v>502</v>
      </c>
      <c r="Q119" s="42" t="s">
        <v>41</v>
      </c>
      <c r="R119" s="42" t="s">
        <v>42</v>
      </c>
      <c r="S119" s="42" t="s">
        <v>41</v>
      </c>
      <c r="T119" s="41" t="s">
        <v>503</v>
      </c>
      <c r="U119" s="22"/>
      <c r="V119" s="7"/>
      <c r="W119" s="8" t="str">
        <f ca="1">IF(OR(ISBLANK(O119),ISERROR(O119)),"",IF(O119&lt;=TODAY(),"EXPIRED","ACTIVE"))</f>
        <v>EXPIRED</v>
      </c>
      <c r="X119" s="8" t="str">
        <f>IF(ISNUMBER(SEARCH("OPTILAN",P119)),"OPTILAN","")</f>
        <v/>
      </c>
      <c r="Y119" s="8" t="str">
        <f>IF(AND(NOT(ISBLANK(M119)),M119&lt;&gt;"",VALUE(M119)=0),"No Value (Indeterminate)","")</f>
        <v/>
      </c>
      <c r="Z119" s="8"/>
      <c r="AA119" s="8" t="str">
        <f>IF(AND(ISNUMBER(SEARCH("default date of 31/12/2099",D119)),NOT(ISBLANK(M119)),VALUE(M119)=0),"No Value (SPOT Contract)","")</f>
        <v/>
      </c>
      <c r="AB119" s="19" t="str">
        <f>IF(N119="","No Start Date","")</f>
        <v/>
      </c>
      <c r="AC119" s="19" t="str">
        <f>IF(O119="","No Expiry Date","")</f>
        <v/>
      </c>
      <c r="AD119" s="19" t="str">
        <f>IF(B119="","No Reference","")</f>
        <v/>
      </c>
      <c r="AE119" s="19" t="str" cm="1">
        <f t="array" aca="1" ref="AE119" ca="1">IF(SUMPRODUCT(--ISNUMBER(SEARCH("PFI",A119:AD119)))&gt;0,"Y","")</f>
        <v>Y</v>
      </c>
      <c r="AF119" s="19" t="str">
        <f>IF(ISNUMBER(SEARCH("CSW",C119)),"Shared Service","")</f>
        <v/>
      </c>
      <c r="AG119" s="19" t="s">
        <v>504</v>
      </c>
    </row>
    <row r="120" spans="1:33" s="14" customFormat="1" ht="11.4" x14ac:dyDescent="0.3">
      <c r="A120" s="21">
        <v>1392</v>
      </c>
      <c r="B120" s="41" t="s">
        <v>528</v>
      </c>
      <c r="C120" s="41" t="s">
        <v>529</v>
      </c>
      <c r="D120" s="41" t="s">
        <v>530</v>
      </c>
      <c r="E120" s="42">
        <v>0</v>
      </c>
      <c r="F120" s="42">
        <v>0</v>
      </c>
      <c r="G120" s="42">
        <v>0</v>
      </c>
      <c r="H120" s="41" t="s">
        <v>58</v>
      </c>
      <c r="I120" s="41" t="s">
        <v>531</v>
      </c>
      <c r="J120" s="41" t="s">
        <v>187</v>
      </c>
      <c r="K120" s="41" t="s">
        <v>37</v>
      </c>
      <c r="L120" s="41" t="s">
        <v>188</v>
      </c>
      <c r="M120" s="43">
        <v>75000</v>
      </c>
      <c r="N120" s="44" t="s">
        <v>532</v>
      </c>
      <c r="O120" s="44">
        <v>46112</v>
      </c>
      <c r="P120" s="41" t="s">
        <v>533</v>
      </c>
      <c r="Q120" s="42" t="s">
        <v>41</v>
      </c>
      <c r="R120" s="42" t="s">
        <v>42</v>
      </c>
      <c r="S120" s="42" t="s">
        <v>41</v>
      </c>
      <c r="T120" s="41" t="s">
        <v>534</v>
      </c>
      <c r="U120" s="22"/>
      <c r="V120" s="7"/>
      <c r="W120" s="8" t="str">
        <f ca="1">IF(OR(ISBLANK(O120),ISERROR(O120)),"",IF(O120&lt;=TODAY(),"EXPIRED","ACTIVE"))</f>
        <v>ACTIVE</v>
      </c>
      <c r="X120" s="8" t="str">
        <f>IF(ISNUMBER(SEARCH("OPTILAN",P120)),"OPTILAN","")</f>
        <v/>
      </c>
      <c r="Y120" s="8" t="str">
        <f>IF(AND(NOT(ISBLANK(M120)),M120&lt;&gt;"",VALUE(M120)=0),"No Value (Indeterminate)","")</f>
        <v/>
      </c>
      <c r="Z120" s="8"/>
      <c r="AA120" s="8" t="str">
        <f>IF(AND(ISNUMBER(SEARCH("default date of 31/12/2099",D120)),NOT(ISBLANK(M120)),VALUE(M120)=0),"No Value (SPOT Contract)","")</f>
        <v/>
      </c>
      <c r="AB120" s="19" t="str">
        <f>IF(N120="","No Start Date","")</f>
        <v/>
      </c>
      <c r="AC120" s="19" t="str">
        <f>IF(O120="","No Expiry Date","")</f>
        <v/>
      </c>
      <c r="AD120" s="19" t="str">
        <f>IF(B120="","No Reference","")</f>
        <v/>
      </c>
      <c r="AE120" s="19" t="str" cm="1">
        <f t="array" aca="1" ref="AE120" ca="1">IF(SUMPRODUCT(--ISNUMBER(SEARCH("PFI",A120:AD120)))&gt;0,"Y","")</f>
        <v/>
      </c>
      <c r="AF120" s="19" t="str">
        <f>IF(ISNUMBER(SEARCH("CSW",C120)),"Shared Service","")</f>
        <v/>
      </c>
      <c r="AG120" s="19"/>
    </row>
    <row r="121" spans="1:33" s="14" customFormat="1" ht="11.4" x14ac:dyDescent="0.3">
      <c r="A121" s="21">
        <v>1403</v>
      </c>
      <c r="B121" s="41" t="s">
        <v>535</v>
      </c>
      <c r="C121" s="41" t="s">
        <v>536</v>
      </c>
      <c r="D121" s="41" t="s">
        <v>537</v>
      </c>
      <c r="E121" s="42">
        <v>0</v>
      </c>
      <c r="F121" s="42">
        <v>0</v>
      </c>
      <c r="G121" s="42">
        <v>0</v>
      </c>
      <c r="H121" s="41" t="s">
        <v>538</v>
      </c>
      <c r="I121" s="41" t="s">
        <v>67</v>
      </c>
      <c r="J121" s="41" t="s">
        <v>187</v>
      </c>
      <c r="K121" s="41" t="s">
        <v>37</v>
      </c>
      <c r="L121" s="41" t="s">
        <v>188</v>
      </c>
      <c r="M121" s="43">
        <v>99000</v>
      </c>
      <c r="N121" s="44">
        <v>46001</v>
      </c>
      <c r="O121" s="44">
        <v>47067</v>
      </c>
      <c r="P121" s="41" t="s">
        <v>202</v>
      </c>
      <c r="Q121" s="42" t="s">
        <v>41</v>
      </c>
      <c r="R121" s="42" t="s">
        <v>41</v>
      </c>
      <c r="S121" s="42" t="s">
        <v>41</v>
      </c>
      <c r="T121" s="41" t="s">
        <v>348</v>
      </c>
      <c r="U121" s="22"/>
      <c r="V121" s="7"/>
      <c r="W121" s="8" t="str">
        <f ca="1">IF(OR(ISBLANK(O121),ISERROR(O121)),"",IF(O121&lt;=TODAY(),"EXPIRED","ACTIVE"))</f>
        <v>ACTIVE</v>
      </c>
      <c r="X121" s="8" t="str">
        <f>IF(ISNUMBER(SEARCH("OPTILAN",P121)),"OPTILAN","")</f>
        <v/>
      </c>
      <c r="Y121" s="8" t="str">
        <f>IF(AND(NOT(ISBLANK(M121)),M121&lt;&gt;"",VALUE(M121)=0),"No Value (Indeterminate)","")</f>
        <v/>
      </c>
      <c r="Z121" s="8"/>
      <c r="AA121" s="8" t="str">
        <f>IF(AND(ISNUMBER(SEARCH("default date of 31/12/2099",D121)),NOT(ISBLANK(M121)),VALUE(M121)=0),"No Value (SPOT Contract)","")</f>
        <v/>
      </c>
      <c r="AB121" s="19" t="str">
        <f>IF(N121="","No Start Date","")</f>
        <v/>
      </c>
      <c r="AC121" s="19" t="str">
        <f>IF(O121="","No Expiry Date","")</f>
        <v/>
      </c>
      <c r="AD121" s="19" t="str">
        <f>IF(B121="","No Reference","")</f>
        <v/>
      </c>
      <c r="AE121" s="19" t="str" cm="1">
        <f t="array" aca="1" ref="AE121" ca="1">IF(SUMPRODUCT(--ISNUMBER(SEARCH("PFI",A121:AD121)))&gt;0,"Y","")</f>
        <v/>
      </c>
      <c r="AF121" s="19" t="str">
        <f>IF(ISNUMBER(SEARCH("CSW",C121)),"Shared Service","")</f>
        <v/>
      </c>
      <c r="AG121" s="19"/>
    </row>
    <row r="122" spans="1:33" s="14" customFormat="1" ht="11.4" x14ac:dyDescent="0.3">
      <c r="A122" s="21">
        <v>1360</v>
      </c>
      <c r="B122" s="41" t="s">
        <v>539</v>
      </c>
      <c r="C122" s="41" t="s">
        <v>540</v>
      </c>
      <c r="D122" s="41" t="s">
        <v>541</v>
      </c>
      <c r="E122" s="42">
        <v>0</v>
      </c>
      <c r="F122" s="42">
        <v>0</v>
      </c>
      <c r="G122" s="42">
        <v>0</v>
      </c>
      <c r="H122" s="41" t="s">
        <v>538</v>
      </c>
      <c r="I122" s="41" t="s">
        <v>542</v>
      </c>
      <c r="J122" s="41" t="s">
        <v>187</v>
      </c>
      <c r="K122" s="41" t="s">
        <v>37</v>
      </c>
      <c r="L122" s="41" t="s">
        <v>188</v>
      </c>
      <c r="M122" s="43">
        <v>23000</v>
      </c>
      <c r="N122" s="44">
        <v>45666</v>
      </c>
      <c r="O122" s="44">
        <v>46050</v>
      </c>
      <c r="P122" s="41" t="s">
        <v>543</v>
      </c>
      <c r="Q122" s="42" t="s">
        <v>41</v>
      </c>
      <c r="R122" s="42" t="s">
        <v>42</v>
      </c>
      <c r="S122" s="42" t="s">
        <v>41</v>
      </c>
      <c r="T122" s="41" t="s">
        <v>544</v>
      </c>
      <c r="U122" s="22"/>
      <c r="V122" s="7"/>
      <c r="W122" s="8" t="str">
        <f ca="1">IF(OR(ISBLANK(O122),ISERROR(O122)),"",IF(O122&lt;=TODAY(),"EXPIRED","ACTIVE"))</f>
        <v>ACTIVE</v>
      </c>
      <c r="X122" s="8" t="str">
        <f>IF(ISNUMBER(SEARCH("OPTILAN",P122)),"OPTILAN","")</f>
        <v/>
      </c>
      <c r="Y122" s="8" t="str">
        <f>IF(AND(NOT(ISBLANK(M122)),M122&lt;&gt;"",VALUE(M122)=0),"No Value (Indeterminate)","")</f>
        <v/>
      </c>
      <c r="Z122" s="8"/>
      <c r="AA122" s="8" t="str">
        <f>IF(AND(ISNUMBER(SEARCH("default date of 31/12/2099",D122)),NOT(ISBLANK(M122)),VALUE(M122)=0),"No Value (SPOT Contract)","")</f>
        <v/>
      </c>
      <c r="AB122" s="19" t="str">
        <f>IF(N122="","No Start Date","")</f>
        <v/>
      </c>
      <c r="AC122" s="19" t="str">
        <f>IF(O122="","No Expiry Date","")</f>
        <v/>
      </c>
      <c r="AD122" s="19" t="str">
        <f>IF(B122="","No Reference","")</f>
        <v/>
      </c>
      <c r="AE122" s="19" t="str" cm="1">
        <f t="array" aca="1" ref="AE122" ca="1">IF(SUMPRODUCT(--ISNUMBER(SEARCH("PFI",A122:AD122)))&gt;0,"Y","")</f>
        <v/>
      </c>
      <c r="AF122" s="19" t="str">
        <f>IF(ISNUMBER(SEARCH("CSW",C122)),"Shared Service","")</f>
        <v/>
      </c>
      <c r="AG122" s="19"/>
    </row>
    <row r="123" spans="1:33" s="14" customFormat="1" ht="11.4" x14ac:dyDescent="0.3">
      <c r="A123" s="21">
        <v>1363</v>
      </c>
      <c r="B123" s="41" t="s">
        <v>545</v>
      </c>
      <c r="C123" s="41" t="s">
        <v>546</v>
      </c>
      <c r="D123" s="41" t="s">
        <v>547</v>
      </c>
      <c r="E123" s="42">
        <v>0</v>
      </c>
      <c r="F123" s="42">
        <v>0</v>
      </c>
      <c r="G123" s="42">
        <v>0</v>
      </c>
      <c r="H123" s="41" t="s">
        <v>262</v>
      </c>
      <c r="I123" s="41" t="s">
        <v>548</v>
      </c>
      <c r="J123" s="41" t="s">
        <v>187</v>
      </c>
      <c r="K123" s="41" t="s">
        <v>37</v>
      </c>
      <c r="L123" s="41" t="s">
        <v>188</v>
      </c>
      <c r="M123" s="43">
        <v>15000</v>
      </c>
      <c r="N123" s="44">
        <v>45666</v>
      </c>
      <c r="O123" s="44">
        <v>46053</v>
      </c>
      <c r="P123" s="41" t="s">
        <v>549</v>
      </c>
      <c r="Q123" s="42" t="s">
        <v>41</v>
      </c>
      <c r="R123" s="42" t="s">
        <v>42</v>
      </c>
      <c r="S123" s="42" t="s">
        <v>41</v>
      </c>
      <c r="T123" s="41" t="s">
        <v>550</v>
      </c>
      <c r="U123" s="22"/>
      <c r="V123" s="7"/>
      <c r="W123" s="8" t="str">
        <f ca="1">IF(OR(ISBLANK(O123),ISERROR(O123)),"",IF(O123&lt;=TODAY(),"EXPIRED","ACTIVE"))</f>
        <v>ACTIVE</v>
      </c>
      <c r="X123" s="8" t="str">
        <f>IF(ISNUMBER(SEARCH("OPTILAN",P123)),"OPTILAN","")</f>
        <v/>
      </c>
      <c r="Y123" s="8" t="str">
        <f>IF(AND(NOT(ISBLANK(M123)),M123&lt;&gt;"",VALUE(M123)=0),"No Value (Indeterminate)","")</f>
        <v/>
      </c>
      <c r="Z123" s="8"/>
      <c r="AA123" s="8" t="str">
        <f>IF(AND(ISNUMBER(SEARCH("default date of 31/12/2099",D123)),NOT(ISBLANK(M123)),VALUE(M123)=0),"No Value (SPOT Contract)","")</f>
        <v/>
      </c>
      <c r="AB123" s="19" t="str">
        <f>IF(N123="","No Start Date","")</f>
        <v/>
      </c>
      <c r="AC123" s="19" t="str">
        <f>IF(O123="","No Expiry Date","")</f>
        <v/>
      </c>
      <c r="AD123" s="19" t="str">
        <f>IF(B123="","No Reference","")</f>
        <v/>
      </c>
      <c r="AE123" s="19" t="str" cm="1">
        <f t="array" aca="1" ref="AE123" ca="1">IF(SUMPRODUCT(--ISNUMBER(SEARCH("PFI",A123:AD123)))&gt;0,"Y","")</f>
        <v/>
      </c>
      <c r="AF123" s="19" t="str">
        <f>IF(ISNUMBER(SEARCH("CSW",C123)),"Shared Service","")</f>
        <v/>
      </c>
      <c r="AG123" s="19"/>
    </row>
    <row r="124" spans="1:33" s="14" customFormat="1" ht="11.4" x14ac:dyDescent="0.3">
      <c r="A124" s="21">
        <v>1419</v>
      </c>
      <c r="B124" s="41" t="s">
        <v>551</v>
      </c>
      <c r="C124" s="41" t="s">
        <v>552</v>
      </c>
      <c r="D124" s="41" t="s">
        <v>553</v>
      </c>
      <c r="E124" s="42">
        <v>0</v>
      </c>
      <c r="F124" s="42">
        <v>0</v>
      </c>
      <c r="G124" s="42">
        <v>0</v>
      </c>
      <c r="H124" s="41" t="s">
        <v>554</v>
      </c>
      <c r="I124" s="41" t="s">
        <v>357</v>
      </c>
      <c r="J124" s="41" t="s">
        <v>187</v>
      </c>
      <c r="K124" s="41" t="s">
        <v>37</v>
      </c>
      <c r="L124" s="41" t="s">
        <v>188</v>
      </c>
      <c r="M124" s="43">
        <v>89000</v>
      </c>
      <c r="N124" s="44">
        <v>45668</v>
      </c>
      <c r="O124" s="44">
        <v>46387</v>
      </c>
      <c r="P124" s="41" t="s">
        <v>555</v>
      </c>
      <c r="Q124" s="42" t="s">
        <v>41</v>
      </c>
      <c r="R124" s="42" t="s">
        <v>42</v>
      </c>
      <c r="S124" s="42" t="s">
        <v>41</v>
      </c>
      <c r="T124" s="41" t="s">
        <v>556</v>
      </c>
      <c r="U124" s="22"/>
      <c r="V124" s="7"/>
      <c r="W124" s="8" t="str">
        <f ca="1">IF(OR(ISBLANK(O124),ISERROR(O124)),"",IF(O124&lt;=TODAY(),"EXPIRED","ACTIVE"))</f>
        <v>ACTIVE</v>
      </c>
      <c r="X124" s="8" t="str">
        <f>IF(ISNUMBER(SEARCH("OPTILAN",P124)),"OPTILAN","")</f>
        <v/>
      </c>
      <c r="Y124" s="8" t="str">
        <f>IF(AND(NOT(ISBLANK(M124)),M124&lt;&gt;"",VALUE(M124)=0),"No Value (Indeterminate)","")</f>
        <v/>
      </c>
      <c r="Z124" s="8"/>
      <c r="AA124" s="8" t="str">
        <f>IF(AND(ISNUMBER(SEARCH("default date of 31/12/2099",D124)),NOT(ISBLANK(M124)),VALUE(M124)=0),"No Value (SPOT Contract)","")</f>
        <v/>
      </c>
      <c r="AB124" s="19" t="str">
        <f>IF(N124="","No Start Date","")</f>
        <v/>
      </c>
      <c r="AC124" s="19" t="str">
        <f>IF(O124="","No Expiry Date","")</f>
        <v/>
      </c>
      <c r="AD124" s="19" t="str">
        <f>IF(B124="","No Reference","")</f>
        <v/>
      </c>
      <c r="AE124" s="19" t="str" cm="1">
        <f t="array" aca="1" ref="AE124" ca="1">IF(SUMPRODUCT(--ISNUMBER(SEARCH("PFI",A124:AD124)))&gt;0,"Y","")</f>
        <v/>
      </c>
      <c r="AF124" s="19" t="str">
        <f>IF(ISNUMBER(SEARCH("CSW",C124)),"Shared Service","")</f>
        <v/>
      </c>
      <c r="AG124" s="19"/>
    </row>
    <row r="125" spans="1:33" s="14" customFormat="1" ht="11.4" x14ac:dyDescent="0.3">
      <c r="A125" s="21">
        <v>1378</v>
      </c>
      <c r="B125" s="41" t="s">
        <v>557</v>
      </c>
      <c r="C125" s="41" t="s">
        <v>558</v>
      </c>
      <c r="D125" s="41" t="s">
        <v>559</v>
      </c>
      <c r="E125" s="42">
        <v>0</v>
      </c>
      <c r="F125" s="42">
        <v>0</v>
      </c>
      <c r="G125" s="42">
        <v>0</v>
      </c>
      <c r="H125" s="41" t="s">
        <v>58</v>
      </c>
      <c r="I125" s="41" t="s">
        <v>560</v>
      </c>
      <c r="J125" s="41" t="s">
        <v>187</v>
      </c>
      <c r="K125" s="41" t="s">
        <v>37</v>
      </c>
      <c r="L125" s="41" t="s">
        <v>188</v>
      </c>
      <c r="M125" s="43">
        <v>100000</v>
      </c>
      <c r="N125" s="44" t="s">
        <v>561</v>
      </c>
      <c r="O125" s="44">
        <v>46313</v>
      </c>
      <c r="P125" s="41" t="s">
        <v>562</v>
      </c>
      <c r="Q125" s="42" t="s">
        <v>41</v>
      </c>
      <c r="R125" s="42" t="s">
        <v>42</v>
      </c>
      <c r="S125" s="42" t="s">
        <v>41</v>
      </c>
      <c r="T125" s="41" t="s">
        <v>563</v>
      </c>
      <c r="U125" s="22"/>
      <c r="V125" s="7"/>
      <c r="W125" s="8" t="str">
        <f ca="1">IF(OR(ISBLANK(O125),ISERROR(O125)),"",IF(O125&lt;=TODAY(),"EXPIRED","ACTIVE"))</f>
        <v>ACTIVE</v>
      </c>
      <c r="X125" s="8" t="str">
        <f>IF(ISNUMBER(SEARCH("OPTILAN",P125)),"OPTILAN","")</f>
        <v/>
      </c>
      <c r="Y125" s="8" t="str">
        <f>IF(AND(NOT(ISBLANK(M125)),M125&lt;&gt;"",VALUE(M125)=0),"No Value (Indeterminate)","")</f>
        <v/>
      </c>
      <c r="Z125" s="8"/>
      <c r="AA125" s="8" t="str">
        <f>IF(AND(ISNUMBER(SEARCH("default date of 31/12/2099",D125)),NOT(ISBLANK(M125)),VALUE(M125)=0),"No Value (SPOT Contract)","")</f>
        <v/>
      </c>
      <c r="AB125" s="19" t="str">
        <f>IF(N125="","No Start Date","")</f>
        <v/>
      </c>
      <c r="AC125" s="19" t="str">
        <f>IF(O125="","No Expiry Date","")</f>
        <v/>
      </c>
      <c r="AD125" s="19" t="str">
        <f>IF(B125="","No Reference","")</f>
        <v/>
      </c>
      <c r="AE125" s="19" t="str" cm="1">
        <f t="array" aca="1" ref="AE125" ca="1">IF(SUMPRODUCT(--ISNUMBER(SEARCH("PFI",A125:AD125)))&gt;0,"Y","")</f>
        <v/>
      </c>
      <c r="AF125" s="19" t="str">
        <f>IF(ISNUMBER(SEARCH("CSW",C125)),"Shared Service","")</f>
        <v/>
      </c>
      <c r="AG125" s="19"/>
    </row>
    <row r="126" spans="1:33" s="14" customFormat="1" ht="11.4" x14ac:dyDescent="0.3">
      <c r="A126" s="21">
        <v>1391</v>
      </c>
      <c r="B126" s="41" t="s">
        <v>564</v>
      </c>
      <c r="C126" s="41" t="s">
        <v>565</v>
      </c>
      <c r="D126" s="41" t="s">
        <v>566</v>
      </c>
      <c r="E126" s="42">
        <v>0</v>
      </c>
      <c r="F126" s="42">
        <v>0</v>
      </c>
      <c r="G126" s="42">
        <v>0</v>
      </c>
      <c r="H126" s="41" t="s">
        <v>47</v>
      </c>
      <c r="I126" s="41" t="s">
        <v>567</v>
      </c>
      <c r="J126" s="41" t="s">
        <v>187</v>
      </c>
      <c r="K126" s="41" t="s">
        <v>37</v>
      </c>
      <c r="L126" s="41" t="s">
        <v>188</v>
      </c>
      <c r="M126" s="43">
        <v>95000</v>
      </c>
      <c r="N126" s="44" t="s">
        <v>568</v>
      </c>
      <c r="O126" s="44">
        <v>46477</v>
      </c>
      <c r="P126" s="41" t="s">
        <v>569</v>
      </c>
      <c r="Q126" s="42" t="s">
        <v>41</v>
      </c>
      <c r="R126" s="42" t="s">
        <v>42</v>
      </c>
      <c r="S126" s="42" t="s">
        <v>41</v>
      </c>
      <c r="T126" s="41" t="s">
        <v>570</v>
      </c>
      <c r="U126" s="22"/>
      <c r="V126" s="7"/>
      <c r="W126" s="8" t="str">
        <f ca="1">IF(OR(ISBLANK(O126),ISERROR(O126)),"",IF(O126&lt;=TODAY(),"EXPIRED","ACTIVE"))</f>
        <v>ACTIVE</v>
      </c>
      <c r="X126" s="8" t="str">
        <f>IF(ISNUMBER(SEARCH("OPTILAN",P126)),"OPTILAN","")</f>
        <v/>
      </c>
      <c r="Y126" s="8" t="str">
        <f>IF(AND(NOT(ISBLANK(M126)),M126&lt;&gt;"",VALUE(M126)=0),"No Value (Indeterminate)","")</f>
        <v/>
      </c>
      <c r="Z126" s="8"/>
      <c r="AA126" s="8" t="str">
        <f>IF(AND(ISNUMBER(SEARCH("default date of 31/12/2099",D126)),NOT(ISBLANK(M126)),VALUE(M126)=0),"No Value (SPOT Contract)","")</f>
        <v/>
      </c>
      <c r="AB126" s="19" t="str">
        <f>IF(N126="","No Start Date","")</f>
        <v/>
      </c>
      <c r="AC126" s="19" t="str">
        <f>IF(O126="","No Expiry Date","")</f>
        <v/>
      </c>
      <c r="AD126" s="19" t="str">
        <f>IF(B126="","No Reference","")</f>
        <v/>
      </c>
      <c r="AE126" s="19" t="str" cm="1">
        <f t="array" aca="1" ref="AE126" ca="1">IF(SUMPRODUCT(--ISNUMBER(SEARCH("PFI",A126:AD126)))&gt;0,"Y","")</f>
        <v/>
      </c>
      <c r="AF126" s="19" t="str">
        <f>IF(ISNUMBER(SEARCH("CSW",C126)),"Shared Service","")</f>
        <v/>
      </c>
      <c r="AG126" s="19"/>
    </row>
    <row r="127" spans="1:33" s="14" customFormat="1" ht="11.4" x14ac:dyDescent="0.3">
      <c r="A127" s="21">
        <v>1394</v>
      </c>
      <c r="B127" s="41" t="s">
        <v>571</v>
      </c>
      <c r="C127" s="41" t="s">
        <v>572</v>
      </c>
      <c r="D127" s="41" t="s">
        <v>573</v>
      </c>
      <c r="E127" s="42">
        <v>0</v>
      </c>
      <c r="F127" s="42">
        <v>0</v>
      </c>
      <c r="G127" s="42">
        <v>0</v>
      </c>
      <c r="H127" s="41" t="s">
        <v>58</v>
      </c>
      <c r="I127" s="41" t="s">
        <v>574</v>
      </c>
      <c r="J127" s="41" t="s">
        <v>187</v>
      </c>
      <c r="K127" s="41" t="s">
        <v>37</v>
      </c>
      <c r="L127" s="41" t="s">
        <v>188</v>
      </c>
      <c r="M127" s="43">
        <v>30000</v>
      </c>
      <c r="N127" s="44">
        <v>45727</v>
      </c>
      <c r="O127" s="44">
        <v>46203</v>
      </c>
      <c r="P127" s="41" t="s">
        <v>575</v>
      </c>
      <c r="Q127" s="42" t="s">
        <v>41</v>
      </c>
      <c r="R127" s="42" t="s">
        <v>42</v>
      </c>
      <c r="S127" s="42" t="s">
        <v>41</v>
      </c>
      <c r="T127" s="41" t="s">
        <v>544</v>
      </c>
      <c r="U127" s="22"/>
      <c r="V127" s="7"/>
      <c r="W127" s="8" t="str">
        <f ca="1">IF(OR(ISBLANK(O127),ISERROR(O127)),"",IF(O127&lt;=TODAY(),"EXPIRED","ACTIVE"))</f>
        <v>ACTIVE</v>
      </c>
      <c r="X127" s="8" t="str">
        <f>IF(ISNUMBER(SEARCH("OPTILAN",P127)),"OPTILAN","")</f>
        <v/>
      </c>
      <c r="Y127" s="8" t="str">
        <f>IF(AND(NOT(ISBLANK(M127)),M127&lt;&gt;"",VALUE(M127)=0),"No Value (Indeterminate)","")</f>
        <v/>
      </c>
      <c r="Z127" s="8"/>
      <c r="AA127" s="8" t="str">
        <f>IF(AND(ISNUMBER(SEARCH("default date of 31/12/2099",D127)),NOT(ISBLANK(M127)),VALUE(M127)=0),"No Value (SPOT Contract)","")</f>
        <v/>
      </c>
      <c r="AB127" s="19" t="str">
        <f>IF(N127="","No Start Date","")</f>
        <v/>
      </c>
      <c r="AC127" s="19" t="str">
        <f>IF(O127="","No Expiry Date","")</f>
        <v/>
      </c>
      <c r="AD127" s="19" t="str">
        <f>IF(B127="","No Reference","")</f>
        <v/>
      </c>
      <c r="AE127" s="19" t="str" cm="1">
        <f t="array" aca="1" ref="AE127" ca="1">IF(SUMPRODUCT(--ISNUMBER(SEARCH("PFI",A127:AD127)))&gt;0,"Y","")</f>
        <v/>
      </c>
      <c r="AF127" s="19" t="str">
        <f>IF(ISNUMBER(SEARCH("CSW",C127)),"Shared Service","")</f>
        <v/>
      </c>
      <c r="AG127" s="19"/>
    </row>
    <row r="128" spans="1:33" s="14" customFormat="1" ht="11.4" x14ac:dyDescent="0.3">
      <c r="A128" s="21">
        <v>1420</v>
      </c>
      <c r="B128" s="41" t="s">
        <v>576</v>
      </c>
      <c r="C128" s="41" t="s">
        <v>577</v>
      </c>
      <c r="D128" s="41"/>
      <c r="E128" s="42">
        <v>0</v>
      </c>
      <c r="F128" s="42">
        <v>0</v>
      </c>
      <c r="G128" s="42">
        <v>0</v>
      </c>
      <c r="H128" s="41" t="s">
        <v>74</v>
      </c>
      <c r="I128" s="41" t="s">
        <v>578</v>
      </c>
      <c r="J128" s="41" t="s">
        <v>187</v>
      </c>
      <c r="K128" s="41" t="s">
        <v>37</v>
      </c>
      <c r="L128" s="41" t="s">
        <v>188</v>
      </c>
      <c r="M128" s="43">
        <v>170000</v>
      </c>
      <c r="N128" s="44" t="s">
        <v>579</v>
      </c>
      <c r="O128" s="44">
        <v>46295</v>
      </c>
      <c r="P128" s="41" t="s">
        <v>580</v>
      </c>
      <c r="Q128" s="42" t="s">
        <v>41</v>
      </c>
      <c r="R128" s="42" t="s">
        <v>41</v>
      </c>
      <c r="S128" s="42" t="s">
        <v>41</v>
      </c>
      <c r="T128" s="41" t="s">
        <v>581</v>
      </c>
      <c r="U128" s="22"/>
      <c r="V128" s="7"/>
      <c r="W128" s="8" t="str">
        <f ca="1">IF(OR(ISBLANK(O128),ISERROR(O128)),"",IF(O128&lt;=TODAY(),"EXPIRED","ACTIVE"))</f>
        <v>ACTIVE</v>
      </c>
      <c r="X128" s="8" t="str">
        <f>IF(ISNUMBER(SEARCH("OPTILAN",P128)),"OPTILAN","")</f>
        <v/>
      </c>
      <c r="Y128" s="8" t="str">
        <f>IF(AND(NOT(ISBLANK(M128)),M128&lt;&gt;"",VALUE(M128)=0),"No Value (Indeterminate)","")</f>
        <v/>
      </c>
      <c r="Z128" s="8"/>
      <c r="AA128" s="8" t="str">
        <f>IF(AND(ISNUMBER(SEARCH("default date of 31/12/2099",D128)),NOT(ISBLANK(M128)),VALUE(M128)=0),"No Value (SPOT Contract)","")</f>
        <v/>
      </c>
      <c r="AB128" s="19" t="str">
        <f>IF(N128="","No Start Date","")</f>
        <v/>
      </c>
      <c r="AC128" s="19" t="str">
        <f>IF(O128="","No Expiry Date","")</f>
        <v/>
      </c>
      <c r="AD128" s="19" t="str">
        <f>IF(B128="","No Reference","")</f>
        <v/>
      </c>
      <c r="AE128" s="19" t="str" cm="1">
        <f t="array" aca="1" ref="AE128" ca="1">IF(SUMPRODUCT(--ISNUMBER(SEARCH("PFI",A128:AD128)))&gt;0,"Y","")</f>
        <v/>
      </c>
      <c r="AF128" s="19" t="str">
        <f>IF(ISNUMBER(SEARCH("CSW",C128)),"Shared Service","")</f>
        <v/>
      </c>
      <c r="AG128" s="19"/>
    </row>
    <row r="129" spans="1:33" s="14" customFormat="1" ht="11.4" x14ac:dyDescent="0.3">
      <c r="A129" s="21">
        <v>1441</v>
      </c>
      <c r="B129" s="41" t="s">
        <v>582</v>
      </c>
      <c r="C129" s="41" t="s">
        <v>583</v>
      </c>
      <c r="D129" s="41" t="s">
        <v>584</v>
      </c>
      <c r="E129" s="42">
        <v>0</v>
      </c>
      <c r="F129" s="42">
        <v>0</v>
      </c>
      <c r="G129" s="42">
        <v>0</v>
      </c>
      <c r="H129" s="41" t="s">
        <v>538</v>
      </c>
      <c r="I129" s="41" t="s">
        <v>542</v>
      </c>
      <c r="J129" s="41" t="s">
        <v>187</v>
      </c>
      <c r="K129" s="41" t="s">
        <v>37</v>
      </c>
      <c r="L129" s="41" t="s">
        <v>188</v>
      </c>
      <c r="M129" s="43">
        <v>31025</v>
      </c>
      <c r="N129" s="44">
        <v>45718</v>
      </c>
      <c r="O129" s="44">
        <v>46112</v>
      </c>
      <c r="P129" s="41" t="s">
        <v>543</v>
      </c>
      <c r="Q129" s="42" t="s">
        <v>41</v>
      </c>
      <c r="R129" s="42" t="s">
        <v>42</v>
      </c>
      <c r="S129" s="42" t="s">
        <v>41</v>
      </c>
      <c r="T129" s="41" t="s">
        <v>544</v>
      </c>
      <c r="U129" s="22"/>
      <c r="V129" s="7"/>
      <c r="W129" s="8" t="str">
        <f ca="1">IF(OR(ISBLANK(O129),ISERROR(O129)),"",IF(O129&lt;=TODAY(),"EXPIRED","ACTIVE"))</f>
        <v>ACTIVE</v>
      </c>
      <c r="X129" s="8" t="str">
        <f>IF(ISNUMBER(SEARCH("OPTILAN",P129)),"OPTILAN","")</f>
        <v/>
      </c>
      <c r="Y129" s="8" t="str">
        <f>IF(AND(NOT(ISBLANK(M129)),M129&lt;&gt;"",VALUE(M129)=0),"No Value (Indeterminate)","")</f>
        <v/>
      </c>
      <c r="Z129" s="8"/>
      <c r="AA129" s="8" t="str">
        <f>IF(AND(ISNUMBER(SEARCH("default date of 31/12/2099",D129)),NOT(ISBLANK(M129)),VALUE(M129)=0),"No Value (SPOT Contract)","")</f>
        <v/>
      </c>
      <c r="AB129" s="19" t="str">
        <f>IF(N129="","No Start Date","")</f>
        <v/>
      </c>
      <c r="AC129" s="19" t="str">
        <f>IF(O129="","No Expiry Date","")</f>
        <v/>
      </c>
      <c r="AD129" s="19" t="str">
        <f>IF(B129="","No Reference","")</f>
        <v/>
      </c>
      <c r="AE129" s="19" t="str" cm="1">
        <f t="array" aca="1" ref="AE129" ca="1">IF(SUMPRODUCT(--ISNUMBER(SEARCH("PFI",A129:AD129)))&gt;0,"Y","")</f>
        <v/>
      </c>
      <c r="AF129" s="19" t="str">
        <f>IF(ISNUMBER(SEARCH("CSW",C129)),"Shared Service","")</f>
        <v/>
      </c>
      <c r="AG129" s="19"/>
    </row>
    <row r="130" spans="1:33" s="14" customFormat="1" ht="11.4" x14ac:dyDescent="0.3">
      <c r="A130" s="21">
        <v>1431</v>
      </c>
      <c r="B130" s="41" t="s">
        <v>585</v>
      </c>
      <c r="C130" s="41" t="s">
        <v>586</v>
      </c>
      <c r="D130" s="41" t="s">
        <v>587</v>
      </c>
      <c r="E130" s="42">
        <v>0</v>
      </c>
      <c r="F130" s="42">
        <v>0</v>
      </c>
      <c r="G130" s="42">
        <v>0</v>
      </c>
      <c r="H130" s="41" t="s">
        <v>262</v>
      </c>
      <c r="I130" s="41" t="s">
        <v>588</v>
      </c>
      <c r="J130" s="41" t="s">
        <v>187</v>
      </c>
      <c r="K130" s="41" t="s">
        <v>37</v>
      </c>
      <c r="L130" s="41" t="s">
        <v>188</v>
      </c>
      <c r="M130" s="43">
        <v>91288</v>
      </c>
      <c r="N130" s="44" t="s">
        <v>589</v>
      </c>
      <c r="O130" s="44">
        <v>46142</v>
      </c>
      <c r="P130" s="41" t="s">
        <v>590</v>
      </c>
      <c r="Q130" s="42" t="s">
        <v>41</v>
      </c>
      <c r="R130" s="42" t="s">
        <v>42</v>
      </c>
      <c r="S130" s="42" t="s">
        <v>41</v>
      </c>
      <c r="T130" s="41" t="s">
        <v>591</v>
      </c>
      <c r="U130" s="22"/>
      <c r="V130" s="7"/>
      <c r="W130" s="8" t="str">
        <f ca="1">IF(OR(ISBLANK(O130),ISERROR(O130)),"",IF(O130&lt;=TODAY(),"EXPIRED","ACTIVE"))</f>
        <v>ACTIVE</v>
      </c>
      <c r="X130" s="8" t="str">
        <f>IF(ISNUMBER(SEARCH("OPTILAN",P130)),"OPTILAN","")</f>
        <v/>
      </c>
      <c r="Y130" s="8" t="str">
        <f>IF(AND(NOT(ISBLANK(M130)),M130&lt;&gt;"",VALUE(M130)=0),"No Value (Indeterminate)","")</f>
        <v/>
      </c>
      <c r="Z130" s="8"/>
      <c r="AA130" s="8" t="str">
        <f>IF(AND(ISNUMBER(SEARCH("default date of 31/12/2099",D130)),NOT(ISBLANK(M130)),VALUE(M130)=0),"No Value (SPOT Contract)","")</f>
        <v/>
      </c>
      <c r="AB130" s="19" t="str">
        <f>IF(N130="","No Start Date","")</f>
        <v/>
      </c>
      <c r="AC130" s="19" t="str">
        <f>IF(O130="","No Expiry Date","")</f>
        <v/>
      </c>
      <c r="AD130" s="19" t="str">
        <f>IF(B130="","No Reference","")</f>
        <v/>
      </c>
      <c r="AE130" s="19" t="str" cm="1">
        <f t="array" aca="1" ref="AE130" ca="1">IF(SUMPRODUCT(--ISNUMBER(SEARCH("PFI",A130:AD130)))&gt;0,"Y","")</f>
        <v/>
      </c>
      <c r="AF130" s="19" t="str">
        <f>IF(ISNUMBER(SEARCH("CSW",C130)),"Shared Service","")</f>
        <v/>
      </c>
      <c r="AG130" s="19"/>
    </row>
    <row r="131" spans="1:33" s="14" customFormat="1" ht="11.4" x14ac:dyDescent="0.3">
      <c r="A131" s="21">
        <v>1475</v>
      </c>
      <c r="B131" s="41" t="s">
        <v>592</v>
      </c>
      <c r="C131" s="41" t="s">
        <v>593</v>
      </c>
      <c r="D131" s="41" t="s">
        <v>594</v>
      </c>
      <c r="E131" s="42">
        <v>0</v>
      </c>
      <c r="F131" s="42">
        <v>0</v>
      </c>
      <c r="G131" s="42">
        <v>0</v>
      </c>
      <c r="H131" s="41" t="s">
        <v>58</v>
      </c>
      <c r="I131" s="41" t="s">
        <v>574</v>
      </c>
      <c r="J131" s="41" t="s">
        <v>187</v>
      </c>
      <c r="K131" s="41" t="s">
        <v>37</v>
      </c>
      <c r="L131" s="41" t="s">
        <v>188</v>
      </c>
      <c r="M131" s="43">
        <v>20000</v>
      </c>
      <c r="N131" s="44">
        <v>45700</v>
      </c>
      <c r="O131" s="44">
        <v>46112</v>
      </c>
      <c r="P131" s="41" t="s">
        <v>595</v>
      </c>
      <c r="Q131" s="42" t="s">
        <v>41</v>
      </c>
      <c r="R131" s="42" t="s">
        <v>41</v>
      </c>
      <c r="S131" s="42" t="s">
        <v>41</v>
      </c>
      <c r="T131" s="41" t="s">
        <v>336</v>
      </c>
      <c r="U131" s="22"/>
      <c r="V131" s="7"/>
      <c r="W131" s="8" t="str">
        <f ca="1">IF(OR(ISBLANK(O131),ISERROR(O131)),"",IF(O131&lt;=TODAY(),"EXPIRED","ACTIVE"))</f>
        <v>ACTIVE</v>
      </c>
      <c r="X131" s="8" t="str">
        <f>IF(ISNUMBER(SEARCH("OPTILAN",P131)),"OPTILAN","")</f>
        <v/>
      </c>
      <c r="Y131" s="8" t="str">
        <f>IF(AND(NOT(ISBLANK(M131)),M131&lt;&gt;"",VALUE(M131)=0),"No Value (Indeterminate)","")</f>
        <v/>
      </c>
      <c r="Z131" s="8"/>
      <c r="AA131" s="8" t="str">
        <f>IF(AND(ISNUMBER(SEARCH("default date of 31/12/2099",D131)),NOT(ISBLANK(M131)),VALUE(M131)=0),"No Value (SPOT Contract)","")</f>
        <v/>
      </c>
      <c r="AB131" s="19" t="str">
        <f>IF(N131="","No Start Date","")</f>
        <v/>
      </c>
      <c r="AC131" s="19" t="str">
        <f>IF(O131="","No Expiry Date","")</f>
        <v/>
      </c>
      <c r="AD131" s="19" t="str">
        <f>IF(B131="","No Reference","")</f>
        <v/>
      </c>
      <c r="AE131" s="19" t="str" cm="1">
        <f t="array" aca="1" ref="AE131" ca="1">IF(SUMPRODUCT(--ISNUMBER(SEARCH("PFI",A131:AD131)))&gt;0,"Y","")</f>
        <v/>
      </c>
      <c r="AF131" s="19" t="str">
        <f>IF(ISNUMBER(SEARCH("CSW",C131)),"Shared Service","")</f>
        <v/>
      </c>
      <c r="AG131" s="19"/>
    </row>
    <row r="132" spans="1:33" s="14" customFormat="1" ht="11.4" x14ac:dyDescent="0.3">
      <c r="A132" s="21">
        <v>1435</v>
      </c>
      <c r="B132" s="41" t="s">
        <v>596</v>
      </c>
      <c r="C132" s="41" t="s">
        <v>597</v>
      </c>
      <c r="D132" s="41" t="s">
        <v>598</v>
      </c>
      <c r="E132" s="42">
        <v>0</v>
      </c>
      <c r="F132" s="42">
        <v>0</v>
      </c>
      <c r="G132" s="42">
        <v>0</v>
      </c>
      <c r="H132" s="41" t="s">
        <v>538</v>
      </c>
      <c r="I132" s="41" t="s">
        <v>599</v>
      </c>
      <c r="J132" s="41" t="s">
        <v>187</v>
      </c>
      <c r="K132" s="41" t="s">
        <v>37</v>
      </c>
      <c r="L132" s="41" t="s">
        <v>188</v>
      </c>
      <c r="M132" s="43">
        <v>85000</v>
      </c>
      <c r="N132" s="44">
        <v>45970</v>
      </c>
      <c r="O132" s="44">
        <v>46142</v>
      </c>
      <c r="P132" s="41" t="s">
        <v>600</v>
      </c>
      <c r="Q132" s="42" t="s">
        <v>41</v>
      </c>
      <c r="R132" s="42" t="s">
        <v>42</v>
      </c>
      <c r="S132" s="42" t="s">
        <v>41</v>
      </c>
      <c r="T132" s="41" t="s">
        <v>217</v>
      </c>
      <c r="U132" s="22"/>
      <c r="V132" s="7"/>
      <c r="W132" s="8" t="str">
        <f ca="1">IF(OR(ISBLANK(O132),ISERROR(O132)),"",IF(O132&lt;=TODAY(),"EXPIRED","ACTIVE"))</f>
        <v>ACTIVE</v>
      </c>
      <c r="X132" s="8" t="str">
        <f>IF(ISNUMBER(SEARCH("OPTILAN",P132)),"OPTILAN","")</f>
        <v/>
      </c>
      <c r="Y132" s="8" t="str">
        <f>IF(AND(NOT(ISBLANK(M132)),M132&lt;&gt;"",VALUE(M132)=0),"No Value (Indeterminate)","")</f>
        <v/>
      </c>
      <c r="Z132" s="8"/>
      <c r="AA132" s="8" t="str">
        <f>IF(AND(ISNUMBER(SEARCH("default date of 31/12/2099",D132)),NOT(ISBLANK(M132)),VALUE(M132)=0),"No Value (SPOT Contract)","")</f>
        <v/>
      </c>
      <c r="AB132" s="19" t="str">
        <f>IF(N132="","No Start Date","")</f>
        <v/>
      </c>
      <c r="AC132" s="19" t="str">
        <f>IF(O132="","No Expiry Date","")</f>
        <v/>
      </c>
      <c r="AD132" s="19" t="str">
        <f>IF(B132="","No Reference","")</f>
        <v/>
      </c>
      <c r="AE132" s="19" t="str" cm="1">
        <f t="array" aca="1" ref="AE132" ca="1">IF(SUMPRODUCT(--ISNUMBER(SEARCH("PFI",A132:AD132)))&gt;0,"Y","")</f>
        <v/>
      </c>
      <c r="AF132" s="19" t="str">
        <f>IF(ISNUMBER(SEARCH("CSW",C132)),"Shared Service","")</f>
        <v/>
      </c>
      <c r="AG132" s="19"/>
    </row>
    <row r="133" spans="1:33" s="14" customFormat="1" ht="11.4" x14ac:dyDescent="0.3">
      <c r="A133" s="21">
        <v>1461</v>
      </c>
      <c r="B133" s="41" t="s">
        <v>601</v>
      </c>
      <c r="C133" s="41" t="s">
        <v>602</v>
      </c>
      <c r="D133" s="41"/>
      <c r="E133" s="42">
        <v>0</v>
      </c>
      <c r="F133" s="42">
        <v>0</v>
      </c>
      <c r="G133" s="42">
        <v>0</v>
      </c>
      <c r="H133" s="41" t="s">
        <v>603</v>
      </c>
      <c r="I133" s="41" t="s">
        <v>604</v>
      </c>
      <c r="J133" s="41" t="s">
        <v>187</v>
      </c>
      <c r="K133" s="41" t="s">
        <v>37</v>
      </c>
      <c r="L133" s="41" t="s">
        <v>188</v>
      </c>
      <c r="M133" s="43">
        <v>95000</v>
      </c>
      <c r="N133" s="44">
        <v>45881</v>
      </c>
      <c r="O133" s="44">
        <v>46387</v>
      </c>
      <c r="P133" s="41" t="s">
        <v>605</v>
      </c>
      <c r="Q133" s="42" t="s">
        <v>42</v>
      </c>
      <c r="R133" s="42" t="s">
        <v>42</v>
      </c>
      <c r="S133" s="42" t="s">
        <v>41</v>
      </c>
      <c r="T133" s="41" t="s">
        <v>606</v>
      </c>
      <c r="U133" s="22"/>
      <c r="V133" s="7"/>
      <c r="W133" s="8" t="str">
        <f ca="1">IF(OR(ISBLANK(O133),ISERROR(O133)),"",IF(O133&lt;=TODAY(),"EXPIRED","ACTIVE"))</f>
        <v>ACTIVE</v>
      </c>
      <c r="X133" s="8" t="str">
        <f>IF(ISNUMBER(SEARCH("OPTILAN",P133)),"OPTILAN","")</f>
        <v/>
      </c>
      <c r="Y133" s="8" t="str">
        <f>IF(AND(NOT(ISBLANK(M133)),M133&lt;&gt;"",VALUE(M133)=0),"No Value (Indeterminate)","")</f>
        <v/>
      </c>
      <c r="Z133" s="8"/>
      <c r="AA133" s="8" t="str">
        <f>IF(AND(ISNUMBER(SEARCH("default date of 31/12/2099",D133)),NOT(ISBLANK(M133)),VALUE(M133)=0),"No Value (SPOT Contract)","")</f>
        <v/>
      </c>
      <c r="AB133" s="19" t="str">
        <f>IF(N133="","No Start Date","")</f>
        <v/>
      </c>
      <c r="AC133" s="19" t="str">
        <f>IF(O133="","No Expiry Date","")</f>
        <v/>
      </c>
      <c r="AD133" s="19" t="str">
        <f>IF(B133="","No Reference","")</f>
        <v/>
      </c>
      <c r="AE133" s="19" t="str" cm="1">
        <f t="array" aca="1" ref="AE133" ca="1">IF(SUMPRODUCT(--ISNUMBER(SEARCH("PFI",A133:AD133)))&gt;0,"Y","")</f>
        <v/>
      </c>
      <c r="AF133" s="19" t="str">
        <f>IF(ISNUMBER(SEARCH("CSW",C133)),"Shared Service","")</f>
        <v/>
      </c>
      <c r="AG133" s="19"/>
    </row>
    <row r="134" spans="1:33" s="14" customFormat="1" ht="11.4" x14ac:dyDescent="0.3">
      <c r="A134" s="21">
        <v>1465</v>
      </c>
      <c r="B134" s="41" t="s">
        <v>607</v>
      </c>
      <c r="C134" s="41" t="s">
        <v>608</v>
      </c>
      <c r="D134" s="41" t="s">
        <v>609</v>
      </c>
      <c r="E134" s="42">
        <v>0</v>
      </c>
      <c r="F134" s="42">
        <v>0</v>
      </c>
      <c r="G134" s="42">
        <v>0</v>
      </c>
      <c r="H134" s="41" t="s">
        <v>58</v>
      </c>
      <c r="I134" s="41" t="s">
        <v>574</v>
      </c>
      <c r="J134" s="41" t="s">
        <v>187</v>
      </c>
      <c r="K134" s="41" t="s">
        <v>37</v>
      </c>
      <c r="L134" s="41" t="s">
        <v>188</v>
      </c>
      <c r="M134" s="43">
        <v>32333</v>
      </c>
      <c r="N134" s="44">
        <v>46143</v>
      </c>
      <c r="O134" s="44">
        <v>46112</v>
      </c>
      <c r="P134" s="41" t="s">
        <v>610</v>
      </c>
      <c r="Q134" s="42" t="s">
        <v>41</v>
      </c>
      <c r="R134" s="42" t="s">
        <v>42</v>
      </c>
      <c r="S134" s="42" t="s">
        <v>41</v>
      </c>
      <c r="T134" s="41" t="s">
        <v>253</v>
      </c>
      <c r="U134" s="22"/>
      <c r="V134" s="7"/>
      <c r="W134" s="8" t="str">
        <f ca="1">IF(OR(ISBLANK(O134),ISERROR(O134)),"",IF(O134&lt;=TODAY(),"EXPIRED","ACTIVE"))</f>
        <v>ACTIVE</v>
      </c>
      <c r="X134" s="8" t="str">
        <f>IF(ISNUMBER(SEARCH("OPTILAN",P134)),"OPTILAN","")</f>
        <v/>
      </c>
      <c r="Y134" s="8" t="str">
        <f>IF(AND(NOT(ISBLANK(M134)),M134&lt;&gt;"",VALUE(M134)=0),"No Value (Indeterminate)","")</f>
        <v/>
      </c>
      <c r="Z134" s="8"/>
      <c r="AA134" s="8" t="str">
        <f>IF(AND(ISNUMBER(SEARCH("default date of 31/12/2099",D134)),NOT(ISBLANK(M134)),VALUE(M134)=0),"No Value (SPOT Contract)","")</f>
        <v/>
      </c>
      <c r="AB134" s="19" t="str">
        <f>IF(N134="","No Start Date","")</f>
        <v/>
      </c>
      <c r="AC134" s="19" t="str">
        <f>IF(O134="","No Expiry Date","")</f>
        <v/>
      </c>
      <c r="AD134" s="19" t="str">
        <f>IF(B134="","No Reference","")</f>
        <v/>
      </c>
      <c r="AE134" s="19" t="str" cm="1">
        <f t="array" aca="1" ref="AE134" ca="1">IF(SUMPRODUCT(--ISNUMBER(SEARCH("PFI",A134:AD134)))&gt;0,"Y","")</f>
        <v/>
      </c>
      <c r="AF134" s="19" t="str">
        <f>IF(ISNUMBER(SEARCH("CSW",C134)),"Shared Service","")</f>
        <v/>
      </c>
      <c r="AG134" s="19"/>
    </row>
    <row r="135" spans="1:33" s="14" customFormat="1" ht="11.4" x14ac:dyDescent="0.3">
      <c r="A135" s="21">
        <v>1473</v>
      </c>
      <c r="B135" s="41" t="s">
        <v>611</v>
      </c>
      <c r="C135" s="41" t="s">
        <v>612</v>
      </c>
      <c r="D135" s="41" t="s">
        <v>613</v>
      </c>
      <c r="E135" s="42">
        <v>0</v>
      </c>
      <c r="F135" s="42">
        <v>0</v>
      </c>
      <c r="G135" s="42">
        <v>0</v>
      </c>
      <c r="H135" s="41" t="s">
        <v>47</v>
      </c>
      <c r="I135" s="41" t="s">
        <v>574</v>
      </c>
      <c r="J135" s="41" t="s">
        <v>187</v>
      </c>
      <c r="K135" s="41" t="s">
        <v>37</v>
      </c>
      <c r="L135" s="41" t="s">
        <v>188</v>
      </c>
      <c r="M135" s="43">
        <v>30000</v>
      </c>
      <c r="N135" s="44">
        <v>45667</v>
      </c>
      <c r="O135" s="44">
        <v>46112</v>
      </c>
      <c r="P135" s="41" t="s">
        <v>614</v>
      </c>
      <c r="Q135" s="42" t="s">
        <v>41</v>
      </c>
      <c r="R135" s="42" t="s">
        <v>42</v>
      </c>
      <c r="S135" s="42" t="s">
        <v>42</v>
      </c>
      <c r="T135" s="41" t="s">
        <v>615</v>
      </c>
      <c r="U135" s="22"/>
      <c r="V135" s="7"/>
      <c r="W135" s="8" t="str">
        <f ca="1">IF(OR(ISBLANK(O135),ISERROR(O135)),"",IF(O135&lt;=TODAY(),"EXPIRED","ACTIVE"))</f>
        <v>ACTIVE</v>
      </c>
      <c r="X135" s="8" t="str">
        <f>IF(ISNUMBER(SEARCH("OPTILAN",P135)),"OPTILAN","")</f>
        <v/>
      </c>
      <c r="Y135" s="8" t="str">
        <f>IF(AND(NOT(ISBLANK(M135)),M135&lt;&gt;"",VALUE(M135)=0),"No Value (Indeterminate)","")</f>
        <v/>
      </c>
      <c r="Z135" s="8"/>
      <c r="AA135" s="8" t="str">
        <f>IF(AND(ISNUMBER(SEARCH("default date of 31/12/2099",D135)),NOT(ISBLANK(M135)),VALUE(M135)=0),"No Value (SPOT Contract)","")</f>
        <v/>
      </c>
      <c r="AB135" s="19" t="str">
        <f>IF(N135="","No Start Date","")</f>
        <v/>
      </c>
      <c r="AC135" s="19" t="str">
        <f>IF(O135="","No Expiry Date","")</f>
        <v/>
      </c>
      <c r="AD135" s="19" t="str">
        <f>IF(B135="","No Reference","")</f>
        <v/>
      </c>
      <c r="AE135" s="19" t="str" cm="1">
        <f t="array" aca="1" ref="AE135" ca="1">IF(SUMPRODUCT(--ISNUMBER(SEARCH("PFI",A135:AD135)))&gt;0,"Y","")</f>
        <v/>
      </c>
      <c r="AF135" s="19" t="str">
        <f>IF(ISNUMBER(SEARCH("CSW",C135)),"Shared Service","")</f>
        <v/>
      </c>
      <c r="AG135" s="19"/>
    </row>
    <row r="136" spans="1:33" s="14" customFormat="1" ht="11.4" x14ac:dyDescent="0.3">
      <c r="A136" s="21">
        <v>1232</v>
      </c>
      <c r="B136" s="41" t="s">
        <v>616</v>
      </c>
      <c r="C136" s="41" t="s">
        <v>617</v>
      </c>
      <c r="D136" s="41"/>
      <c r="E136" s="42">
        <v>0</v>
      </c>
      <c r="F136" s="42">
        <v>0</v>
      </c>
      <c r="G136" s="42">
        <v>0</v>
      </c>
      <c r="H136" s="41" t="s">
        <v>74</v>
      </c>
      <c r="I136" s="41" t="s">
        <v>618</v>
      </c>
      <c r="J136" s="41" t="s">
        <v>36</v>
      </c>
      <c r="K136" s="41" t="s">
        <v>61</v>
      </c>
      <c r="L136" s="41" t="s">
        <v>619</v>
      </c>
      <c r="M136" s="43">
        <v>433290.77</v>
      </c>
      <c r="N136" s="44">
        <v>45700</v>
      </c>
      <c r="O136" s="44">
        <v>46446</v>
      </c>
      <c r="P136" s="41" t="s">
        <v>620</v>
      </c>
      <c r="Q136" s="42" t="s">
        <v>41</v>
      </c>
      <c r="R136" s="42" t="s">
        <v>42</v>
      </c>
      <c r="S136" s="42" t="s">
        <v>41</v>
      </c>
      <c r="T136" s="41" t="s">
        <v>64</v>
      </c>
      <c r="U136" s="22"/>
      <c r="V136" s="7"/>
      <c r="W136" s="8" t="str">
        <f ca="1">IF(OR(ISBLANK(O136),ISERROR(O136)),"",IF(O136&lt;=TODAY(),"EXPIRED","ACTIVE"))</f>
        <v>ACTIVE</v>
      </c>
      <c r="X136" s="8" t="str">
        <f>IF(ISNUMBER(SEARCH("OPTILAN",P136)),"OPTILAN","")</f>
        <v/>
      </c>
      <c r="Y136" s="8" t="str">
        <f>IF(AND(NOT(ISBLANK(M136)),M136&lt;&gt;"",VALUE(M136)=0),"No Value (Indeterminate)","")</f>
        <v/>
      </c>
      <c r="Z136" s="8"/>
      <c r="AA136" s="8" t="str">
        <f>IF(AND(ISNUMBER(SEARCH("default date of 31/12/2099",D136)),NOT(ISBLANK(M136)),VALUE(M136)=0),"No Value (SPOT Contract)","")</f>
        <v/>
      </c>
      <c r="AB136" s="19" t="str">
        <f>IF(N136="","No Start Date","")</f>
        <v/>
      </c>
      <c r="AC136" s="19" t="str">
        <f>IF(O136="","No Expiry Date","")</f>
        <v/>
      </c>
      <c r="AD136" s="19" t="str">
        <f>IF(B136="","No Reference","")</f>
        <v/>
      </c>
      <c r="AE136" s="19" t="str" cm="1">
        <f t="array" aca="1" ref="AE136" ca="1">IF(SUMPRODUCT(--ISNUMBER(SEARCH("PFI",A136:AD136)))&gt;0,"Y","")</f>
        <v/>
      </c>
      <c r="AF136" s="19" t="str">
        <f>IF(ISNUMBER(SEARCH("CSW",C136)),"Shared Service","")</f>
        <v/>
      </c>
      <c r="AG136" s="19"/>
    </row>
    <row r="137" spans="1:33" s="14" customFormat="1" ht="11.4" x14ac:dyDescent="0.3">
      <c r="A137" s="21">
        <v>1051</v>
      </c>
      <c r="B137" s="41" t="s">
        <v>621</v>
      </c>
      <c r="C137" s="41" t="s">
        <v>622</v>
      </c>
      <c r="D137" s="41"/>
      <c r="E137" s="42">
        <v>0</v>
      </c>
      <c r="F137" s="42">
        <v>0</v>
      </c>
      <c r="G137" s="42">
        <v>0</v>
      </c>
      <c r="H137" s="41" t="s">
        <v>74</v>
      </c>
      <c r="I137" s="41" t="s">
        <v>618</v>
      </c>
      <c r="J137" s="41" t="s">
        <v>36</v>
      </c>
      <c r="K137" s="41" t="s">
        <v>50</v>
      </c>
      <c r="L137" s="41" t="s">
        <v>623</v>
      </c>
      <c r="M137" s="43">
        <v>53824.4</v>
      </c>
      <c r="N137" s="44" t="s">
        <v>624</v>
      </c>
      <c r="O137" s="44">
        <v>46444</v>
      </c>
      <c r="P137" s="41" t="s">
        <v>625</v>
      </c>
      <c r="Q137" s="42" t="s">
        <v>41</v>
      </c>
      <c r="R137" s="42" t="s">
        <v>42</v>
      </c>
      <c r="S137" s="42" t="s">
        <v>41</v>
      </c>
      <c r="T137" s="41" t="s">
        <v>544</v>
      </c>
      <c r="U137" s="22"/>
      <c r="V137" s="7"/>
      <c r="W137" s="8" t="str">
        <f ca="1">IF(OR(ISBLANK(O137),ISERROR(O137)),"",IF(O137&lt;=TODAY(),"EXPIRED","ACTIVE"))</f>
        <v>ACTIVE</v>
      </c>
      <c r="X137" s="8" t="str">
        <f>IF(ISNUMBER(SEARCH("OPTILAN",P137)),"OPTILAN","")</f>
        <v/>
      </c>
      <c r="Y137" s="8" t="str">
        <f>IF(AND(NOT(ISBLANK(M137)),M137&lt;&gt;"",VALUE(M137)=0),"No Value (Indeterminate)","")</f>
        <v/>
      </c>
      <c r="Z137" s="8"/>
      <c r="AA137" s="8" t="str">
        <f>IF(AND(ISNUMBER(SEARCH("default date of 31/12/2099",D137)),NOT(ISBLANK(M137)),VALUE(M137)=0),"No Value (SPOT Contract)","")</f>
        <v/>
      </c>
      <c r="AB137" s="19" t="str">
        <f>IF(N137="","No Start Date","")</f>
        <v/>
      </c>
      <c r="AC137" s="19" t="str">
        <f>IF(O137="","No Expiry Date","")</f>
        <v/>
      </c>
      <c r="AD137" s="19" t="str">
        <f>IF(B137="","No Reference","")</f>
        <v/>
      </c>
      <c r="AE137" s="19" t="str" cm="1">
        <f t="array" aca="1" ref="AE137" ca="1">IF(SUMPRODUCT(--ISNUMBER(SEARCH("PFI",A137:AD137)))&gt;0,"Y","")</f>
        <v/>
      </c>
      <c r="AF137" s="19" t="str">
        <f>IF(ISNUMBER(SEARCH("CSW",C137)),"Shared Service","")</f>
        <v/>
      </c>
      <c r="AG137" s="19"/>
    </row>
    <row r="138" spans="1:33" s="14" customFormat="1" ht="11.4" x14ac:dyDescent="0.3">
      <c r="A138" s="21">
        <v>1101</v>
      </c>
      <c r="B138" s="41" t="s">
        <v>626</v>
      </c>
      <c r="C138" s="41" t="s">
        <v>627</v>
      </c>
      <c r="D138" s="41"/>
      <c r="E138" s="42">
        <v>0</v>
      </c>
      <c r="F138" s="42">
        <v>0</v>
      </c>
      <c r="G138" s="42">
        <v>0</v>
      </c>
      <c r="H138" s="41" t="s">
        <v>34</v>
      </c>
      <c r="I138" s="41" t="s">
        <v>618</v>
      </c>
      <c r="J138" s="41" t="s">
        <v>60</v>
      </c>
      <c r="K138" s="41" t="s">
        <v>37</v>
      </c>
      <c r="L138" s="41" t="s">
        <v>628</v>
      </c>
      <c r="M138" s="43">
        <v>9401.2099999999991</v>
      </c>
      <c r="N138" s="44" t="s">
        <v>629</v>
      </c>
      <c r="O138" s="44">
        <v>46444</v>
      </c>
      <c r="P138" s="41" t="s">
        <v>630</v>
      </c>
      <c r="Q138" s="42" t="s">
        <v>41</v>
      </c>
      <c r="R138" s="42" t="s">
        <v>42</v>
      </c>
      <c r="S138" s="42" t="s">
        <v>41</v>
      </c>
      <c r="T138" s="41" t="s">
        <v>544</v>
      </c>
      <c r="U138" s="22"/>
      <c r="V138" s="7"/>
      <c r="W138" s="8" t="str">
        <f ca="1">IF(OR(ISBLANK(O138),ISERROR(O138)),"",IF(O138&lt;=TODAY(),"EXPIRED","ACTIVE"))</f>
        <v>ACTIVE</v>
      </c>
      <c r="X138" s="8" t="str">
        <f>IF(ISNUMBER(SEARCH("OPTILAN",P138)),"OPTILAN","")</f>
        <v/>
      </c>
      <c r="Y138" s="8" t="str">
        <f>IF(AND(NOT(ISBLANK(M138)),M138&lt;&gt;"",VALUE(M138)=0),"No Value (Indeterminate)","")</f>
        <v/>
      </c>
      <c r="Z138" s="8"/>
      <c r="AA138" s="8" t="str">
        <f>IF(AND(ISNUMBER(SEARCH("default date of 31/12/2099",D138)),NOT(ISBLANK(M138)),VALUE(M138)=0),"No Value (SPOT Contract)","")</f>
        <v/>
      </c>
      <c r="AB138" s="19" t="str">
        <f>IF(N138="","No Start Date","")</f>
        <v/>
      </c>
      <c r="AC138" s="19" t="str">
        <f>IF(O138="","No Expiry Date","")</f>
        <v/>
      </c>
      <c r="AD138" s="19" t="str">
        <f>IF(B138="","No Reference","")</f>
        <v/>
      </c>
      <c r="AE138" s="19" t="str" cm="1">
        <f t="array" aca="1" ref="AE138" ca="1">IF(SUMPRODUCT(--ISNUMBER(SEARCH("PFI",A138:AD138)))&gt;0,"Y","")</f>
        <v/>
      </c>
      <c r="AF138" s="19" t="str">
        <f>IF(ISNUMBER(SEARCH("CSW",C138)),"Shared Service","")</f>
        <v/>
      </c>
      <c r="AG138" s="19"/>
    </row>
    <row r="139" spans="1:33" s="14" customFormat="1" ht="11.4" x14ac:dyDescent="0.3">
      <c r="A139" s="21">
        <v>461</v>
      </c>
      <c r="B139" s="41" t="s">
        <v>631</v>
      </c>
      <c r="C139" s="41" t="s">
        <v>632</v>
      </c>
      <c r="D139" s="41" t="s">
        <v>633</v>
      </c>
      <c r="E139" s="42">
        <v>0</v>
      </c>
      <c r="F139" s="42">
        <v>0</v>
      </c>
      <c r="G139" s="42">
        <v>0</v>
      </c>
      <c r="H139" s="41" t="s">
        <v>305</v>
      </c>
      <c r="I139" s="41" t="s">
        <v>634</v>
      </c>
      <c r="J139" s="41" t="s">
        <v>36</v>
      </c>
      <c r="K139" s="41" t="s">
        <v>37</v>
      </c>
      <c r="L139" s="41" t="s">
        <v>635</v>
      </c>
      <c r="M139" s="43">
        <v>200000</v>
      </c>
      <c r="N139" s="44">
        <v>45445</v>
      </c>
      <c r="O139" s="44">
        <v>73050</v>
      </c>
      <c r="P139" s="41" t="s">
        <v>636</v>
      </c>
      <c r="Q139" s="42" t="s">
        <v>41</v>
      </c>
      <c r="R139" s="42" t="s">
        <v>42</v>
      </c>
      <c r="S139" s="42" t="s">
        <v>41</v>
      </c>
      <c r="T139" s="41" t="s">
        <v>637</v>
      </c>
      <c r="U139" s="22"/>
      <c r="V139" s="7"/>
      <c r="W139" s="8" t="str">
        <f ca="1">IF(OR(ISBLANK(O139),ISERROR(O139)),"",IF(O139&lt;=TODAY(),"EXPIRED","ACTIVE"))</f>
        <v>ACTIVE</v>
      </c>
      <c r="X139" s="8" t="str">
        <f>IF(ISNUMBER(SEARCH("OPTILAN",P139)),"OPTILAN","")</f>
        <v/>
      </c>
      <c r="Y139" s="8" t="str">
        <f>IF(AND(NOT(ISBLANK(M139)),M139&lt;&gt;"",VALUE(M139)=0),"No Value (Indeterminate)","")</f>
        <v/>
      </c>
      <c r="Z139" s="8"/>
      <c r="AA139" s="8" t="str">
        <f>IF(AND(ISNUMBER(SEARCH("default date of 31/12/2099",D139)),NOT(ISBLANK(M139)),VALUE(M139)=0),"No Value (SPOT Contract)","")</f>
        <v/>
      </c>
      <c r="AB139" s="19" t="str">
        <f>IF(N139="","No Start Date","")</f>
        <v/>
      </c>
      <c r="AC139" s="19" t="str">
        <f>IF(O139="","No Expiry Date","")</f>
        <v/>
      </c>
      <c r="AD139" s="19" t="str">
        <f>IF(B139="","No Reference","")</f>
        <v/>
      </c>
      <c r="AE139" s="19" t="str" cm="1">
        <f t="array" aca="1" ref="AE139" ca="1">IF(SUMPRODUCT(--ISNUMBER(SEARCH("PFI",A139:AD139)))&gt;0,"Y","")</f>
        <v/>
      </c>
      <c r="AF139" s="19" t="str">
        <f>IF(ISNUMBER(SEARCH("CSW",C139)),"Shared Service","")</f>
        <v/>
      </c>
      <c r="AG139" s="19"/>
    </row>
    <row r="140" spans="1:33" s="14" customFormat="1" ht="11.4" x14ac:dyDescent="0.3">
      <c r="A140" s="21">
        <v>834</v>
      </c>
      <c r="B140" s="41" t="s">
        <v>638</v>
      </c>
      <c r="C140" s="41" t="s">
        <v>639</v>
      </c>
      <c r="D140" s="41" t="s">
        <v>640</v>
      </c>
      <c r="E140" s="42">
        <v>0</v>
      </c>
      <c r="F140" s="42">
        <v>0</v>
      </c>
      <c r="G140" s="42">
        <v>0</v>
      </c>
      <c r="H140" s="41" t="s">
        <v>47</v>
      </c>
      <c r="I140" s="41" t="s">
        <v>641</v>
      </c>
      <c r="J140" s="41" t="s">
        <v>36</v>
      </c>
      <c r="K140" s="41" t="s">
        <v>50</v>
      </c>
      <c r="L140" s="41" t="s">
        <v>642</v>
      </c>
      <c r="M140" s="43">
        <v>33500</v>
      </c>
      <c r="N140" s="44">
        <v>45658</v>
      </c>
      <c r="O140" s="44">
        <v>46843</v>
      </c>
      <c r="P140" s="41" t="s">
        <v>643</v>
      </c>
      <c r="Q140" s="42" t="s">
        <v>41</v>
      </c>
      <c r="R140" s="42" t="s">
        <v>41</v>
      </c>
      <c r="S140" s="42" t="s">
        <v>41</v>
      </c>
      <c r="T140" s="41" t="s">
        <v>644</v>
      </c>
      <c r="U140" s="22"/>
      <c r="V140" s="7"/>
      <c r="W140" s="8" t="str">
        <f ca="1">IF(OR(ISBLANK(O140),ISERROR(O140)),"",IF(O140&lt;=TODAY(),"EXPIRED","ACTIVE"))</f>
        <v>ACTIVE</v>
      </c>
      <c r="X140" s="8" t="str">
        <f>IF(ISNUMBER(SEARCH("OPTILAN",P140)),"OPTILAN","")</f>
        <v/>
      </c>
      <c r="Y140" s="8" t="str">
        <f>IF(AND(NOT(ISBLANK(M140)),M140&lt;&gt;"",VALUE(M140)=0),"No Value (Indeterminate)","")</f>
        <v/>
      </c>
      <c r="Z140" s="8"/>
      <c r="AA140" s="8" t="str">
        <f>IF(AND(ISNUMBER(SEARCH("default date of 31/12/2099",D140)),NOT(ISBLANK(M140)),VALUE(M140)=0),"No Value (SPOT Contract)","")</f>
        <v/>
      </c>
      <c r="AB140" s="19" t="str">
        <f>IF(N140="","No Start Date","")</f>
        <v/>
      </c>
      <c r="AC140" s="19" t="str">
        <f>IF(O140="","No Expiry Date","")</f>
        <v/>
      </c>
      <c r="AD140" s="19" t="str">
        <f>IF(B140="","No Reference","")</f>
        <v/>
      </c>
      <c r="AE140" s="19" t="str" cm="1">
        <f t="array" aca="1" ref="AE140" ca="1">IF(SUMPRODUCT(--ISNUMBER(SEARCH("PFI",A140:AD140)))&gt;0,"Y","")</f>
        <v/>
      </c>
      <c r="AF140" s="19" t="str">
        <f>IF(ISNUMBER(SEARCH("CSW",C140)),"Shared Service","")</f>
        <v/>
      </c>
      <c r="AG140" s="19"/>
    </row>
    <row r="141" spans="1:33" s="14" customFormat="1" ht="11.4" x14ac:dyDescent="0.3">
      <c r="A141" s="21">
        <v>684</v>
      </c>
      <c r="B141" s="41" t="s">
        <v>645</v>
      </c>
      <c r="C141" s="41" t="s">
        <v>646</v>
      </c>
      <c r="D141" s="41"/>
      <c r="E141" s="42">
        <v>2</v>
      </c>
      <c r="F141" s="42">
        <v>0</v>
      </c>
      <c r="G141" s="42">
        <v>0</v>
      </c>
      <c r="H141" s="41" t="s">
        <v>47</v>
      </c>
      <c r="I141" s="41" t="s">
        <v>221</v>
      </c>
      <c r="J141" s="41" t="s">
        <v>36</v>
      </c>
      <c r="K141" s="41" t="s">
        <v>50</v>
      </c>
      <c r="L141" s="41" t="s">
        <v>642</v>
      </c>
      <c r="M141" s="43">
        <v>65000</v>
      </c>
      <c r="N141" s="44" t="s">
        <v>647</v>
      </c>
      <c r="O141" s="44">
        <v>47299</v>
      </c>
      <c r="P141" s="41" t="s">
        <v>643</v>
      </c>
      <c r="Q141" s="42" t="s">
        <v>41</v>
      </c>
      <c r="R141" s="42" t="s">
        <v>41</v>
      </c>
      <c r="S141" s="42" t="s">
        <v>41</v>
      </c>
      <c r="T141" s="41" t="s">
        <v>648</v>
      </c>
      <c r="U141" s="22"/>
      <c r="V141" s="7"/>
      <c r="W141" s="8" t="str">
        <f ca="1">IF(OR(ISBLANK(O141),ISERROR(O141)),"",IF(O141&lt;=TODAY(),"EXPIRED","ACTIVE"))</f>
        <v>ACTIVE</v>
      </c>
      <c r="X141" s="8" t="str">
        <f>IF(ISNUMBER(SEARCH("OPTILAN",P141)),"OPTILAN","")</f>
        <v/>
      </c>
      <c r="Y141" s="8" t="str">
        <f>IF(AND(NOT(ISBLANK(M141)),M141&lt;&gt;"",VALUE(M141)=0),"No Value (Indeterminate)","")</f>
        <v/>
      </c>
      <c r="Z141" s="8"/>
      <c r="AA141" s="8" t="str">
        <f>IF(AND(ISNUMBER(SEARCH("default date of 31/12/2099",D141)),NOT(ISBLANK(M141)),VALUE(M141)=0),"No Value (SPOT Contract)","")</f>
        <v/>
      </c>
      <c r="AB141" s="19" t="str">
        <f>IF(N141="","No Start Date","")</f>
        <v/>
      </c>
      <c r="AC141" s="19" t="str">
        <f>IF(O141="","No Expiry Date","")</f>
        <v/>
      </c>
      <c r="AD141" s="19" t="str">
        <f>IF(B141="","No Reference","")</f>
        <v/>
      </c>
      <c r="AE141" s="19" t="str" cm="1">
        <f t="array" aca="1" ref="AE141" ca="1">IF(SUMPRODUCT(--ISNUMBER(SEARCH("PFI",A141:AD141)))&gt;0,"Y","")</f>
        <v/>
      </c>
      <c r="AF141" s="19" t="str">
        <f>IF(ISNUMBER(SEARCH("CSW",C141)),"Shared Service","")</f>
        <v/>
      </c>
      <c r="AG141" s="19"/>
    </row>
    <row r="142" spans="1:33" s="14" customFormat="1" ht="11.4" x14ac:dyDescent="0.3">
      <c r="A142" s="21">
        <v>1743</v>
      </c>
      <c r="B142" s="41" t="s">
        <v>649</v>
      </c>
      <c r="C142" s="41" t="s">
        <v>650</v>
      </c>
      <c r="D142" s="41" t="s">
        <v>651</v>
      </c>
      <c r="E142" s="42">
        <v>0</v>
      </c>
      <c r="F142" s="42">
        <v>0</v>
      </c>
      <c r="G142" s="42">
        <v>0</v>
      </c>
      <c r="H142" s="41" t="s">
        <v>194</v>
      </c>
      <c r="I142" s="41" t="s">
        <v>652</v>
      </c>
      <c r="J142" s="41" t="s">
        <v>36</v>
      </c>
      <c r="K142" s="41" t="s">
        <v>50</v>
      </c>
      <c r="L142" s="41" t="s">
        <v>642</v>
      </c>
      <c r="M142" s="43">
        <v>940000</v>
      </c>
      <c r="N142" s="44">
        <v>41286</v>
      </c>
      <c r="O142" s="44">
        <v>46356</v>
      </c>
      <c r="P142" s="41" t="s">
        <v>653</v>
      </c>
      <c r="Q142" s="42" t="s">
        <v>41</v>
      </c>
      <c r="R142" s="42" t="s">
        <v>42</v>
      </c>
      <c r="S142" s="42" t="s">
        <v>41</v>
      </c>
      <c r="T142" s="41" t="s">
        <v>654</v>
      </c>
      <c r="U142" s="22"/>
      <c r="V142" s="7"/>
      <c r="W142" s="8" t="str">
        <f ca="1">IF(OR(ISBLANK(O142),ISERROR(O142)),"",IF(O142&lt;=TODAY(),"EXPIRED","ACTIVE"))</f>
        <v>ACTIVE</v>
      </c>
      <c r="X142" s="8" t="str">
        <f>IF(ISNUMBER(SEARCH("OPTILAN",P142)),"OPTILAN","")</f>
        <v/>
      </c>
      <c r="Y142" s="8" t="str">
        <f>IF(AND(NOT(ISBLANK(M142)),M142&lt;&gt;"",VALUE(M142)=0),"No Value (Indeterminate)","")</f>
        <v/>
      </c>
      <c r="Z142" s="8"/>
      <c r="AA142" s="8" t="str">
        <f>IF(AND(ISNUMBER(SEARCH("default date of 31/12/2099",D142)),NOT(ISBLANK(M142)),VALUE(M142)=0),"No Value (SPOT Contract)","")</f>
        <v/>
      </c>
      <c r="AB142" s="19" t="str">
        <f>IF(N142="","No Start Date","")</f>
        <v/>
      </c>
      <c r="AC142" s="19" t="str">
        <f>IF(O142="","No Expiry Date","")</f>
        <v/>
      </c>
      <c r="AD142" s="19" t="str">
        <f>IF(B142="","No Reference","")</f>
        <v/>
      </c>
      <c r="AE142" s="19" t="str" cm="1">
        <f t="array" aca="1" ref="AE142" ca="1">IF(SUMPRODUCT(--ISNUMBER(SEARCH("PFI",A142:AD142)))&gt;0,"Y","")</f>
        <v/>
      </c>
      <c r="AF142" s="19" t="str">
        <f>IF(ISNUMBER(SEARCH("CSW",C142)),"Shared Service","")</f>
        <v/>
      </c>
      <c r="AG142" s="19"/>
    </row>
    <row r="143" spans="1:33" s="14" customFormat="1" ht="11.4" x14ac:dyDescent="0.3">
      <c r="A143" s="21">
        <v>678</v>
      </c>
      <c r="B143" s="41" t="s">
        <v>655</v>
      </c>
      <c r="C143" s="41" t="s">
        <v>656</v>
      </c>
      <c r="D143" s="41" t="s">
        <v>657</v>
      </c>
      <c r="E143" s="42">
        <v>5</v>
      </c>
      <c r="F143" s="42">
        <v>1</v>
      </c>
      <c r="G143" s="42">
        <v>1</v>
      </c>
      <c r="H143" s="41" t="s">
        <v>554</v>
      </c>
      <c r="I143" s="41" t="s">
        <v>658</v>
      </c>
      <c r="J143" s="41" t="s">
        <v>36</v>
      </c>
      <c r="K143" s="41" t="s">
        <v>659</v>
      </c>
      <c r="L143" s="41" t="s">
        <v>660</v>
      </c>
      <c r="M143" s="43">
        <v>55404000</v>
      </c>
      <c r="N143" s="44">
        <v>45661</v>
      </c>
      <c r="O143" s="44">
        <v>47573</v>
      </c>
      <c r="P143" s="41" t="s">
        <v>661</v>
      </c>
      <c r="Q143" s="42" t="s">
        <v>41</v>
      </c>
      <c r="R143" s="42" t="s">
        <v>41</v>
      </c>
      <c r="S143" s="42" t="s">
        <v>41</v>
      </c>
      <c r="T143" s="41" t="s">
        <v>662</v>
      </c>
      <c r="U143" s="22"/>
      <c r="V143" s="7"/>
      <c r="W143" s="8" t="str">
        <f ca="1">IF(OR(ISBLANK(O143),ISERROR(O143)),"",IF(O143&lt;=TODAY(),"EXPIRED","ACTIVE"))</f>
        <v>ACTIVE</v>
      </c>
      <c r="X143" s="8" t="str">
        <f>IF(ISNUMBER(SEARCH("OPTILAN",P143)),"OPTILAN","")</f>
        <v/>
      </c>
      <c r="Y143" s="8" t="str">
        <f>IF(AND(NOT(ISBLANK(M143)),M143&lt;&gt;"",VALUE(M143)=0),"No Value (Indeterminate)","")</f>
        <v/>
      </c>
      <c r="Z143" s="8"/>
      <c r="AA143" s="8" t="str">
        <f>IF(AND(ISNUMBER(SEARCH("default date of 31/12/2099",D143)),NOT(ISBLANK(M143)),VALUE(M143)=0),"No Value (SPOT Contract)","")</f>
        <v/>
      </c>
      <c r="AB143" s="19" t="str">
        <f>IF(N143="","No Start Date","")</f>
        <v/>
      </c>
      <c r="AC143" s="19" t="str">
        <f>IF(O143="","No Expiry Date","")</f>
        <v/>
      </c>
      <c r="AD143" s="19" t="str">
        <f>IF(B143="","No Reference","")</f>
        <v/>
      </c>
      <c r="AE143" s="19" t="str" cm="1">
        <f t="array" aca="1" ref="AE143" ca="1">IF(SUMPRODUCT(--ISNUMBER(SEARCH("PFI",A143:AD143)))&gt;0,"Y","")</f>
        <v/>
      </c>
      <c r="AF143" s="19" t="str">
        <f>IF(ISNUMBER(SEARCH("CSW",C143)),"Shared Service","")</f>
        <v/>
      </c>
      <c r="AG143" s="19"/>
    </row>
    <row r="144" spans="1:33" s="14" customFormat="1" ht="11.4" x14ac:dyDescent="0.3">
      <c r="A144" s="21">
        <v>753</v>
      </c>
      <c r="B144" s="41" t="s">
        <v>663</v>
      </c>
      <c r="C144" s="41" t="s">
        <v>664</v>
      </c>
      <c r="D144" s="41"/>
      <c r="E144" s="42">
        <v>0</v>
      </c>
      <c r="F144" s="42">
        <v>0</v>
      </c>
      <c r="G144" s="42">
        <v>0</v>
      </c>
      <c r="H144" s="41" t="s">
        <v>194</v>
      </c>
      <c r="I144" s="41" t="s">
        <v>665</v>
      </c>
      <c r="J144" s="41" t="s">
        <v>666</v>
      </c>
      <c r="K144" s="41" t="s">
        <v>37</v>
      </c>
      <c r="L144" s="41" t="s">
        <v>667</v>
      </c>
      <c r="M144" s="43">
        <v>40500</v>
      </c>
      <c r="N144" s="44">
        <v>45393</v>
      </c>
      <c r="O144" s="44">
        <v>46457</v>
      </c>
      <c r="P144" s="41" t="s">
        <v>668</v>
      </c>
      <c r="Q144" s="42" t="s">
        <v>41</v>
      </c>
      <c r="R144" s="42" t="s">
        <v>41</v>
      </c>
      <c r="S144" s="42" t="s">
        <v>41</v>
      </c>
      <c r="T144" s="41" t="s">
        <v>669</v>
      </c>
      <c r="U144" s="22"/>
      <c r="V144" s="7"/>
      <c r="W144" s="8" t="str">
        <f ca="1">IF(OR(ISBLANK(O144),ISERROR(O144)),"",IF(O144&lt;=TODAY(),"EXPIRED","ACTIVE"))</f>
        <v>ACTIVE</v>
      </c>
      <c r="X144" s="8" t="str">
        <f>IF(ISNUMBER(SEARCH("OPTILAN",P144)),"OPTILAN","")</f>
        <v/>
      </c>
      <c r="Y144" s="8" t="str">
        <f>IF(AND(NOT(ISBLANK(M144)),M144&lt;&gt;"",VALUE(M144)=0),"No Value (Indeterminate)","")</f>
        <v/>
      </c>
      <c r="Z144" s="8"/>
      <c r="AA144" s="8" t="str">
        <f>IF(AND(ISNUMBER(SEARCH("default date of 31/12/2099",D144)),NOT(ISBLANK(M144)),VALUE(M144)=0),"No Value (SPOT Contract)","")</f>
        <v/>
      </c>
      <c r="AB144" s="19" t="str">
        <f>IF(N144="","No Start Date","")</f>
        <v/>
      </c>
      <c r="AC144" s="19" t="str">
        <f>IF(O144="","No Expiry Date","")</f>
        <v/>
      </c>
      <c r="AD144" s="19" t="str">
        <f>IF(B144="","No Reference","")</f>
        <v/>
      </c>
      <c r="AE144" s="19" t="str" cm="1">
        <f t="array" aca="1" ref="AE144" ca="1">IF(SUMPRODUCT(--ISNUMBER(SEARCH("PFI",A144:AD144)))&gt;0,"Y","")</f>
        <v/>
      </c>
      <c r="AF144" s="19" t="str">
        <f>IF(ISNUMBER(SEARCH("CSW",C144)),"Shared Service","")</f>
        <v/>
      </c>
      <c r="AG144" s="19"/>
    </row>
    <row r="145" spans="1:33" s="14" customFormat="1" ht="11.4" x14ac:dyDescent="0.3">
      <c r="A145" s="21">
        <v>457</v>
      </c>
      <c r="B145" s="41" t="s">
        <v>670</v>
      </c>
      <c r="C145" s="41" t="s">
        <v>671</v>
      </c>
      <c r="D145" s="41" t="s">
        <v>672</v>
      </c>
      <c r="E145" s="42">
        <v>1</v>
      </c>
      <c r="F145" s="42">
        <v>0</v>
      </c>
      <c r="G145" s="42">
        <v>0</v>
      </c>
      <c r="H145" s="41" t="s">
        <v>194</v>
      </c>
      <c r="I145" s="41" t="s">
        <v>673</v>
      </c>
      <c r="J145" s="41" t="s">
        <v>49</v>
      </c>
      <c r="K145" s="41" t="s">
        <v>50</v>
      </c>
      <c r="L145" s="41" t="s">
        <v>51</v>
      </c>
      <c r="M145" s="43">
        <v>60000</v>
      </c>
      <c r="N145" s="44">
        <v>45300</v>
      </c>
      <c r="O145" s="44">
        <v>46630</v>
      </c>
      <c r="P145" s="41" t="s">
        <v>674</v>
      </c>
      <c r="Q145" s="42" t="s">
        <v>41</v>
      </c>
      <c r="R145" s="42" t="s">
        <v>41</v>
      </c>
      <c r="S145" s="42" t="s">
        <v>41</v>
      </c>
      <c r="T145" s="41" t="s">
        <v>197</v>
      </c>
      <c r="U145" s="22"/>
      <c r="V145" s="7"/>
      <c r="W145" s="8" t="str">
        <f ca="1">IF(OR(ISBLANK(O145),ISERROR(O145)),"",IF(O145&lt;=TODAY(),"EXPIRED","ACTIVE"))</f>
        <v>ACTIVE</v>
      </c>
      <c r="X145" s="8" t="str">
        <f>IF(ISNUMBER(SEARCH("OPTILAN",P145)),"OPTILAN","")</f>
        <v/>
      </c>
      <c r="Y145" s="8" t="str">
        <f>IF(AND(NOT(ISBLANK(M145)),M145&lt;&gt;"",VALUE(M145)=0),"No Value (Indeterminate)","")</f>
        <v/>
      </c>
      <c r="Z145" s="8"/>
      <c r="AA145" s="8" t="str">
        <f>IF(AND(ISNUMBER(SEARCH("default date of 31/12/2099",D145)),NOT(ISBLANK(M145)),VALUE(M145)=0),"No Value (SPOT Contract)","")</f>
        <v/>
      </c>
      <c r="AB145" s="19" t="str">
        <f>IF(N145="","No Start Date","")</f>
        <v/>
      </c>
      <c r="AC145" s="19" t="str">
        <f>IF(O145="","No Expiry Date","")</f>
        <v/>
      </c>
      <c r="AD145" s="19" t="str">
        <f>IF(B145="","No Reference","")</f>
        <v/>
      </c>
      <c r="AE145" s="19" t="str" cm="1">
        <f t="array" aca="1" ref="AE145" ca="1">IF(SUMPRODUCT(--ISNUMBER(SEARCH("PFI",A145:AD145)))&gt;0,"Y","")</f>
        <v/>
      </c>
      <c r="AF145" s="19" t="str">
        <f>IF(ISNUMBER(SEARCH("CSW",C145)),"Shared Service","")</f>
        <v/>
      </c>
      <c r="AG145" s="19"/>
    </row>
    <row r="146" spans="1:33" s="14" customFormat="1" ht="11.4" x14ac:dyDescent="0.3">
      <c r="A146" s="21">
        <v>763</v>
      </c>
      <c r="B146" s="41" t="s">
        <v>675</v>
      </c>
      <c r="C146" s="41" t="s">
        <v>676</v>
      </c>
      <c r="D146" s="41"/>
      <c r="E146" s="42">
        <v>0</v>
      </c>
      <c r="F146" s="42">
        <v>0</v>
      </c>
      <c r="G146" s="42">
        <v>0</v>
      </c>
      <c r="H146" s="41" t="s">
        <v>194</v>
      </c>
      <c r="I146" s="41" t="s">
        <v>677</v>
      </c>
      <c r="J146" s="41" t="s">
        <v>76</v>
      </c>
      <c r="K146" s="41" t="s">
        <v>50</v>
      </c>
      <c r="L146" s="41" t="s">
        <v>678</v>
      </c>
      <c r="M146" s="43">
        <v>3126921</v>
      </c>
      <c r="N146" s="44">
        <v>45638</v>
      </c>
      <c r="O146" s="44">
        <v>51086</v>
      </c>
      <c r="P146" s="41" t="s">
        <v>679</v>
      </c>
      <c r="Q146" s="42" t="s">
        <v>41</v>
      </c>
      <c r="R146" s="42" t="s">
        <v>41</v>
      </c>
      <c r="S146" s="42" t="s">
        <v>41</v>
      </c>
      <c r="T146" s="41" t="s">
        <v>197</v>
      </c>
      <c r="U146" s="22"/>
      <c r="V146" s="7"/>
      <c r="W146" s="8" t="str">
        <f ca="1">IF(OR(ISBLANK(O146),ISERROR(O146)),"",IF(O146&lt;=TODAY(),"EXPIRED","ACTIVE"))</f>
        <v>ACTIVE</v>
      </c>
      <c r="X146" s="8" t="str">
        <f>IF(ISNUMBER(SEARCH("OPTILAN",P146)),"OPTILAN","")</f>
        <v/>
      </c>
      <c r="Y146" s="8" t="str">
        <f>IF(AND(NOT(ISBLANK(M146)),M146&lt;&gt;"",VALUE(M146)=0),"No Value (Indeterminate)","")</f>
        <v/>
      </c>
      <c r="Z146" s="8"/>
      <c r="AA146" s="8" t="str">
        <f>IF(AND(ISNUMBER(SEARCH("default date of 31/12/2099",D146)),NOT(ISBLANK(M146)),VALUE(M146)=0),"No Value (SPOT Contract)","")</f>
        <v/>
      </c>
      <c r="AB146" s="19" t="str">
        <f>IF(N146="","No Start Date","")</f>
        <v/>
      </c>
      <c r="AC146" s="19" t="str">
        <f>IF(O146="","No Expiry Date","")</f>
        <v/>
      </c>
      <c r="AD146" s="19" t="str">
        <f>IF(B146="","No Reference","")</f>
        <v/>
      </c>
      <c r="AE146" s="19" t="str" cm="1">
        <f t="array" aca="1" ref="AE146" ca="1">IF(SUMPRODUCT(--ISNUMBER(SEARCH("PFI",A146:AD146)))&gt;0,"Y","")</f>
        <v/>
      </c>
      <c r="AF146" s="19" t="str">
        <f>IF(ISNUMBER(SEARCH("CSW",C146)),"Shared Service","")</f>
        <v/>
      </c>
      <c r="AG146" s="19"/>
    </row>
    <row r="147" spans="1:33" s="14" customFormat="1" ht="11.4" x14ac:dyDescent="0.3">
      <c r="A147" s="21">
        <v>367</v>
      </c>
      <c r="B147" s="45" t="s">
        <v>680</v>
      </c>
      <c r="C147" s="45" t="s">
        <v>681</v>
      </c>
      <c r="D147" s="45" t="s">
        <v>682</v>
      </c>
      <c r="E147" s="46">
        <v>0</v>
      </c>
      <c r="F147" s="46">
        <v>0</v>
      </c>
      <c r="G147" s="46">
        <v>0</v>
      </c>
      <c r="H147" s="45" t="s">
        <v>305</v>
      </c>
      <c r="I147" s="45" t="s">
        <v>634</v>
      </c>
      <c r="J147" s="45" t="s">
        <v>36</v>
      </c>
      <c r="K147" s="45" t="s">
        <v>50</v>
      </c>
      <c r="L147" s="45" t="s">
        <v>642</v>
      </c>
      <c r="M147" s="47">
        <v>23516026</v>
      </c>
      <c r="N147" s="48" t="s">
        <v>683</v>
      </c>
      <c r="O147" s="48">
        <v>46894</v>
      </c>
      <c r="P147" s="45" t="s">
        <v>684</v>
      </c>
      <c r="Q147" s="46" t="s">
        <v>41</v>
      </c>
      <c r="R147" s="46" t="s">
        <v>41</v>
      </c>
      <c r="S147" s="46" t="s">
        <v>41</v>
      </c>
      <c r="T147" s="45" t="s">
        <v>685</v>
      </c>
      <c r="U147" s="22"/>
      <c r="V147" s="7"/>
      <c r="W147" s="8" t="str">
        <f ca="1">IF(OR(ISBLANK(O147),ISERROR(O147)),"",IF(O147&lt;=TODAY(),"EXPIRED","ACTIVE"))</f>
        <v>ACTIVE</v>
      </c>
      <c r="X147" s="8" t="str">
        <f>IF(ISNUMBER(SEARCH("OPTILAN",P147)),"OPTILAN","")</f>
        <v/>
      </c>
      <c r="Y147" s="8" t="str">
        <f>IF(AND(NOT(ISBLANK(M147)),M147&lt;&gt;"",VALUE(M147)=0),"No Value (Indeterminate)","")</f>
        <v/>
      </c>
      <c r="Z147" s="8"/>
      <c r="AA147" s="8" t="str">
        <f>IF(AND(ISNUMBER(SEARCH("default date of 31/12/2099",D147)),NOT(ISBLANK(M147)),VALUE(M147)=0),"No Value (SPOT Contract)","")</f>
        <v/>
      </c>
      <c r="AB147" s="19" t="str">
        <f>IF(N147="","No Start Date","")</f>
        <v/>
      </c>
      <c r="AC147" s="19" t="str">
        <f>IF(O147="","No Expiry Date","")</f>
        <v/>
      </c>
      <c r="AD147" s="19" t="str">
        <f>IF(B147="","No Reference","")</f>
        <v/>
      </c>
      <c r="AE147" s="19" t="str" cm="1">
        <f t="array" aca="1" ref="AE147" ca="1">IF(SUMPRODUCT(--ISNUMBER(SEARCH("PFI",A147:AD147)))&gt;0,"Y","")</f>
        <v/>
      </c>
      <c r="AF147" s="19" t="str">
        <f>IF(ISNUMBER(SEARCH("CSW",C147)),"Shared Service","")</f>
        <v/>
      </c>
      <c r="AG147" s="19"/>
    </row>
    <row r="148" spans="1:33" s="14" customFormat="1" ht="11.4" x14ac:dyDescent="0.3">
      <c r="A148" s="21">
        <v>368</v>
      </c>
      <c r="B148" s="49" t="s">
        <v>680</v>
      </c>
      <c r="C148" s="49" t="s">
        <v>686</v>
      </c>
      <c r="D148" s="49"/>
      <c r="E148" s="50">
        <v>4</v>
      </c>
      <c r="F148" s="50">
        <v>0</v>
      </c>
      <c r="G148" s="50">
        <v>0</v>
      </c>
      <c r="H148" s="49" t="s">
        <v>305</v>
      </c>
      <c r="I148" s="49" t="s">
        <v>634</v>
      </c>
      <c r="J148" s="49" t="s">
        <v>36</v>
      </c>
      <c r="K148" s="49" t="s">
        <v>50</v>
      </c>
      <c r="L148" s="49" t="s">
        <v>642</v>
      </c>
      <c r="M148" s="51">
        <v>23516026</v>
      </c>
      <c r="N148" s="52" t="s">
        <v>687</v>
      </c>
      <c r="O148" s="52">
        <v>46894</v>
      </c>
      <c r="P148" s="49" t="s">
        <v>688</v>
      </c>
      <c r="Q148" s="50" t="s">
        <v>41</v>
      </c>
      <c r="R148" s="50" t="s">
        <v>42</v>
      </c>
      <c r="S148" s="50" t="s">
        <v>42</v>
      </c>
      <c r="T148" s="49" t="s">
        <v>685</v>
      </c>
      <c r="U148" s="22"/>
      <c r="V148" s="7"/>
      <c r="W148" s="8" t="str">
        <f ca="1">IF(OR(ISBLANK(O148),ISERROR(O148)),"",IF(O148&lt;=TODAY(),"EXPIRED","ACTIVE"))</f>
        <v>ACTIVE</v>
      </c>
      <c r="X148" s="8" t="str">
        <f>IF(ISNUMBER(SEARCH("OPTILAN",P148)),"OPTILAN","")</f>
        <v/>
      </c>
      <c r="Y148" s="8" t="str">
        <f>IF(AND(NOT(ISBLANK(M148)),M148&lt;&gt;"",VALUE(M148)=0),"No Value (Indeterminate)","")</f>
        <v/>
      </c>
      <c r="Z148" s="8"/>
      <c r="AA148" s="8" t="str">
        <f>IF(AND(ISNUMBER(SEARCH("default date of 31/12/2099",D148)),NOT(ISBLANK(M148)),VALUE(M148)=0),"No Value (SPOT Contract)","")</f>
        <v/>
      </c>
      <c r="AB148" s="19" t="str">
        <f>IF(N148="","No Start Date","")</f>
        <v/>
      </c>
      <c r="AC148" s="19" t="str">
        <f>IF(O148="","No Expiry Date","")</f>
        <v/>
      </c>
      <c r="AD148" s="19" t="str">
        <f>IF(B148="","No Reference","")</f>
        <v/>
      </c>
      <c r="AE148" s="19" t="str" cm="1">
        <f t="array" aca="1" ref="AE148" ca="1">IF(SUMPRODUCT(--ISNUMBER(SEARCH("PFI",A148:AD148)))&gt;0,"Y","")</f>
        <v/>
      </c>
      <c r="AF148" s="19" t="str">
        <f>IF(ISNUMBER(SEARCH("CSW",C148)),"Shared Service","")</f>
        <v/>
      </c>
      <c r="AG148" s="19"/>
    </row>
    <row r="149" spans="1:33" s="14" customFormat="1" ht="11.4" x14ac:dyDescent="0.3">
      <c r="A149" s="21">
        <v>369</v>
      </c>
      <c r="B149" s="49" t="s">
        <v>680</v>
      </c>
      <c r="C149" s="49" t="s">
        <v>689</v>
      </c>
      <c r="D149" s="49"/>
      <c r="E149" s="50">
        <v>4</v>
      </c>
      <c r="F149" s="50">
        <v>0</v>
      </c>
      <c r="G149" s="50">
        <v>0</v>
      </c>
      <c r="H149" s="49" t="s">
        <v>305</v>
      </c>
      <c r="I149" s="49" t="s">
        <v>634</v>
      </c>
      <c r="J149" s="49" t="s">
        <v>36</v>
      </c>
      <c r="K149" s="49" t="s">
        <v>50</v>
      </c>
      <c r="L149" s="49" t="s">
        <v>642</v>
      </c>
      <c r="M149" s="51">
        <v>23516026</v>
      </c>
      <c r="N149" s="52" t="s">
        <v>683</v>
      </c>
      <c r="O149" s="52">
        <v>46894</v>
      </c>
      <c r="P149" s="49" t="s">
        <v>690</v>
      </c>
      <c r="Q149" s="50" t="s">
        <v>41</v>
      </c>
      <c r="R149" s="50" t="s">
        <v>42</v>
      </c>
      <c r="S149" s="50" t="s">
        <v>42</v>
      </c>
      <c r="T149" s="49" t="s">
        <v>685</v>
      </c>
      <c r="U149" s="22"/>
      <c r="V149" s="7"/>
      <c r="W149" s="8" t="str">
        <f ca="1">IF(OR(ISBLANK(O149),ISERROR(O149)),"",IF(O149&lt;=TODAY(),"EXPIRED","ACTIVE"))</f>
        <v>ACTIVE</v>
      </c>
      <c r="X149" s="8" t="str">
        <f>IF(ISNUMBER(SEARCH("OPTILAN",P149)),"OPTILAN","")</f>
        <v/>
      </c>
      <c r="Y149" s="8" t="str">
        <f>IF(AND(NOT(ISBLANK(M149)),M149&lt;&gt;"",VALUE(M149)=0),"No Value (Indeterminate)","")</f>
        <v/>
      </c>
      <c r="Z149" s="8"/>
      <c r="AA149" s="8" t="str">
        <f>IF(AND(ISNUMBER(SEARCH("default date of 31/12/2099",D149)),NOT(ISBLANK(M149)),VALUE(M149)=0),"No Value (SPOT Contract)","")</f>
        <v/>
      </c>
      <c r="AB149" s="19" t="str">
        <f>IF(N149="","No Start Date","")</f>
        <v/>
      </c>
      <c r="AC149" s="19" t="str">
        <f>IF(O149="","No Expiry Date","")</f>
        <v/>
      </c>
      <c r="AD149" s="19" t="str">
        <f>IF(B149="","No Reference","")</f>
        <v/>
      </c>
      <c r="AE149" s="19" t="str" cm="1">
        <f t="array" aca="1" ref="AE149" ca="1">IF(SUMPRODUCT(--ISNUMBER(SEARCH("PFI",A149:AD149)))&gt;0,"Y","")</f>
        <v/>
      </c>
      <c r="AF149" s="19" t="str">
        <f>IF(ISNUMBER(SEARCH("CSW",C149)),"Shared Service","")</f>
        <v/>
      </c>
      <c r="AG149" s="19"/>
    </row>
    <row r="150" spans="1:33" s="14" customFormat="1" ht="11.4" x14ac:dyDescent="0.3">
      <c r="A150" s="21">
        <v>370</v>
      </c>
      <c r="B150" s="49" t="s">
        <v>680</v>
      </c>
      <c r="C150" s="49" t="s">
        <v>691</v>
      </c>
      <c r="D150" s="49"/>
      <c r="E150" s="50">
        <v>3</v>
      </c>
      <c r="F150" s="50">
        <v>0</v>
      </c>
      <c r="G150" s="50">
        <v>0</v>
      </c>
      <c r="H150" s="49" t="s">
        <v>305</v>
      </c>
      <c r="I150" s="49" t="s">
        <v>634</v>
      </c>
      <c r="J150" s="49" t="s">
        <v>36</v>
      </c>
      <c r="K150" s="49" t="s">
        <v>50</v>
      </c>
      <c r="L150" s="49" t="s">
        <v>642</v>
      </c>
      <c r="M150" s="51">
        <v>23516026</v>
      </c>
      <c r="N150" s="52" t="s">
        <v>687</v>
      </c>
      <c r="O150" s="52">
        <v>46894</v>
      </c>
      <c r="P150" s="49" t="s">
        <v>692</v>
      </c>
      <c r="Q150" s="50" t="s">
        <v>41</v>
      </c>
      <c r="R150" s="50" t="s">
        <v>42</v>
      </c>
      <c r="S150" s="50" t="s">
        <v>42</v>
      </c>
      <c r="T150" s="49" t="s">
        <v>685</v>
      </c>
      <c r="U150" s="22"/>
      <c r="V150" s="7"/>
      <c r="W150" s="8" t="str">
        <f ca="1">IF(OR(ISBLANK(O150),ISERROR(O150)),"",IF(O150&lt;=TODAY(),"EXPIRED","ACTIVE"))</f>
        <v>ACTIVE</v>
      </c>
      <c r="X150" s="8" t="str">
        <f>IF(ISNUMBER(SEARCH("OPTILAN",P150)),"OPTILAN","")</f>
        <v/>
      </c>
      <c r="Y150" s="8" t="str">
        <f>IF(AND(NOT(ISBLANK(M150)),M150&lt;&gt;"",VALUE(M150)=0),"No Value (Indeterminate)","")</f>
        <v/>
      </c>
      <c r="Z150" s="8"/>
      <c r="AA150" s="8" t="str">
        <f>IF(AND(ISNUMBER(SEARCH("default date of 31/12/2099",D150)),NOT(ISBLANK(M150)),VALUE(M150)=0),"No Value (SPOT Contract)","")</f>
        <v/>
      </c>
      <c r="AB150" s="19" t="str">
        <f>IF(N150="","No Start Date","")</f>
        <v/>
      </c>
      <c r="AC150" s="19" t="str">
        <f>IF(O150="","No Expiry Date","")</f>
        <v/>
      </c>
      <c r="AD150" s="19" t="str">
        <f>IF(B150="","No Reference","")</f>
        <v/>
      </c>
      <c r="AE150" s="19" t="str" cm="1">
        <f t="array" aca="1" ref="AE150" ca="1">IF(SUMPRODUCT(--ISNUMBER(SEARCH("PFI",A150:AD150)))&gt;0,"Y","")</f>
        <v/>
      </c>
      <c r="AF150" s="19" t="str">
        <f>IF(ISNUMBER(SEARCH("CSW",C150)),"Shared Service","")</f>
        <v/>
      </c>
      <c r="AG150" s="19"/>
    </row>
    <row r="151" spans="1:33" s="14" customFormat="1" ht="11.4" x14ac:dyDescent="0.3">
      <c r="A151" s="21">
        <v>371</v>
      </c>
      <c r="B151" s="49" t="s">
        <v>680</v>
      </c>
      <c r="C151" s="49" t="s">
        <v>693</v>
      </c>
      <c r="D151" s="49"/>
      <c r="E151" s="50">
        <v>3</v>
      </c>
      <c r="F151" s="50">
        <v>0</v>
      </c>
      <c r="G151" s="50">
        <v>0</v>
      </c>
      <c r="H151" s="49" t="s">
        <v>305</v>
      </c>
      <c r="I151" s="49" t="s">
        <v>634</v>
      </c>
      <c r="J151" s="49" t="s">
        <v>36</v>
      </c>
      <c r="K151" s="49" t="s">
        <v>50</v>
      </c>
      <c r="L151" s="49" t="s">
        <v>642</v>
      </c>
      <c r="M151" s="51">
        <v>23516026</v>
      </c>
      <c r="N151" s="52" t="s">
        <v>683</v>
      </c>
      <c r="O151" s="52">
        <v>46894</v>
      </c>
      <c r="P151" s="49" t="s">
        <v>694</v>
      </c>
      <c r="Q151" s="50" t="s">
        <v>41</v>
      </c>
      <c r="R151" s="50" t="s">
        <v>41</v>
      </c>
      <c r="S151" s="50" t="s">
        <v>41</v>
      </c>
      <c r="T151" s="49" t="s">
        <v>685</v>
      </c>
      <c r="U151" s="22"/>
      <c r="V151" s="7"/>
      <c r="W151" s="8" t="str">
        <f ca="1">IF(OR(ISBLANK(O151),ISERROR(O151)),"",IF(O151&lt;=TODAY(),"EXPIRED","ACTIVE"))</f>
        <v>ACTIVE</v>
      </c>
      <c r="X151" s="8" t="str">
        <f>IF(ISNUMBER(SEARCH("OPTILAN",P151)),"OPTILAN","")</f>
        <v/>
      </c>
      <c r="Y151" s="8" t="str">
        <f>IF(AND(NOT(ISBLANK(M151)),M151&lt;&gt;"",VALUE(M151)=0),"No Value (Indeterminate)","")</f>
        <v/>
      </c>
      <c r="Z151" s="8"/>
      <c r="AA151" s="8" t="str">
        <f>IF(AND(ISNUMBER(SEARCH("default date of 31/12/2099",D151)),NOT(ISBLANK(M151)),VALUE(M151)=0),"No Value (SPOT Contract)","")</f>
        <v/>
      </c>
      <c r="AB151" s="19" t="str">
        <f>IF(N151="","No Start Date","")</f>
        <v/>
      </c>
      <c r="AC151" s="19" t="str">
        <f>IF(O151="","No Expiry Date","")</f>
        <v/>
      </c>
      <c r="AD151" s="19" t="str">
        <f>IF(B151="","No Reference","")</f>
        <v/>
      </c>
      <c r="AE151" s="19" t="str" cm="1">
        <f t="array" aca="1" ref="AE151" ca="1">IF(SUMPRODUCT(--ISNUMBER(SEARCH("PFI",A151:AD151)))&gt;0,"Y","")</f>
        <v/>
      </c>
      <c r="AF151" s="19" t="str">
        <f>IF(ISNUMBER(SEARCH("CSW",C151)),"Shared Service","")</f>
        <v/>
      </c>
      <c r="AG151" s="19"/>
    </row>
    <row r="152" spans="1:33" s="14" customFormat="1" ht="11.4" x14ac:dyDescent="0.3">
      <c r="A152" s="21">
        <v>1463</v>
      </c>
      <c r="B152" s="41" t="s">
        <v>695</v>
      </c>
      <c r="C152" s="41" t="s">
        <v>696</v>
      </c>
      <c r="D152" s="41" t="s">
        <v>697</v>
      </c>
      <c r="E152" s="42">
        <v>0</v>
      </c>
      <c r="F152" s="42">
        <v>0</v>
      </c>
      <c r="G152" s="42">
        <v>0</v>
      </c>
      <c r="H152" s="41" t="s">
        <v>603</v>
      </c>
      <c r="I152" s="41" t="s">
        <v>698</v>
      </c>
      <c r="J152" s="41" t="s">
        <v>49</v>
      </c>
      <c r="K152" s="41" t="s">
        <v>50</v>
      </c>
      <c r="L152" s="41" t="s">
        <v>51</v>
      </c>
      <c r="M152" s="43">
        <v>11400</v>
      </c>
      <c r="N152" s="44">
        <v>45789</v>
      </c>
      <c r="O152" s="44">
        <v>46081</v>
      </c>
      <c r="P152" s="41" t="s">
        <v>699</v>
      </c>
      <c r="Q152" s="42" t="s">
        <v>41</v>
      </c>
      <c r="R152" s="42" t="s">
        <v>41</v>
      </c>
      <c r="S152" s="42" t="s">
        <v>41</v>
      </c>
      <c r="T152" s="41" t="s">
        <v>217</v>
      </c>
      <c r="U152" s="22"/>
      <c r="V152" s="7"/>
      <c r="W152" s="8" t="str">
        <f ca="1">IF(OR(ISBLANK(O152),ISERROR(O152)),"",IF(O152&lt;=TODAY(),"EXPIRED","ACTIVE"))</f>
        <v>ACTIVE</v>
      </c>
      <c r="X152" s="8" t="str">
        <f>IF(ISNUMBER(SEARCH("OPTILAN",P152)),"OPTILAN","")</f>
        <v/>
      </c>
      <c r="Y152" s="8" t="str">
        <f>IF(AND(NOT(ISBLANK(M152)),M152&lt;&gt;"",VALUE(M152)=0),"No Value (Indeterminate)","")</f>
        <v/>
      </c>
      <c r="Z152" s="8"/>
      <c r="AA152" s="8" t="str">
        <f>IF(AND(ISNUMBER(SEARCH("default date of 31/12/2099",D152)),NOT(ISBLANK(M152)),VALUE(M152)=0),"No Value (SPOT Contract)","")</f>
        <v/>
      </c>
      <c r="AB152" s="19" t="str">
        <f>IF(N152="","No Start Date","")</f>
        <v/>
      </c>
      <c r="AC152" s="19" t="str">
        <f>IF(O152="","No Expiry Date","")</f>
        <v/>
      </c>
      <c r="AD152" s="19" t="str">
        <f>IF(B152="","No Reference","")</f>
        <v/>
      </c>
      <c r="AE152" s="19" t="str" cm="1">
        <f t="array" aca="1" ref="AE152" ca="1">IF(SUMPRODUCT(--ISNUMBER(SEARCH("PFI",A152:AD152)))&gt;0,"Y","")</f>
        <v/>
      </c>
      <c r="AF152" s="19" t="str">
        <f>IF(ISNUMBER(SEARCH("CSW",C152)),"Shared Service","")</f>
        <v/>
      </c>
      <c r="AG152" s="19"/>
    </row>
    <row r="153" spans="1:33" s="14" customFormat="1" ht="11.4" x14ac:dyDescent="0.3">
      <c r="A153" s="21">
        <v>801</v>
      </c>
      <c r="B153" s="41" t="s">
        <v>700</v>
      </c>
      <c r="C153" s="41" t="s">
        <v>701</v>
      </c>
      <c r="D153" s="41" t="s">
        <v>702</v>
      </c>
      <c r="E153" s="42">
        <v>0</v>
      </c>
      <c r="F153" s="42">
        <v>0</v>
      </c>
      <c r="G153" s="42">
        <v>0</v>
      </c>
      <c r="H153" s="41" t="s">
        <v>194</v>
      </c>
      <c r="I153" s="41" t="s">
        <v>599</v>
      </c>
      <c r="J153" s="41" t="s">
        <v>49</v>
      </c>
      <c r="K153" s="41" t="s">
        <v>50</v>
      </c>
      <c r="L153" s="41" t="s">
        <v>51</v>
      </c>
      <c r="M153" s="43">
        <v>103700</v>
      </c>
      <c r="N153" s="44">
        <v>45300</v>
      </c>
      <c r="O153" s="44">
        <v>46630</v>
      </c>
      <c r="P153" s="41" t="s">
        <v>703</v>
      </c>
      <c r="Q153" s="42" t="s">
        <v>41</v>
      </c>
      <c r="R153" s="42" t="s">
        <v>42</v>
      </c>
      <c r="S153" s="42" t="s">
        <v>41</v>
      </c>
      <c r="T153" s="41" t="s">
        <v>197</v>
      </c>
      <c r="U153" s="22"/>
      <c r="V153" s="7"/>
      <c r="W153" s="8" t="str">
        <f ca="1">IF(OR(ISBLANK(O153),ISERROR(O153)),"",IF(O153&lt;=TODAY(),"EXPIRED","ACTIVE"))</f>
        <v>ACTIVE</v>
      </c>
      <c r="X153" s="8" t="str">
        <f>IF(ISNUMBER(SEARCH("OPTILAN",P153)),"OPTILAN","")</f>
        <v/>
      </c>
      <c r="Y153" s="8" t="str">
        <f>IF(AND(NOT(ISBLANK(M153)),M153&lt;&gt;"",VALUE(M153)=0),"No Value (Indeterminate)","")</f>
        <v/>
      </c>
      <c r="Z153" s="8"/>
      <c r="AA153" s="8" t="str">
        <f>IF(AND(ISNUMBER(SEARCH("default date of 31/12/2099",D153)),NOT(ISBLANK(M153)),VALUE(M153)=0),"No Value (SPOT Contract)","")</f>
        <v/>
      </c>
      <c r="AB153" s="19" t="str">
        <f>IF(N153="","No Start Date","")</f>
        <v/>
      </c>
      <c r="AC153" s="19" t="str">
        <f>IF(O153="","No Expiry Date","")</f>
        <v/>
      </c>
      <c r="AD153" s="19" t="str">
        <f>IF(B153="","No Reference","")</f>
        <v/>
      </c>
      <c r="AE153" s="19" t="str" cm="1">
        <f t="array" aca="1" ref="AE153" ca="1">IF(SUMPRODUCT(--ISNUMBER(SEARCH("PFI",A153:AD153)))&gt;0,"Y","")</f>
        <v/>
      </c>
      <c r="AF153" s="19" t="str">
        <f>IF(ISNUMBER(SEARCH("CSW",C153)),"Shared Service","")</f>
        <v/>
      </c>
      <c r="AG153" s="19"/>
    </row>
    <row r="154" spans="1:33" s="14" customFormat="1" ht="11.4" x14ac:dyDescent="0.3">
      <c r="A154" s="21">
        <v>391</v>
      </c>
      <c r="B154" s="41" t="s">
        <v>704</v>
      </c>
      <c r="C154" s="41" t="s">
        <v>705</v>
      </c>
      <c r="D154" s="41" t="s">
        <v>706</v>
      </c>
      <c r="E154" s="42">
        <v>0</v>
      </c>
      <c r="F154" s="42">
        <v>0</v>
      </c>
      <c r="G154" s="42">
        <v>0</v>
      </c>
      <c r="H154" s="41" t="s">
        <v>194</v>
      </c>
      <c r="I154" s="41" t="s">
        <v>293</v>
      </c>
      <c r="J154" s="41" t="s">
        <v>49</v>
      </c>
      <c r="K154" s="41" t="s">
        <v>50</v>
      </c>
      <c r="L154" s="41" t="s">
        <v>51</v>
      </c>
      <c r="M154" s="43">
        <v>1700000</v>
      </c>
      <c r="N154" s="44">
        <v>45208</v>
      </c>
      <c r="O154" s="44">
        <v>46639</v>
      </c>
      <c r="P154" s="41" t="s">
        <v>707</v>
      </c>
      <c r="Q154" s="42" t="s">
        <v>41</v>
      </c>
      <c r="R154" s="42" t="s">
        <v>41</v>
      </c>
      <c r="S154" s="42" t="s">
        <v>41</v>
      </c>
      <c r="T154" s="41" t="s">
        <v>343</v>
      </c>
      <c r="U154" s="22"/>
      <c r="V154" s="7"/>
      <c r="W154" s="8" t="str">
        <f ca="1">IF(OR(ISBLANK(O154),ISERROR(O154)),"",IF(O154&lt;=TODAY(),"EXPIRED","ACTIVE"))</f>
        <v>ACTIVE</v>
      </c>
      <c r="X154" s="8" t="str">
        <f>IF(ISNUMBER(SEARCH("OPTILAN",P154)),"OPTILAN","")</f>
        <v/>
      </c>
      <c r="Y154" s="8" t="str">
        <f>IF(AND(NOT(ISBLANK(M154)),M154&lt;&gt;"",VALUE(M154)=0),"No Value (Indeterminate)","")</f>
        <v/>
      </c>
      <c r="Z154" s="8"/>
      <c r="AA154" s="8" t="str">
        <f>IF(AND(ISNUMBER(SEARCH("default date of 31/12/2099",D154)),NOT(ISBLANK(M154)),VALUE(M154)=0),"No Value (SPOT Contract)","")</f>
        <v/>
      </c>
      <c r="AB154" s="19" t="str">
        <f>IF(N154="","No Start Date","")</f>
        <v/>
      </c>
      <c r="AC154" s="19" t="str">
        <f>IF(O154="","No Expiry Date","")</f>
        <v/>
      </c>
      <c r="AD154" s="19" t="str">
        <f>IF(B154="","No Reference","")</f>
        <v/>
      </c>
      <c r="AE154" s="19" t="str" cm="1">
        <f t="array" aca="1" ref="AE154" ca="1">IF(SUMPRODUCT(--ISNUMBER(SEARCH("PFI",A154:AD154)))&gt;0,"Y","")</f>
        <v/>
      </c>
      <c r="AF154" s="19" t="str">
        <f>IF(ISNUMBER(SEARCH("CSW",C154)),"Shared Service","")</f>
        <v/>
      </c>
      <c r="AG154" s="19"/>
    </row>
    <row r="155" spans="1:33" s="14" customFormat="1" x14ac:dyDescent="0.3">
      <c r="A155" s="21">
        <v>1452</v>
      </c>
      <c r="B155" s="41" t="s">
        <v>708</v>
      </c>
      <c r="C155" s="41" t="s">
        <v>709</v>
      </c>
      <c r="D155" s="41" t="s">
        <v>710</v>
      </c>
      <c r="E155" s="42">
        <v>0</v>
      </c>
      <c r="F155" s="42">
        <v>0</v>
      </c>
      <c r="G155" s="42">
        <v>0</v>
      </c>
      <c r="H155" s="41" t="s">
        <v>58</v>
      </c>
      <c r="I155" s="41" t="s">
        <v>574</v>
      </c>
      <c r="J155" s="41" t="s">
        <v>36</v>
      </c>
      <c r="K155" s="41" t="s">
        <v>50</v>
      </c>
      <c r="L155" s="41" t="s">
        <v>628</v>
      </c>
      <c r="M155" s="43">
        <v>250000</v>
      </c>
      <c r="N155" s="44">
        <v>45299</v>
      </c>
      <c r="O155" s="44">
        <v>46599</v>
      </c>
      <c r="P155" s="41" t="s">
        <v>711</v>
      </c>
      <c r="Q155" s="42" t="s">
        <v>41</v>
      </c>
      <c r="R155" s="42" t="s">
        <v>41</v>
      </c>
      <c r="S155" s="42" t="s">
        <v>41</v>
      </c>
      <c r="T155" s="41" t="s">
        <v>712</v>
      </c>
      <c r="U155" s="53"/>
      <c r="V155" s="7"/>
      <c r="W155" s="8" t="str">
        <f ca="1">IF(OR(ISBLANK(O155),ISERROR(O155)),"",IF(O155&lt;=TODAY(),"EXPIRED","ACTIVE"))</f>
        <v>ACTIVE</v>
      </c>
      <c r="X155" s="8" t="str">
        <f>IF(ISNUMBER(SEARCH("OPTILAN",P155)),"OPTILAN","")</f>
        <v/>
      </c>
      <c r="Y155" s="8" t="str">
        <f>IF(AND(NOT(ISBLANK(M155)),M155&lt;&gt;"",VALUE(M155)=0),"No Value (Indeterminate)","")</f>
        <v/>
      </c>
      <c r="Z155" s="8"/>
      <c r="AA155" s="8" t="str">
        <f>IF(AND(ISNUMBER(SEARCH("default date of 31/12/2099",D155)),NOT(ISBLANK(M155)),VALUE(M155)=0),"No Value (SPOT Contract)","")</f>
        <v/>
      </c>
      <c r="AB155" s="19" t="str">
        <f>IF(N155="","No Start Date","")</f>
        <v/>
      </c>
      <c r="AC155" s="19" t="str">
        <f>IF(O155="","No Expiry Date","")</f>
        <v/>
      </c>
      <c r="AD155" s="19" t="str">
        <f>IF(B155="","No Reference","")</f>
        <v/>
      </c>
      <c r="AE155" s="19" t="str" cm="1">
        <f t="array" aca="1" ref="AE155" ca="1">IF(SUMPRODUCT(--ISNUMBER(SEARCH("PFI",A155:AD155)))&gt;0,"Y","")</f>
        <v/>
      </c>
      <c r="AF155" s="19" t="str">
        <f>IF(ISNUMBER(SEARCH("CSW",C155)),"Shared Service","")</f>
        <v/>
      </c>
      <c r="AG155" s="19"/>
    </row>
    <row r="156" spans="1:33" s="14" customFormat="1" ht="11.4" x14ac:dyDescent="0.3">
      <c r="A156" s="21">
        <v>1194</v>
      </c>
      <c r="B156" s="41" t="s">
        <v>713</v>
      </c>
      <c r="C156" s="41" t="s">
        <v>714</v>
      </c>
      <c r="D156" s="41" t="s">
        <v>715</v>
      </c>
      <c r="E156" s="42">
        <v>0</v>
      </c>
      <c r="F156" s="42">
        <v>0</v>
      </c>
      <c r="G156" s="42">
        <v>0</v>
      </c>
      <c r="H156" s="41" t="s">
        <v>716</v>
      </c>
      <c r="I156" s="41" t="s">
        <v>717</v>
      </c>
      <c r="J156" s="41" t="s">
        <v>36</v>
      </c>
      <c r="K156" s="41" t="s">
        <v>37</v>
      </c>
      <c r="L156" s="41" t="s">
        <v>38</v>
      </c>
      <c r="M156" s="43">
        <v>9990</v>
      </c>
      <c r="N156" s="44">
        <v>46026</v>
      </c>
      <c r="O156" s="44">
        <v>46477</v>
      </c>
      <c r="P156" s="41" t="s">
        <v>718</v>
      </c>
      <c r="Q156" s="42" t="s">
        <v>41</v>
      </c>
      <c r="R156" s="42" t="s">
        <v>42</v>
      </c>
      <c r="S156" s="42" t="s">
        <v>41</v>
      </c>
      <c r="T156" s="41" t="s">
        <v>719</v>
      </c>
      <c r="U156" s="22"/>
      <c r="V156" s="7"/>
      <c r="W156" s="8" t="str">
        <f ca="1">IF(OR(ISBLANK(O156),ISERROR(O156)),"",IF(O156&lt;=TODAY(),"EXPIRED","ACTIVE"))</f>
        <v>ACTIVE</v>
      </c>
      <c r="X156" s="8" t="str">
        <f>IF(ISNUMBER(SEARCH("OPTILAN",P156)),"OPTILAN","")</f>
        <v/>
      </c>
      <c r="Y156" s="8" t="str">
        <f>IF(AND(NOT(ISBLANK(M156)),M156&lt;&gt;"",VALUE(M156)=0),"No Value (Indeterminate)","")</f>
        <v/>
      </c>
      <c r="Z156" s="8"/>
      <c r="AA156" s="8" t="str">
        <f>IF(AND(ISNUMBER(SEARCH("default date of 31/12/2099",D156)),NOT(ISBLANK(M156)),VALUE(M156)=0),"No Value (SPOT Contract)","")</f>
        <v/>
      </c>
      <c r="AB156" s="19" t="str">
        <f>IF(N156="","No Start Date","")</f>
        <v/>
      </c>
      <c r="AC156" s="19" t="str">
        <f>IF(O156="","No Expiry Date","")</f>
        <v/>
      </c>
      <c r="AD156" s="19" t="str">
        <f>IF(B156="","No Reference","")</f>
        <v/>
      </c>
      <c r="AE156" s="19" t="str" cm="1">
        <f t="array" aca="1" ref="AE156" ca="1">IF(SUMPRODUCT(--ISNUMBER(SEARCH("PFI",A156:AD156)))&gt;0,"Y","")</f>
        <v/>
      </c>
      <c r="AF156" s="19" t="str">
        <f>IF(ISNUMBER(SEARCH("CSW",C156)),"Shared Service","")</f>
        <v/>
      </c>
      <c r="AG156" s="19"/>
    </row>
    <row r="157" spans="1:33" s="14" customFormat="1" ht="11.4" x14ac:dyDescent="0.3">
      <c r="A157" s="21">
        <v>1327</v>
      </c>
      <c r="B157" s="41" t="s">
        <v>720</v>
      </c>
      <c r="C157" s="41" t="s">
        <v>721</v>
      </c>
      <c r="D157" s="41"/>
      <c r="E157" s="42">
        <v>0</v>
      </c>
      <c r="F157" s="42">
        <v>0</v>
      </c>
      <c r="G157" s="42">
        <v>0</v>
      </c>
      <c r="H157" s="41" t="s">
        <v>47</v>
      </c>
      <c r="I157" s="41" t="s">
        <v>641</v>
      </c>
      <c r="J157" s="41" t="s">
        <v>49</v>
      </c>
      <c r="K157" s="41" t="s">
        <v>37</v>
      </c>
      <c r="L157" s="41" t="s">
        <v>51</v>
      </c>
      <c r="M157" s="43">
        <v>31500</v>
      </c>
      <c r="N157" s="44">
        <v>45789</v>
      </c>
      <c r="O157" s="44">
        <v>46855</v>
      </c>
      <c r="P157" s="41" t="s">
        <v>722</v>
      </c>
      <c r="Q157" s="42" t="s">
        <v>41</v>
      </c>
      <c r="R157" s="42" t="s">
        <v>41</v>
      </c>
      <c r="S157" s="42" t="s">
        <v>41</v>
      </c>
      <c r="T157" s="41" t="s">
        <v>723</v>
      </c>
      <c r="U157" s="22"/>
      <c r="V157" s="7"/>
      <c r="W157" s="8" t="str">
        <f ca="1">IF(OR(ISBLANK(O157),ISERROR(O157)),"",IF(O157&lt;=TODAY(),"EXPIRED","ACTIVE"))</f>
        <v>ACTIVE</v>
      </c>
      <c r="X157" s="8" t="str">
        <f>IF(ISNUMBER(SEARCH("OPTILAN",P157)),"OPTILAN","")</f>
        <v/>
      </c>
      <c r="Y157" s="8" t="str">
        <f>IF(AND(NOT(ISBLANK(M157)),M157&lt;&gt;"",VALUE(M157)=0),"No Value (Indeterminate)","")</f>
        <v/>
      </c>
      <c r="Z157" s="8"/>
      <c r="AA157" s="8" t="str">
        <f>IF(AND(ISNUMBER(SEARCH("default date of 31/12/2099",D157)),NOT(ISBLANK(M157)),VALUE(M157)=0),"No Value (SPOT Contract)","")</f>
        <v/>
      </c>
      <c r="AB157" s="19" t="str">
        <f>IF(N157="","No Start Date","")</f>
        <v/>
      </c>
      <c r="AC157" s="19" t="str">
        <f>IF(O157="","No Expiry Date","")</f>
        <v/>
      </c>
      <c r="AD157" s="19" t="str">
        <f>IF(B157="","No Reference","")</f>
        <v/>
      </c>
      <c r="AE157" s="19" t="str" cm="1">
        <f t="array" aca="1" ref="AE157" ca="1">IF(SUMPRODUCT(--ISNUMBER(SEARCH("PFI",A157:AD157)))&gt;0,"Y","")</f>
        <v/>
      </c>
      <c r="AF157" s="19" t="str">
        <f>IF(ISNUMBER(SEARCH("CSW",C157)),"Shared Service","")</f>
        <v/>
      </c>
      <c r="AG157" s="19"/>
    </row>
    <row r="158" spans="1:33" s="14" customFormat="1" ht="11.4" x14ac:dyDescent="0.3">
      <c r="A158" s="21">
        <v>1099</v>
      </c>
      <c r="B158" s="41" t="s">
        <v>724</v>
      </c>
      <c r="C158" s="41" t="s">
        <v>725</v>
      </c>
      <c r="D158" s="41" t="s">
        <v>726</v>
      </c>
      <c r="E158" s="42">
        <v>0</v>
      </c>
      <c r="F158" s="42">
        <v>0</v>
      </c>
      <c r="G158" s="42">
        <v>0</v>
      </c>
      <c r="H158" s="41" t="s">
        <v>305</v>
      </c>
      <c r="I158" s="41" t="s">
        <v>727</v>
      </c>
      <c r="J158" s="41" t="s">
        <v>36</v>
      </c>
      <c r="K158" s="41" t="s">
        <v>37</v>
      </c>
      <c r="L158" s="41" t="s">
        <v>38</v>
      </c>
      <c r="M158" s="43">
        <v>9000</v>
      </c>
      <c r="N158" s="44">
        <v>45297</v>
      </c>
      <c r="O158" s="44">
        <v>46112</v>
      </c>
      <c r="P158" s="41" t="s">
        <v>728</v>
      </c>
      <c r="Q158" s="42" t="s">
        <v>41</v>
      </c>
      <c r="R158" s="42" t="s">
        <v>42</v>
      </c>
      <c r="S158" s="42" t="s">
        <v>41</v>
      </c>
      <c r="T158" s="41" t="s">
        <v>228</v>
      </c>
      <c r="U158" s="22"/>
      <c r="V158" s="7"/>
      <c r="W158" s="8" t="str">
        <f ca="1">IF(OR(ISBLANK(O158),ISERROR(O158)),"",IF(O158&lt;=TODAY(),"EXPIRED","ACTIVE"))</f>
        <v>ACTIVE</v>
      </c>
      <c r="X158" s="8" t="str">
        <f>IF(ISNUMBER(SEARCH("OPTILAN",P158)),"OPTILAN","")</f>
        <v/>
      </c>
      <c r="Y158" s="8" t="str">
        <f>IF(AND(NOT(ISBLANK(M158)),M158&lt;&gt;"",VALUE(M158)=0),"No Value (Indeterminate)","")</f>
        <v/>
      </c>
      <c r="Z158" s="8"/>
      <c r="AA158" s="8" t="str">
        <f>IF(AND(ISNUMBER(SEARCH("default date of 31/12/2099",D158)),NOT(ISBLANK(M158)),VALUE(M158)=0),"No Value (SPOT Contract)","")</f>
        <v/>
      </c>
      <c r="AB158" s="19" t="str">
        <f>IF(N158="","No Start Date","")</f>
        <v/>
      </c>
      <c r="AC158" s="19" t="str">
        <f>IF(O158="","No Expiry Date","")</f>
        <v/>
      </c>
      <c r="AD158" s="19" t="str">
        <f>IF(B158="","No Reference","")</f>
        <v/>
      </c>
      <c r="AE158" s="19" t="str" cm="1">
        <f t="array" aca="1" ref="AE158" ca="1">IF(SUMPRODUCT(--ISNUMBER(SEARCH("PFI",A158:AD158)))&gt;0,"Y","")</f>
        <v/>
      </c>
      <c r="AF158" s="19" t="str">
        <f>IF(ISNUMBER(SEARCH("CSW",C158)),"Shared Service","")</f>
        <v/>
      </c>
      <c r="AG158" s="19"/>
    </row>
    <row r="159" spans="1:33" s="14" customFormat="1" ht="11.4" x14ac:dyDescent="0.3">
      <c r="A159" s="21">
        <v>1316</v>
      </c>
      <c r="B159" s="41" t="s">
        <v>729</v>
      </c>
      <c r="C159" s="41" t="s">
        <v>730</v>
      </c>
      <c r="D159" s="41"/>
      <c r="E159" s="42">
        <v>0</v>
      </c>
      <c r="F159" s="42">
        <v>0</v>
      </c>
      <c r="G159" s="42">
        <v>0</v>
      </c>
      <c r="H159" s="41" t="s">
        <v>194</v>
      </c>
      <c r="I159" s="41" t="s">
        <v>731</v>
      </c>
      <c r="J159" s="41" t="s">
        <v>36</v>
      </c>
      <c r="K159" s="41" t="s">
        <v>37</v>
      </c>
      <c r="L159" s="41" t="s">
        <v>635</v>
      </c>
      <c r="M159" s="43">
        <v>9990</v>
      </c>
      <c r="N159" s="44" t="s">
        <v>732</v>
      </c>
      <c r="O159" s="44">
        <v>46262</v>
      </c>
      <c r="P159" s="41" t="s">
        <v>733</v>
      </c>
      <c r="Q159" s="42" t="s">
        <v>41</v>
      </c>
      <c r="R159" s="42" t="s">
        <v>41</v>
      </c>
      <c r="S159" s="42" t="s">
        <v>41</v>
      </c>
      <c r="T159" s="41" t="s">
        <v>734</v>
      </c>
      <c r="U159" s="22"/>
      <c r="V159" s="7"/>
      <c r="W159" s="8" t="str">
        <f ca="1">IF(OR(ISBLANK(O159),ISERROR(O159)),"",IF(O159&lt;=TODAY(),"EXPIRED","ACTIVE"))</f>
        <v>ACTIVE</v>
      </c>
      <c r="X159" s="8" t="str">
        <f>IF(ISNUMBER(SEARCH("OPTILAN",P159)),"OPTILAN","")</f>
        <v/>
      </c>
      <c r="Y159" s="8" t="str">
        <f>IF(AND(NOT(ISBLANK(M159)),M159&lt;&gt;"",VALUE(M159)=0),"No Value (Indeterminate)","")</f>
        <v/>
      </c>
      <c r="Z159" s="8"/>
      <c r="AA159" s="8" t="str">
        <f>IF(AND(ISNUMBER(SEARCH("default date of 31/12/2099",D159)),NOT(ISBLANK(M159)),VALUE(M159)=0),"No Value (SPOT Contract)","")</f>
        <v/>
      </c>
      <c r="AB159" s="19" t="str">
        <f>IF(N159="","No Start Date","")</f>
        <v/>
      </c>
      <c r="AC159" s="19" t="str">
        <f>IF(O159="","No Expiry Date","")</f>
        <v/>
      </c>
      <c r="AD159" s="19" t="str">
        <f>IF(B159="","No Reference","")</f>
        <v/>
      </c>
      <c r="AE159" s="19" t="str" cm="1">
        <f t="array" aca="1" ref="AE159" ca="1">IF(SUMPRODUCT(--ISNUMBER(SEARCH("PFI",A159:AD159)))&gt;0,"Y","")</f>
        <v/>
      </c>
      <c r="AF159" s="19" t="str">
        <f>IF(ISNUMBER(SEARCH("CSW",C159)),"Shared Service","")</f>
        <v/>
      </c>
      <c r="AG159" s="19"/>
    </row>
    <row r="160" spans="1:33" s="14" customFormat="1" ht="11.4" x14ac:dyDescent="0.3">
      <c r="A160" s="21">
        <v>269</v>
      </c>
      <c r="B160" s="41" t="s">
        <v>735</v>
      </c>
      <c r="C160" s="41" t="s">
        <v>736</v>
      </c>
      <c r="D160" s="41" t="s">
        <v>737</v>
      </c>
      <c r="E160" s="42">
        <v>2</v>
      </c>
      <c r="F160" s="42">
        <v>0</v>
      </c>
      <c r="G160" s="42">
        <v>0</v>
      </c>
      <c r="H160" s="41" t="s">
        <v>194</v>
      </c>
      <c r="I160" s="41" t="s">
        <v>599</v>
      </c>
      <c r="J160" s="41" t="s">
        <v>36</v>
      </c>
      <c r="K160" s="41" t="s">
        <v>50</v>
      </c>
      <c r="L160" s="41" t="s">
        <v>642</v>
      </c>
      <c r="M160" s="43">
        <v>200000</v>
      </c>
      <c r="N160" s="44" t="s">
        <v>738</v>
      </c>
      <c r="O160" s="44">
        <v>49034</v>
      </c>
      <c r="P160" s="41" t="s">
        <v>739</v>
      </c>
      <c r="Q160" s="42" t="s">
        <v>41</v>
      </c>
      <c r="R160" s="42" t="s">
        <v>42</v>
      </c>
      <c r="S160" s="42" t="s">
        <v>41</v>
      </c>
      <c r="T160" s="41" t="s">
        <v>197</v>
      </c>
      <c r="U160" s="22"/>
      <c r="V160" s="7"/>
      <c r="W160" s="8" t="str">
        <f ca="1">IF(OR(ISBLANK(O160),ISERROR(O160)),"",IF(O160&lt;=TODAY(),"EXPIRED","ACTIVE"))</f>
        <v>ACTIVE</v>
      </c>
      <c r="X160" s="8" t="str">
        <f>IF(ISNUMBER(SEARCH("OPTILAN",P160)),"OPTILAN","")</f>
        <v/>
      </c>
      <c r="Y160" s="8" t="str">
        <f>IF(AND(NOT(ISBLANK(M160)),M160&lt;&gt;"",VALUE(M160)=0),"No Value (Indeterminate)","")</f>
        <v/>
      </c>
      <c r="Z160" s="8"/>
      <c r="AA160" s="8" t="str">
        <f>IF(AND(ISNUMBER(SEARCH("default date of 31/12/2099",D160)),NOT(ISBLANK(M160)),VALUE(M160)=0),"No Value (SPOT Contract)","")</f>
        <v/>
      </c>
      <c r="AB160" s="19" t="str">
        <f>IF(N160="","No Start Date","")</f>
        <v/>
      </c>
      <c r="AC160" s="19" t="str">
        <f>IF(O160="","No Expiry Date","")</f>
        <v/>
      </c>
      <c r="AD160" s="19" t="str">
        <f>IF(B160="","No Reference","")</f>
        <v/>
      </c>
      <c r="AE160" s="19" t="str" cm="1">
        <f t="array" aca="1" ref="AE160" ca="1">IF(SUMPRODUCT(--ISNUMBER(SEARCH("PFI",A160:AD160)))&gt;0,"Y","")</f>
        <v/>
      </c>
      <c r="AF160" s="19" t="str">
        <f>IF(ISNUMBER(SEARCH("CSW",C160)),"Shared Service","")</f>
        <v/>
      </c>
      <c r="AG160" s="19"/>
    </row>
    <row r="161" spans="1:33" s="14" customFormat="1" ht="11.4" x14ac:dyDescent="0.3">
      <c r="A161" s="21">
        <v>270</v>
      </c>
      <c r="B161" s="41" t="s">
        <v>740</v>
      </c>
      <c r="C161" s="41" t="s">
        <v>741</v>
      </c>
      <c r="D161" s="41"/>
      <c r="E161" s="42">
        <v>1</v>
      </c>
      <c r="F161" s="42">
        <v>0</v>
      </c>
      <c r="G161" s="42">
        <v>0</v>
      </c>
      <c r="H161" s="41" t="s">
        <v>74</v>
      </c>
      <c r="I161" s="41" t="s">
        <v>742</v>
      </c>
      <c r="J161" s="41" t="s">
        <v>76</v>
      </c>
      <c r="K161" s="41" t="s">
        <v>50</v>
      </c>
      <c r="L161" s="41" t="s">
        <v>678</v>
      </c>
      <c r="M161" s="43">
        <v>105000</v>
      </c>
      <c r="N161" s="44">
        <v>44929</v>
      </c>
      <c r="O161" s="44">
        <v>47026</v>
      </c>
      <c r="P161" s="41" t="s">
        <v>216</v>
      </c>
      <c r="Q161" s="42" t="s">
        <v>41</v>
      </c>
      <c r="R161" s="42" t="s">
        <v>41</v>
      </c>
      <c r="S161" s="42" t="s">
        <v>41</v>
      </c>
      <c r="T161" s="41" t="s">
        <v>217</v>
      </c>
      <c r="U161" s="22"/>
      <c r="V161" s="7"/>
      <c r="W161" s="8" t="str">
        <f ca="1">IF(OR(ISBLANK(O161),ISERROR(O161)),"",IF(O161&lt;=TODAY(),"EXPIRED","ACTIVE"))</f>
        <v>ACTIVE</v>
      </c>
      <c r="X161" s="8" t="str">
        <f>IF(ISNUMBER(SEARCH("OPTILAN",P161)),"OPTILAN","")</f>
        <v/>
      </c>
      <c r="Y161" s="8" t="str">
        <f>IF(AND(NOT(ISBLANK(M161)),M161&lt;&gt;"",VALUE(M161)=0),"No Value (Indeterminate)","")</f>
        <v/>
      </c>
      <c r="Z161" s="8"/>
      <c r="AA161" s="8" t="str">
        <f>IF(AND(ISNUMBER(SEARCH("default date of 31/12/2099",D161)),NOT(ISBLANK(M161)),VALUE(M161)=0),"No Value (SPOT Contract)","")</f>
        <v/>
      </c>
      <c r="AB161" s="19" t="str">
        <f>IF(N161="","No Start Date","")</f>
        <v/>
      </c>
      <c r="AC161" s="19" t="str">
        <f>IF(O161="","No Expiry Date","")</f>
        <v/>
      </c>
      <c r="AD161" s="19" t="str">
        <f>IF(B161="","No Reference","")</f>
        <v/>
      </c>
      <c r="AE161" s="19" t="str" cm="1">
        <f t="array" aca="1" ref="AE161" ca="1">IF(SUMPRODUCT(--ISNUMBER(SEARCH("PFI",A161:AD161)))&gt;0,"Y","")</f>
        <v/>
      </c>
      <c r="AF161" s="19" t="str">
        <f>IF(ISNUMBER(SEARCH("CSW",C161)),"Shared Service","")</f>
        <v/>
      </c>
      <c r="AG161" s="19"/>
    </row>
    <row r="162" spans="1:33" s="14" customFormat="1" ht="11.4" x14ac:dyDescent="0.3">
      <c r="A162" s="21">
        <v>1768</v>
      </c>
      <c r="B162" s="41" t="s">
        <v>743</v>
      </c>
      <c r="C162" s="41" t="s">
        <v>744</v>
      </c>
      <c r="D162" s="41"/>
      <c r="E162" s="42">
        <v>0</v>
      </c>
      <c r="F162" s="42">
        <v>0</v>
      </c>
      <c r="G162" s="42">
        <v>0</v>
      </c>
      <c r="H162" s="41" t="s">
        <v>305</v>
      </c>
      <c r="I162" s="41" t="s">
        <v>599</v>
      </c>
      <c r="J162" s="41" t="s">
        <v>36</v>
      </c>
      <c r="K162" s="41" t="s">
        <v>50</v>
      </c>
      <c r="L162" s="41" t="s">
        <v>51</v>
      </c>
      <c r="M162" s="43">
        <v>48000</v>
      </c>
      <c r="N162" s="44">
        <v>45300</v>
      </c>
      <c r="O162" s="44">
        <v>46660</v>
      </c>
      <c r="P162" s="41" t="s">
        <v>745</v>
      </c>
      <c r="Q162" s="42" t="s">
        <v>42</v>
      </c>
      <c r="R162" s="42" t="s">
        <v>41</v>
      </c>
      <c r="S162" s="42" t="s">
        <v>41</v>
      </c>
      <c r="T162" s="41" t="s">
        <v>746</v>
      </c>
      <c r="U162" s="22"/>
      <c r="V162" s="7"/>
      <c r="W162" s="8" t="str">
        <f ca="1">IF(OR(ISBLANK(O162),ISERROR(O162)),"",IF(O162&lt;=TODAY(),"EXPIRED","ACTIVE"))</f>
        <v>ACTIVE</v>
      </c>
      <c r="X162" s="8" t="str">
        <f>IF(ISNUMBER(SEARCH("OPTILAN",P162)),"OPTILAN","")</f>
        <v/>
      </c>
      <c r="Y162" s="8" t="str">
        <f>IF(AND(NOT(ISBLANK(M162)),M162&lt;&gt;"",VALUE(M162)=0),"No Value (Indeterminate)","")</f>
        <v/>
      </c>
      <c r="Z162" s="8"/>
      <c r="AA162" s="8" t="str">
        <f>IF(AND(ISNUMBER(SEARCH("default date of 31/12/2099",D162)),NOT(ISBLANK(M162)),VALUE(M162)=0),"No Value (SPOT Contract)","")</f>
        <v/>
      </c>
      <c r="AB162" s="19" t="str">
        <f>IF(N162="","No Start Date","")</f>
        <v/>
      </c>
      <c r="AC162" s="19" t="str">
        <f>IF(O162="","No Expiry Date","")</f>
        <v/>
      </c>
      <c r="AD162" s="19" t="str">
        <f>IF(B162="","No Reference","")</f>
        <v/>
      </c>
      <c r="AE162" s="19" t="str" cm="1">
        <f t="array" aca="1" ref="AE162" ca="1">IF(SUMPRODUCT(--ISNUMBER(SEARCH("PFI",A162:AD162)))&gt;0,"Y","")</f>
        <v/>
      </c>
      <c r="AF162" s="19" t="str">
        <f>IF(ISNUMBER(SEARCH("CSW",C162)),"Shared Service","")</f>
        <v/>
      </c>
      <c r="AG162" s="19"/>
    </row>
    <row r="163" spans="1:33" s="14" customFormat="1" ht="11.4" x14ac:dyDescent="0.3">
      <c r="A163" s="21">
        <v>221</v>
      </c>
      <c r="B163" s="41" t="s">
        <v>747</v>
      </c>
      <c r="C163" s="41" t="s">
        <v>748</v>
      </c>
      <c r="D163" s="41"/>
      <c r="E163" s="42">
        <v>2</v>
      </c>
      <c r="F163" s="42">
        <v>0</v>
      </c>
      <c r="G163" s="42">
        <v>0</v>
      </c>
      <c r="H163" s="41" t="s">
        <v>538</v>
      </c>
      <c r="I163" s="41" t="s">
        <v>421</v>
      </c>
      <c r="J163" s="41" t="s">
        <v>76</v>
      </c>
      <c r="K163" s="41" t="s">
        <v>50</v>
      </c>
      <c r="L163" s="41" t="s">
        <v>678</v>
      </c>
      <c r="M163" s="43">
        <v>204000</v>
      </c>
      <c r="N163" s="44">
        <v>44570</v>
      </c>
      <c r="O163" s="44">
        <v>46265</v>
      </c>
      <c r="P163" s="41" t="s">
        <v>749</v>
      </c>
      <c r="Q163" s="42" t="s">
        <v>41</v>
      </c>
      <c r="R163" s="42" t="s">
        <v>42</v>
      </c>
      <c r="S163" s="42" t="s">
        <v>42</v>
      </c>
      <c r="T163" s="41" t="s">
        <v>217</v>
      </c>
      <c r="U163" s="22"/>
      <c r="V163" s="7"/>
      <c r="W163" s="8" t="str">
        <f ca="1">IF(OR(ISBLANK(O163),ISERROR(O163)),"",IF(O163&lt;=TODAY(),"EXPIRED","ACTIVE"))</f>
        <v>ACTIVE</v>
      </c>
      <c r="X163" s="8" t="str">
        <f>IF(ISNUMBER(SEARCH("OPTILAN",P163)),"OPTILAN","")</f>
        <v/>
      </c>
      <c r="Y163" s="8" t="str">
        <f>IF(AND(NOT(ISBLANK(M163)),M163&lt;&gt;"",VALUE(M163)=0),"No Value (Indeterminate)","")</f>
        <v/>
      </c>
      <c r="Z163" s="8"/>
      <c r="AA163" s="8" t="str">
        <f>IF(AND(ISNUMBER(SEARCH("default date of 31/12/2099",D163)),NOT(ISBLANK(M163)),VALUE(M163)=0),"No Value (SPOT Contract)","")</f>
        <v/>
      </c>
      <c r="AB163" s="19" t="str">
        <f>IF(N163="","No Start Date","")</f>
        <v/>
      </c>
      <c r="AC163" s="19" t="str">
        <f>IF(O163="","No Expiry Date","")</f>
        <v/>
      </c>
      <c r="AD163" s="19" t="str">
        <f>IF(B163="","No Reference","")</f>
        <v/>
      </c>
      <c r="AE163" s="19" t="str" cm="1">
        <f t="array" aca="1" ref="AE163" ca="1">IF(SUMPRODUCT(--ISNUMBER(SEARCH("PFI",A163:AD163)))&gt;0,"Y","")</f>
        <v/>
      </c>
      <c r="AF163" s="19" t="str">
        <f>IF(ISNUMBER(SEARCH("CSW",C163)),"Shared Service","")</f>
        <v/>
      </c>
      <c r="AG163" s="19"/>
    </row>
    <row r="164" spans="1:33" s="14" customFormat="1" ht="11.4" x14ac:dyDescent="0.3">
      <c r="A164" s="21">
        <v>1769</v>
      </c>
      <c r="B164" s="41" t="s">
        <v>743</v>
      </c>
      <c r="C164" s="41" t="s">
        <v>750</v>
      </c>
      <c r="D164" s="41" t="s">
        <v>751</v>
      </c>
      <c r="E164" s="42">
        <v>0</v>
      </c>
      <c r="F164" s="42">
        <v>0</v>
      </c>
      <c r="G164" s="42">
        <v>0</v>
      </c>
      <c r="H164" s="41" t="s">
        <v>305</v>
      </c>
      <c r="I164" s="41" t="s">
        <v>752</v>
      </c>
      <c r="J164" s="41" t="s">
        <v>36</v>
      </c>
      <c r="K164" s="41" t="s">
        <v>50</v>
      </c>
      <c r="L164" s="41" t="s">
        <v>51</v>
      </c>
      <c r="M164" s="43">
        <v>48000</v>
      </c>
      <c r="N164" s="44">
        <v>45300</v>
      </c>
      <c r="O164" s="44">
        <v>47391</v>
      </c>
      <c r="P164" s="41" t="s">
        <v>753</v>
      </c>
      <c r="Q164" s="42" t="s">
        <v>41</v>
      </c>
      <c r="R164" s="42" t="s">
        <v>41</v>
      </c>
      <c r="S164" s="42" t="s">
        <v>41</v>
      </c>
      <c r="T164" s="41" t="s">
        <v>746</v>
      </c>
      <c r="U164" s="22"/>
      <c r="V164" s="7"/>
      <c r="W164" s="8" t="str">
        <f ca="1">IF(OR(ISBLANK(O164),ISERROR(O164)),"",IF(O164&lt;=TODAY(),"EXPIRED","ACTIVE"))</f>
        <v>ACTIVE</v>
      </c>
      <c r="X164" s="8" t="str">
        <f>IF(ISNUMBER(SEARCH("OPTILAN",P164)),"OPTILAN","")</f>
        <v/>
      </c>
      <c r="Y164" s="8" t="str">
        <f>IF(AND(NOT(ISBLANK(M164)),M164&lt;&gt;"",VALUE(M164)=0),"No Value (Indeterminate)","")</f>
        <v/>
      </c>
      <c r="Z164" s="8"/>
      <c r="AA164" s="8" t="str">
        <f>IF(AND(ISNUMBER(SEARCH("default date of 31/12/2099",D164)),NOT(ISBLANK(M164)),VALUE(M164)=0),"No Value (SPOT Contract)","")</f>
        <v/>
      </c>
      <c r="AB164" s="19" t="str">
        <f>IF(N164="","No Start Date","")</f>
        <v/>
      </c>
      <c r="AC164" s="19" t="str">
        <f>IF(O164="","No Expiry Date","")</f>
        <v/>
      </c>
      <c r="AD164" s="19" t="str">
        <f>IF(B164="","No Reference","")</f>
        <v/>
      </c>
      <c r="AE164" s="19" t="str" cm="1">
        <f t="array" aca="1" ref="AE164" ca="1">IF(SUMPRODUCT(--ISNUMBER(SEARCH("PFI",A164:AD164)))&gt;0,"Y","")</f>
        <v/>
      </c>
      <c r="AF164" s="19" t="str">
        <f>IF(ISNUMBER(SEARCH("CSW",C164)),"Shared Service","")</f>
        <v/>
      </c>
      <c r="AG164" s="19"/>
    </row>
    <row r="165" spans="1:33" s="14" customFormat="1" ht="11.4" x14ac:dyDescent="0.3">
      <c r="A165" s="21">
        <v>1439</v>
      </c>
      <c r="B165" s="41" t="s">
        <v>754</v>
      </c>
      <c r="C165" s="41" t="s">
        <v>755</v>
      </c>
      <c r="D165" s="41"/>
      <c r="E165" s="42">
        <v>0</v>
      </c>
      <c r="F165" s="42">
        <v>0</v>
      </c>
      <c r="G165" s="42">
        <v>0</v>
      </c>
      <c r="H165" s="41" t="s">
        <v>538</v>
      </c>
      <c r="I165" s="41" t="s">
        <v>599</v>
      </c>
      <c r="J165" s="41" t="s">
        <v>36</v>
      </c>
      <c r="K165" s="41" t="s">
        <v>50</v>
      </c>
      <c r="L165" s="41" t="s">
        <v>94</v>
      </c>
      <c r="M165" s="43">
        <v>22000</v>
      </c>
      <c r="N165" s="44">
        <v>45666</v>
      </c>
      <c r="O165" s="44">
        <v>46752</v>
      </c>
      <c r="P165" s="41" t="s">
        <v>756</v>
      </c>
      <c r="Q165" s="42" t="s">
        <v>41</v>
      </c>
      <c r="R165" s="42" t="s">
        <v>41</v>
      </c>
      <c r="S165" s="42" t="s">
        <v>42</v>
      </c>
      <c r="T165" s="41" t="s">
        <v>217</v>
      </c>
      <c r="U165" s="22"/>
      <c r="V165" s="7"/>
      <c r="W165" s="8" t="str">
        <f ca="1">IF(OR(ISBLANK(O165),ISERROR(O165)),"",IF(O165&lt;=TODAY(),"EXPIRED","ACTIVE"))</f>
        <v>ACTIVE</v>
      </c>
      <c r="X165" s="8" t="str">
        <f>IF(ISNUMBER(SEARCH("OPTILAN",P165)),"OPTILAN","")</f>
        <v/>
      </c>
      <c r="Y165" s="8" t="str">
        <f>IF(AND(NOT(ISBLANK(M165)),M165&lt;&gt;"",VALUE(M165)=0),"No Value (Indeterminate)","")</f>
        <v/>
      </c>
      <c r="Z165" s="8"/>
      <c r="AA165" s="8" t="str">
        <f>IF(AND(ISNUMBER(SEARCH("default date of 31/12/2099",D165)),NOT(ISBLANK(M165)),VALUE(M165)=0),"No Value (SPOT Contract)","")</f>
        <v/>
      </c>
      <c r="AB165" s="19" t="str">
        <f>IF(N165="","No Start Date","")</f>
        <v/>
      </c>
      <c r="AC165" s="19" t="str">
        <f>IF(O165="","No Expiry Date","")</f>
        <v/>
      </c>
      <c r="AD165" s="19" t="str">
        <f>IF(B165="","No Reference","")</f>
        <v/>
      </c>
      <c r="AE165" s="19" t="str" cm="1">
        <f t="array" aca="1" ref="AE165" ca="1">IF(SUMPRODUCT(--ISNUMBER(SEARCH("PFI",A165:AD165)))&gt;0,"Y","")</f>
        <v/>
      </c>
      <c r="AF165" s="19" t="str">
        <f>IF(ISNUMBER(SEARCH("CSW",C165)),"Shared Service","")</f>
        <v/>
      </c>
      <c r="AG165" s="19"/>
    </row>
    <row r="166" spans="1:33" s="14" customFormat="1" ht="11.4" x14ac:dyDescent="0.3">
      <c r="A166" s="21">
        <v>162</v>
      </c>
      <c r="B166" s="41" t="s">
        <v>757</v>
      </c>
      <c r="C166" s="41" t="s">
        <v>758</v>
      </c>
      <c r="D166" s="41"/>
      <c r="E166" s="42">
        <v>0</v>
      </c>
      <c r="F166" s="42">
        <v>2</v>
      </c>
      <c r="G166" s="42">
        <v>0</v>
      </c>
      <c r="H166" s="41" t="s">
        <v>538</v>
      </c>
      <c r="I166" s="41" t="s">
        <v>599</v>
      </c>
      <c r="J166" s="41" t="s">
        <v>76</v>
      </c>
      <c r="K166" s="41" t="s">
        <v>50</v>
      </c>
      <c r="L166" s="41" t="s">
        <v>678</v>
      </c>
      <c r="M166" s="43">
        <v>252000</v>
      </c>
      <c r="N166" s="44">
        <v>44566</v>
      </c>
      <c r="O166" s="44">
        <v>46507</v>
      </c>
      <c r="P166" s="41" t="s">
        <v>759</v>
      </c>
      <c r="Q166" s="42" t="s">
        <v>41</v>
      </c>
      <c r="R166" s="42" t="s">
        <v>41</v>
      </c>
      <c r="S166" s="42" t="s">
        <v>42</v>
      </c>
      <c r="T166" s="41" t="s">
        <v>217</v>
      </c>
      <c r="U166" s="22"/>
      <c r="V166" s="7"/>
      <c r="W166" s="8" t="str">
        <f ca="1">IF(OR(ISBLANK(O166),ISERROR(O166)),"",IF(O166&lt;=TODAY(),"EXPIRED","ACTIVE"))</f>
        <v>ACTIVE</v>
      </c>
      <c r="X166" s="8" t="str">
        <f>IF(ISNUMBER(SEARCH("OPTILAN",P166)),"OPTILAN","")</f>
        <v/>
      </c>
      <c r="Y166" s="8" t="str">
        <f>IF(AND(NOT(ISBLANK(M166)),M166&lt;&gt;"",VALUE(M166)=0),"No Value (Indeterminate)","")</f>
        <v/>
      </c>
      <c r="Z166" s="8"/>
      <c r="AA166" s="8" t="str">
        <f>IF(AND(ISNUMBER(SEARCH("default date of 31/12/2099",D166)),NOT(ISBLANK(M166)),VALUE(M166)=0),"No Value (SPOT Contract)","")</f>
        <v/>
      </c>
      <c r="AB166" s="19" t="str">
        <f>IF(N166="","No Start Date","")</f>
        <v/>
      </c>
      <c r="AC166" s="19" t="str">
        <f>IF(O166="","No Expiry Date","")</f>
        <v/>
      </c>
      <c r="AD166" s="19" t="str">
        <f>IF(B166="","No Reference","")</f>
        <v/>
      </c>
      <c r="AE166" s="19" t="str" cm="1">
        <f t="array" aca="1" ref="AE166" ca="1">IF(SUMPRODUCT(--ISNUMBER(SEARCH("PFI",A166:AD166)))&gt;0,"Y","")</f>
        <v/>
      </c>
      <c r="AF166" s="19" t="str">
        <f>IF(ISNUMBER(SEARCH("CSW",C166)),"Shared Service","")</f>
        <v/>
      </c>
      <c r="AG166" s="19"/>
    </row>
    <row r="167" spans="1:33" s="14" customFormat="1" ht="11.4" x14ac:dyDescent="0.3">
      <c r="A167" s="21">
        <v>1069</v>
      </c>
      <c r="B167" s="41" t="s">
        <v>760</v>
      </c>
      <c r="C167" s="41" t="s">
        <v>761</v>
      </c>
      <c r="D167" s="41"/>
      <c r="E167" s="42">
        <v>0</v>
      </c>
      <c r="F167" s="42">
        <v>0</v>
      </c>
      <c r="G167" s="42">
        <v>0</v>
      </c>
      <c r="H167" s="41" t="s">
        <v>538</v>
      </c>
      <c r="I167" s="41" t="s">
        <v>599</v>
      </c>
      <c r="J167" s="41" t="s">
        <v>36</v>
      </c>
      <c r="K167" s="41" t="s">
        <v>50</v>
      </c>
      <c r="L167" s="41" t="s">
        <v>51</v>
      </c>
      <c r="M167" s="43">
        <v>150000</v>
      </c>
      <c r="N167" s="44">
        <v>45666</v>
      </c>
      <c r="O167" s="44">
        <v>46507</v>
      </c>
      <c r="P167" s="41" t="s">
        <v>762</v>
      </c>
      <c r="Q167" s="42" t="s">
        <v>41</v>
      </c>
      <c r="R167" s="42" t="s">
        <v>42</v>
      </c>
      <c r="S167" s="42" t="s">
        <v>41</v>
      </c>
      <c r="T167" s="41" t="s">
        <v>763</v>
      </c>
      <c r="U167" s="22"/>
      <c r="V167" s="7"/>
      <c r="W167" s="8" t="str">
        <f ca="1">IF(OR(ISBLANK(O167),ISERROR(O167)),"",IF(O167&lt;=TODAY(),"EXPIRED","ACTIVE"))</f>
        <v>ACTIVE</v>
      </c>
      <c r="X167" s="8" t="str">
        <f>IF(ISNUMBER(SEARCH("OPTILAN",P167)),"OPTILAN","")</f>
        <v/>
      </c>
      <c r="Y167" s="8" t="str">
        <f>IF(AND(NOT(ISBLANK(M167)),M167&lt;&gt;"",VALUE(M167)=0),"No Value (Indeterminate)","")</f>
        <v/>
      </c>
      <c r="Z167" s="8"/>
      <c r="AA167" s="8" t="str">
        <f>IF(AND(ISNUMBER(SEARCH("default date of 31/12/2099",D167)),NOT(ISBLANK(M167)),VALUE(M167)=0),"No Value (SPOT Contract)","")</f>
        <v/>
      </c>
      <c r="AB167" s="19" t="str">
        <f>IF(N167="","No Start Date","")</f>
        <v/>
      </c>
      <c r="AC167" s="19" t="str">
        <f>IF(O167="","No Expiry Date","")</f>
        <v/>
      </c>
      <c r="AD167" s="19" t="str">
        <f>IF(B167="","No Reference","")</f>
        <v/>
      </c>
      <c r="AE167" s="19" t="str" cm="1">
        <f t="array" aca="1" ref="AE167" ca="1">IF(SUMPRODUCT(--ISNUMBER(SEARCH("PFI",A167:AD167)))&gt;0,"Y","")</f>
        <v/>
      </c>
      <c r="AF167" s="19" t="str">
        <f>IF(ISNUMBER(SEARCH("CSW",C167)),"Shared Service","")</f>
        <v/>
      </c>
      <c r="AG167" s="19"/>
    </row>
    <row r="168" spans="1:33" s="14" customFormat="1" ht="11.4" x14ac:dyDescent="0.3">
      <c r="A168" s="21">
        <v>389</v>
      </c>
      <c r="B168" s="41" t="s">
        <v>764</v>
      </c>
      <c r="C168" s="41" t="s">
        <v>765</v>
      </c>
      <c r="D168" s="41"/>
      <c r="E168" s="42">
        <v>1</v>
      </c>
      <c r="F168" s="42">
        <v>1</v>
      </c>
      <c r="G168" s="42">
        <v>0</v>
      </c>
      <c r="H168" s="41" t="s">
        <v>538</v>
      </c>
      <c r="I168" s="41" t="s">
        <v>599</v>
      </c>
      <c r="J168" s="41" t="s">
        <v>76</v>
      </c>
      <c r="K168" s="41" t="s">
        <v>50</v>
      </c>
      <c r="L168" s="41" t="s">
        <v>678</v>
      </c>
      <c r="M168" s="43">
        <v>2281000</v>
      </c>
      <c r="N168" s="44">
        <v>44935</v>
      </c>
      <c r="O168" s="44">
        <v>47391</v>
      </c>
      <c r="P168" s="41" t="s">
        <v>766</v>
      </c>
      <c r="Q168" s="42" t="s">
        <v>41</v>
      </c>
      <c r="R168" s="42" t="s">
        <v>41</v>
      </c>
      <c r="S168" s="42" t="s">
        <v>41</v>
      </c>
      <c r="T168" s="41" t="s">
        <v>217</v>
      </c>
      <c r="U168" s="22"/>
      <c r="V168" s="7"/>
      <c r="W168" s="8" t="str">
        <f ca="1">IF(OR(ISBLANK(O168),ISERROR(O168)),"",IF(O168&lt;=TODAY(),"EXPIRED","ACTIVE"))</f>
        <v>ACTIVE</v>
      </c>
      <c r="X168" s="8" t="str">
        <f>IF(ISNUMBER(SEARCH("OPTILAN",P168)),"OPTILAN","")</f>
        <v/>
      </c>
      <c r="Y168" s="8" t="str">
        <f>IF(AND(NOT(ISBLANK(M168)),M168&lt;&gt;"",VALUE(M168)=0),"No Value (Indeterminate)","")</f>
        <v/>
      </c>
      <c r="Z168" s="8"/>
      <c r="AA168" s="8" t="str">
        <f>IF(AND(ISNUMBER(SEARCH("default date of 31/12/2099",D168)),NOT(ISBLANK(M168)),VALUE(M168)=0),"No Value (SPOT Contract)","")</f>
        <v/>
      </c>
      <c r="AB168" s="19" t="str">
        <f>IF(N168="","No Start Date","")</f>
        <v/>
      </c>
      <c r="AC168" s="19" t="str">
        <f>IF(O168="","No Expiry Date","")</f>
        <v/>
      </c>
      <c r="AD168" s="19" t="str">
        <f>IF(B168="","No Reference","")</f>
        <v/>
      </c>
      <c r="AE168" s="19" t="str" cm="1">
        <f t="array" aca="1" ref="AE168" ca="1">IF(SUMPRODUCT(--ISNUMBER(SEARCH("PFI",A168:AD168)))&gt;0,"Y","")</f>
        <v/>
      </c>
      <c r="AF168" s="19" t="str">
        <f>IF(ISNUMBER(SEARCH("CSW",C168)),"Shared Service","")</f>
        <v/>
      </c>
      <c r="AG168" s="19"/>
    </row>
    <row r="169" spans="1:33" s="14" customFormat="1" ht="11.4" x14ac:dyDescent="0.3">
      <c r="A169" s="21">
        <v>374</v>
      </c>
      <c r="B169" s="41" t="s">
        <v>767</v>
      </c>
      <c r="C169" s="41" t="s">
        <v>768</v>
      </c>
      <c r="D169" s="41"/>
      <c r="E169" s="42">
        <v>2</v>
      </c>
      <c r="F169" s="42">
        <v>0</v>
      </c>
      <c r="G169" s="42">
        <v>0</v>
      </c>
      <c r="H169" s="41" t="s">
        <v>74</v>
      </c>
      <c r="I169" s="41" t="s">
        <v>195</v>
      </c>
      <c r="J169" s="41" t="s">
        <v>76</v>
      </c>
      <c r="K169" s="41" t="s">
        <v>50</v>
      </c>
      <c r="L169" s="41" t="s">
        <v>678</v>
      </c>
      <c r="M169" s="43">
        <v>168000</v>
      </c>
      <c r="N169" s="44">
        <v>44935</v>
      </c>
      <c r="O169" s="44">
        <v>46112</v>
      </c>
      <c r="P169" s="41" t="s">
        <v>769</v>
      </c>
      <c r="Q169" s="42" t="s">
        <v>41</v>
      </c>
      <c r="R169" s="42" t="s">
        <v>41</v>
      </c>
      <c r="S169" s="42" t="s">
        <v>41</v>
      </c>
      <c r="T169" s="41" t="s">
        <v>217</v>
      </c>
      <c r="U169" s="22"/>
      <c r="V169" s="7"/>
      <c r="W169" s="8" t="str">
        <f ca="1">IF(OR(ISBLANK(O169),ISERROR(O169)),"",IF(O169&lt;=TODAY(),"EXPIRED","ACTIVE"))</f>
        <v>ACTIVE</v>
      </c>
      <c r="X169" s="8" t="str">
        <f>IF(ISNUMBER(SEARCH("OPTILAN",P169)),"OPTILAN","")</f>
        <v/>
      </c>
      <c r="Y169" s="8" t="str">
        <f>IF(AND(NOT(ISBLANK(M169)),M169&lt;&gt;"",VALUE(M169)=0),"No Value (Indeterminate)","")</f>
        <v/>
      </c>
      <c r="Z169" s="8"/>
      <c r="AA169" s="8" t="str">
        <f>IF(AND(ISNUMBER(SEARCH("default date of 31/12/2099",D169)),NOT(ISBLANK(M169)),VALUE(M169)=0),"No Value (SPOT Contract)","")</f>
        <v/>
      </c>
      <c r="AB169" s="19" t="str">
        <f>IF(N169="","No Start Date","")</f>
        <v/>
      </c>
      <c r="AC169" s="19" t="str">
        <f>IF(O169="","No Expiry Date","")</f>
        <v/>
      </c>
      <c r="AD169" s="19" t="str">
        <f>IF(B169="","No Reference","")</f>
        <v/>
      </c>
      <c r="AE169" s="19" t="str" cm="1">
        <f t="array" aca="1" ref="AE169" ca="1">IF(SUMPRODUCT(--ISNUMBER(SEARCH("PFI",A169:AD169)))&gt;0,"Y","")</f>
        <v/>
      </c>
      <c r="AF169" s="19" t="str">
        <f>IF(ISNUMBER(SEARCH("CSW",C169)),"Shared Service","")</f>
        <v/>
      </c>
      <c r="AG169" s="19"/>
    </row>
    <row r="170" spans="1:33" s="14" customFormat="1" ht="11.4" x14ac:dyDescent="0.3">
      <c r="A170" s="21">
        <v>357</v>
      </c>
      <c r="B170" s="41" t="s">
        <v>770</v>
      </c>
      <c r="C170" s="41" t="s">
        <v>771</v>
      </c>
      <c r="D170" s="41"/>
      <c r="E170" s="42">
        <v>1</v>
      </c>
      <c r="F170" s="42">
        <v>1</v>
      </c>
      <c r="G170" s="42">
        <v>0</v>
      </c>
      <c r="H170" s="41" t="s">
        <v>538</v>
      </c>
      <c r="I170" s="41" t="s">
        <v>599</v>
      </c>
      <c r="J170" s="41" t="s">
        <v>76</v>
      </c>
      <c r="K170" s="41" t="s">
        <v>50</v>
      </c>
      <c r="L170" s="41" t="s">
        <v>678</v>
      </c>
      <c r="M170" s="43">
        <v>240000</v>
      </c>
      <c r="N170" s="44">
        <v>44933</v>
      </c>
      <c r="O170" s="44">
        <v>47330</v>
      </c>
      <c r="P170" s="41" t="s">
        <v>769</v>
      </c>
      <c r="Q170" s="42" t="s">
        <v>41</v>
      </c>
      <c r="R170" s="42" t="s">
        <v>41</v>
      </c>
      <c r="S170" s="42" t="s">
        <v>41</v>
      </c>
      <c r="T170" s="41" t="s">
        <v>217</v>
      </c>
      <c r="U170" s="22"/>
      <c r="V170" s="7"/>
      <c r="W170" s="8" t="str">
        <f ca="1">IF(OR(ISBLANK(O170),ISERROR(O170)),"",IF(O170&lt;=TODAY(),"EXPIRED","ACTIVE"))</f>
        <v>ACTIVE</v>
      </c>
      <c r="X170" s="8" t="str">
        <f>IF(ISNUMBER(SEARCH("OPTILAN",P170)),"OPTILAN","")</f>
        <v/>
      </c>
      <c r="Y170" s="8" t="str">
        <f>IF(AND(NOT(ISBLANK(M170)),M170&lt;&gt;"",VALUE(M170)=0),"No Value (Indeterminate)","")</f>
        <v/>
      </c>
      <c r="Z170" s="8"/>
      <c r="AA170" s="8" t="str">
        <f>IF(AND(ISNUMBER(SEARCH("default date of 31/12/2099",D170)),NOT(ISBLANK(M170)),VALUE(M170)=0),"No Value (SPOT Contract)","")</f>
        <v/>
      </c>
      <c r="AB170" s="19" t="str">
        <f>IF(N170="","No Start Date","")</f>
        <v/>
      </c>
      <c r="AC170" s="19" t="str">
        <f>IF(O170="","No Expiry Date","")</f>
        <v/>
      </c>
      <c r="AD170" s="19" t="str">
        <f>IF(B170="","No Reference","")</f>
        <v/>
      </c>
      <c r="AE170" s="19" t="str" cm="1">
        <f t="array" aca="1" ref="AE170" ca="1">IF(SUMPRODUCT(--ISNUMBER(SEARCH("PFI",A170:AD170)))&gt;0,"Y","")</f>
        <v/>
      </c>
      <c r="AF170" s="19" t="str">
        <f>IF(ISNUMBER(SEARCH("CSW",C170)),"Shared Service","")</f>
        <v/>
      </c>
      <c r="AG170" s="19"/>
    </row>
    <row r="171" spans="1:33" s="14" customFormat="1" ht="11.4" x14ac:dyDescent="0.3">
      <c r="A171" s="21">
        <v>1737</v>
      </c>
      <c r="B171" s="41" t="s">
        <v>772</v>
      </c>
      <c r="C171" s="41" t="s">
        <v>773</v>
      </c>
      <c r="D171" s="41"/>
      <c r="E171" s="42">
        <v>1</v>
      </c>
      <c r="F171" s="42">
        <v>0</v>
      </c>
      <c r="G171" s="42">
        <v>1</v>
      </c>
      <c r="H171" s="41" t="s">
        <v>305</v>
      </c>
      <c r="I171" s="41" t="s">
        <v>774</v>
      </c>
      <c r="J171" s="41" t="s">
        <v>76</v>
      </c>
      <c r="K171" s="41" t="s">
        <v>50</v>
      </c>
      <c r="L171" s="41" t="s">
        <v>678</v>
      </c>
      <c r="M171" s="43">
        <v>66000</v>
      </c>
      <c r="N171" s="44">
        <v>44935</v>
      </c>
      <c r="O171" s="44">
        <v>46660</v>
      </c>
      <c r="P171" s="41" t="s">
        <v>745</v>
      </c>
      <c r="Q171" s="42" t="s">
        <v>41</v>
      </c>
      <c r="R171" s="42" t="s">
        <v>41</v>
      </c>
      <c r="S171" s="42" t="s">
        <v>41</v>
      </c>
      <c r="T171" s="41" t="s">
        <v>763</v>
      </c>
      <c r="U171" s="22"/>
      <c r="V171" s="7"/>
      <c r="W171" s="8" t="str">
        <f ca="1">IF(OR(ISBLANK(O171),ISERROR(O171)),"",IF(O171&lt;=TODAY(),"EXPIRED","ACTIVE"))</f>
        <v>ACTIVE</v>
      </c>
      <c r="X171" s="8" t="str">
        <f>IF(ISNUMBER(SEARCH("OPTILAN",P171)),"OPTILAN","")</f>
        <v/>
      </c>
      <c r="Y171" s="8" t="str">
        <f>IF(AND(NOT(ISBLANK(M171)),M171&lt;&gt;"",VALUE(M171)=0),"No Value (Indeterminate)","")</f>
        <v/>
      </c>
      <c r="Z171" s="8"/>
      <c r="AA171" s="8" t="str">
        <f>IF(AND(ISNUMBER(SEARCH("default date of 31/12/2099",D171)),NOT(ISBLANK(M171)),VALUE(M171)=0),"No Value (SPOT Contract)","")</f>
        <v/>
      </c>
      <c r="AB171" s="19" t="str">
        <f>IF(N171="","No Start Date","")</f>
        <v/>
      </c>
      <c r="AC171" s="19" t="str">
        <f>IF(O171="","No Expiry Date","")</f>
        <v/>
      </c>
      <c r="AD171" s="19" t="str">
        <f>IF(B171="","No Reference","")</f>
        <v/>
      </c>
      <c r="AE171" s="19" t="str" cm="1">
        <f t="array" aca="1" ref="AE171" ca="1">IF(SUMPRODUCT(--ISNUMBER(SEARCH("PFI",A171:AD171)))&gt;0,"Y","")</f>
        <v/>
      </c>
      <c r="AF171" s="19" t="str">
        <f>IF(ISNUMBER(SEARCH("CSW",C171)),"Shared Service","")</f>
        <v/>
      </c>
      <c r="AG171" s="19"/>
    </row>
    <row r="172" spans="1:33" s="14" customFormat="1" ht="11.4" x14ac:dyDescent="0.3">
      <c r="A172" s="21">
        <v>1064</v>
      </c>
      <c r="B172" s="41" t="s">
        <v>775</v>
      </c>
      <c r="C172" s="41" t="s">
        <v>776</v>
      </c>
      <c r="D172" s="41"/>
      <c r="E172" s="42">
        <v>0</v>
      </c>
      <c r="F172" s="42">
        <v>0</v>
      </c>
      <c r="G172" s="42">
        <v>0</v>
      </c>
      <c r="H172" s="41" t="s">
        <v>716</v>
      </c>
      <c r="I172" s="41" t="s">
        <v>599</v>
      </c>
      <c r="J172" s="41" t="s">
        <v>36</v>
      </c>
      <c r="K172" s="41" t="s">
        <v>50</v>
      </c>
      <c r="L172" s="41" t="s">
        <v>678</v>
      </c>
      <c r="M172" s="43">
        <v>44000</v>
      </c>
      <c r="N172" s="44">
        <v>45666</v>
      </c>
      <c r="O172" s="44">
        <v>47391</v>
      </c>
      <c r="P172" s="41" t="s">
        <v>745</v>
      </c>
      <c r="Q172" s="42" t="s">
        <v>41</v>
      </c>
      <c r="R172" s="42" t="s">
        <v>41</v>
      </c>
      <c r="S172" s="42" t="s">
        <v>41</v>
      </c>
      <c r="T172" s="41" t="s">
        <v>763</v>
      </c>
      <c r="U172" s="22"/>
      <c r="V172" s="7"/>
      <c r="W172" s="8" t="str">
        <f ca="1">IF(OR(ISBLANK(O172),ISERROR(O172)),"",IF(O172&lt;=TODAY(),"EXPIRED","ACTIVE"))</f>
        <v>ACTIVE</v>
      </c>
      <c r="X172" s="8" t="str">
        <f>IF(ISNUMBER(SEARCH("OPTILAN",P172)),"OPTILAN","")</f>
        <v/>
      </c>
      <c r="Y172" s="8" t="str">
        <f>IF(AND(NOT(ISBLANK(M172)),M172&lt;&gt;"",VALUE(M172)=0),"No Value (Indeterminate)","")</f>
        <v/>
      </c>
      <c r="Z172" s="8"/>
      <c r="AA172" s="8" t="str">
        <f>IF(AND(ISNUMBER(SEARCH("default date of 31/12/2099",D172)),NOT(ISBLANK(M172)),VALUE(M172)=0),"No Value (SPOT Contract)","")</f>
        <v/>
      </c>
      <c r="AB172" s="19" t="str">
        <f>IF(N172="","No Start Date","")</f>
        <v/>
      </c>
      <c r="AC172" s="19" t="str">
        <f>IF(O172="","No Expiry Date","")</f>
        <v/>
      </c>
      <c r="AD172" s="19" t="str">
        <f>IF(B172="","No Reference","")</f>
        <v/>
      </c>
      <c r="AE172" s="19" t="str" cm="1">
        <f t="array" aca="1" ref="AE172" ca="1">IF(SUMPRODUCT(--ISNUMBER(SEARCH("PFI",A172:AD172)))&gt;0,"Y","")</f>
        <v/>
      </c>
      <c r="AF172" s="19" t="str">
        <f>IF(ISNUMBER(SEARCH("CSW",C172)),"Shared Service","")</f>
        <v/>
      </c>
      <c r="AG172" s="19"/>
    </row>
    <row r="173" spans="1:33" s="14" customFormat="1" ht="11.4" x14ac:dyDescent="0.3">
      <c r="A173" s="21">
        <v>264</v>
      </c>
      <c r="B173" s="41" t="s">
        <v>777</v>
      </c>
      <c r="C173" s="41" t="s">
        <v>778</v>
      </c>
      <c r="D173" s="41"/>
      <c r="E173" s="42">
        <v>2</v>
      </c>
      <c r="F173" s="42">
        <v>0</v>
      </c>
      <c r="G173" s="42">
        <v>0</v>
      </c>
      <c r="H173" s="41" t="s">
        <v>538</v>
      </c>
      <c r="I173" s="41" t="s">
        <v>742</v>
      </c>
      <c r="J173" s="41" t="s">
        <v>76</v>
      </c>
      <c r="K173" s="41" t="s">
        <v>50</v>
      </c>
      <c r="L173" s="41" t="s">
        <v>678</v>
      </c>
      <c r="M173" s="43">
        <v>70000</v>
      </c>
      <c r="N173" s="44">
        <v>44572</v>
      </c>
      <c r="O173" s="44">
        <v>46721</v>
      </c>
      <c r="P173" s="41" t="s">
        <v>762</v>
      </c>
      <c r="Q173" s="42" t="s">
        <v>41</v>
      </c>
      <c r="R173" s="42" t="s">
        <v>42</v>
      </c>
      <c r="S173" s="42" t="s">
        <v>41</v>
      </c>
      <c r="T173" s="41" t="s">
        <v>217</v>
      </c>
      <c r="U173" s="22"/>
      <c r="V173" s="7"/>
      <c r="W173" s="8" t="str">
        <f ca="1">IF(OR(ISBLANK(O173),ISERROR(O173)),"",IF(O173&lt;=TODAY(),"EXPIRED","ACTIVE"))</f>
        <v>ACTIVE</v>
      </c>
      <c r="X173" s="8" t="str">
        <f>IF(ISNUMBER(SEARCH("OPTILAN",P173)),"OPTILAN","")</f>
        <v/>
      </c>
      <c r="Y173" s="8" t="str">
        <f>IF(AND(NOT(ISBLANK(M173)),M173&lt;&gt;"",VALUE(M173)=0),"No Value (Indeterminate)","")</f>
        <v/>
      </c>
      <c r="Z173" s="8"/>
      <c r="AA173" s="8" t="str">
        <f>IF(AND(ISNUMBER(SEARCH("default date of 31/12/2099",D173)),NOT(ISBLANK(M173)),VALUE(M173)=0),"No Value (SPOT Contract)","")</f>
        <v/>
      </c>
      <c r="AB173" s="19" t="str">
        <f>IF(N173="","No Start Date","")</f>
        <v/>
      </c>
      <c r="AC173" s="19" t="str">
        <f>IF(O173="","No Expiry Date","")</f>
        <v/>
      </c>
      <c r="AD173" s="19" t="str">
        <f>IF(B173="","No Reference","")</f>
        <v/>
      </c>
      <c r="AE173" s="19" t="str" cm="1">
        <f t="array" aca="1" ref="AE173" ca="1">IF(SUMPRODUCT(--ISNUMBER(SEARCH("PFI",A173:AD173)))&gt;0,"Y","")</f>
        <v/>
      </c>
      <c r="AF173" s="19" t="str">
        <f>IF(ISNUMBER(SEARCH("CSW",C173)),"Shared Service","")</f>
        <v/>
      </c>
      <c r="AG173" s="19"/>
    </row>
    <row r="174" spans="1:33" s="14" customFormat="1" ht="11.4" x14ac:dyDescent="0.3">
      <c r="A174" s="21">
        <v>1228</v>
      </c>
      <c r="B174" s="41" t="s">
        <v>779</v>
      </c>
      <c r="C174" s="41" t="s">
        <v>780</v>
      </c>
      <c r="D174" s="41"/>
      <c r="E174" s="42">
        <v>0</v>
      </c>
      <c r="F174" s="42">
        <v>0</v>
      </c>
      <c r="G174" s="42">
        <v>0</v>
      </c>
      <c r="H174" s="41" t="s">
        <v>538</v>
      </c>
      <c r="I174" s="41" t="s">
        <v>599</v>
      </c>
      <c r="J174" s="41" t="s">
        <v>36</v>
      </c>
      <c r="K174" s="41" t="s">
        <v>50</v>
      </c>
      <c r="L174" s="41" t="s">
        <v>51</v>
      </c>
      <c r="M174" s="43">
        <v>17000</v>
      </c>
      <c r="N174" s="44">
        <v>45666</v>
      </c>
      <c r="O174" s="44">
        <v>47208</v>
      </c>
      <c r="P174" s="41" t="s">
        <v>781</v>
      </c>
      <c r="Q174" s="42" t="s">
        <v>41</v>
      </c>
      <c r="R174" s="42" t="s">
        <v>41</v>
      </c>
      <c r="S174" s="42" t="s">
        <v>41</v>
      </c>
      <c r="T174" s="41" t="s">
        <v>217</v>
      </c>
      <c r="U174" s="22"/>
      <c r="V174" s="7"/>
      <c r="W174" s="8" t="str">
        <f ca="1">IF(OR(ISBLANK(O174),ISERROR(O174)),"",IF(O174&lt;=TODAY(),"EXPIRED","ACTIVE"))</f>
        <v>ACTIVE</v>
      </c>
      <c r="X174" s="8" t="str">
        <f>IF(ISNUMBER(SEARCH("OPTILAN",P174)),"OPTILAN","")</f>
        <v/>
      </c>
      <c r="Y174" s="8" t="str">
        <f>IF(AND(NOT(ISBLANK(M174)),M174&lt;&gt;"",VALUE(M174)=0),"No Value (Indeterminate)","")</f>
        <v/>
      </c>
      <c r="Z174" s="8"/>
      <c r="AA174" s="8" t="str">
        <f>IF(AND(ISNUMBER(SEARCH("default date of 31/12/2099",D174)),NOT(ISBLANK(M174)),VALUE(M174)=0),"No Value (SPOT Contract)","")</f>
        <v/>
      </c>
      <c r="AB174" s="19" t="str">
        <f>IF(N174="","No Start Date","")</f>
        <v/>
      </c>
      <c r="AC174" s="19" t="str">
        <f>IF(O174="","No Expiry Date","")</f>
        <v/>
      </c>
      <c r="AD174" s="19" t="str">
        <f>IF(B174="","No Reference","")</f>
        <v/>
      </c>
      <c r="AE174" s="19" t="str" cm="1">
        <f t="array" aca="1" ref="AE174" ca="1">IF(SUMPRODUCT(--ISNUMBER(SEARCH("PFI",A174:AD174)))&gt;0,"Y","")</f>
        <v/>
      </c>
      <c r="AF174" s="19" t="str">
        <f>IF(ISNUMBER(SEARCH("CSW",C174)),"Shared Service","")</f>
        <v/>
      </c>
      <c r="AG174" s="19"/>
    </row>
    <row r="175" spans="1:33" s="14" customFormat="1" ht="11.4" x14ac:dyDescent="0.3">
      <c r="A175" s="21">
        <v>227</v>
      </c>
      <c r="B175" s="41" t="s">
        <v>782</v>
      </c>
      <c r="C175" s="41" t="s">
        <v>783</v>
      </c>
      <c r="D175" s="41"/>
      <c r="E175" s="42">
        <v>2</v>
      </c>
      <c r="F175" s="42">
        <v>0</v>
      </c>
      <c r="G175" s="42">
        <v>0</v>
      </c>
      <c r="H175" s="41" t="s">
        <v>538</v>
      </c>
      <c r="I175" s="41" t="s">
        <v>599</v>
      </c>
      <c r="J175" s="41" t="s">
        <v>76</v>
      </c>
      <c r="K175" s="41" t="s">
        <v>50</v>
      </c>
      <c r="L175" s="41" t="s">
        <v>678</v>
      </c>
      <c r="M175" s="43">
        <v>144000</v>
      </c>
      <c r="N175" s="44">
        <v>44570</v>
      </c>
      <c r="O175" s="44">
        <v>47026</v>
      </c>
      <c r="P175" s="41" t="s">
        <v>759</v>
      </c>
      <c r="Q175" s="42" t="s">
        <v>41</v>
      </c>
      <c r="R175" s="42" t="s">
        <v>41</v>
      </c>
      <c r="S175" s="42" t="s">
        <v>42</v>
      </c>
      <c r="T175" s="41" t="s">
        <v>217</v>
      </c>
      <c r="U175" s="22"/>
      <c r="V175" s="7"/>
      <c r="W175" s="8" t="str">
        <f ca="1">IF(OR(ISBLANK(O175),ISERROR(O175)),"",IF(O175&lt;=TODAY(),"EXPIRED","ACTIVE"))</f>
        <v>ACTIVE</v>
      </c>
      <c r="X175" s="8" t="str">
        <f>IF(ISNUMBER(SEARCH("OPTILAN",P175)),"OPTILAN","")</f>
        <v/>
      </c>
      <c r="Y175" s="8" t="str">
        <f>IF(AND(NOT(ISBLANK(M175)),M175&lt;&gt;"",VALUE(M175)=0),"No Value (Indeterminate)","")</f>
        <v/>
      </c>
      <c r="Z175" s="8"/>
      <c r="AA175" s="8" t="str">
        <f>IF(AND(ISNUMBER(SEARCH("default date of 31/12/2099",D175)),NOT(ISBLANK(M175)),VALUE(M175)=0),"No Value (SPOT Contract)","")</f>
        <v/>
      </c>
      <c r="AB175" s="19" t="str">
        <f>IF(N175="","No Start Date","")</f>
        <v/>
      </c>
      <c r="AC175" s="19" t="str">
        <f>IF(O175="","No Expiry Date","")</f>
        <v/>
      </c>
      <c r="AD175" s="19" t="str">
        <f>IF(B175="","No Reference","")</f>
        <v/>
      </c>
      <c r="AE175" s="19" t="str" cm="1">
        <f t="array" aca="1" ref="AE175" ca="1">IF(SUMPRODUCT(--ISNUMBER(SEARCH("PFI",A175:AD175)))&gt;0,"Y","")</f>
        <v/>
      </c>
      <c r="AF175" s="19" t="str">
        <f>IF(ISNUMBER(SEARCH("CSW",C175)),"Shared Service","")</f>
        <v/>
      </c>
      <c r="AG175" s="19"/>
    </row>
    <row r="176" spans="1:33" s="14" customFormat="1" ht="11.4" x14ac:dyDescent="0.3">
      <c r="A176" s="21">
        <v>1770</v>
      </c>
      <c r="B176" s="41" t="s">
        <v>743</v>
      </c>
      <c r="C176" s="41" t="s">
        <v>784</v>
      </c>
      <c r="D176" s="41"/>
      <c r="E176" s="42">
        <v>0</v>
      </c>
      <c r="F176" s="42">
        <v>0</v>
      </c>
      <c r="G176" s="42">
        <v>0</v>
      </c>
      <c r="H176" s="41" t="s">
        <v>305</v>
      </c>
      <c r="I176" s="41" t="s">
        <v>599</v>
      </c>
      <c r="J176" s="41" t="s">
        <v>36</v>
      </c>
      <c r="K176" s="41" t="s">
        <v>50</v>
      </c>
      <c r="L176" s="41" t="s">
        <v>51</v>
      </c>
      <c r="M176" s="43">
        <v>24000</v>
      </c>
      <c r="N176" s="44">
        <v>45300</v>
      </c>
      <c r="O176" s="44">
        <v>47026</v>
      </c>
      <c r="P176" s="41" t="s">
        <v>785</v>
      </c>
      <c r="Q176" s="42" t="s">
        <v>42</v>
      </c>
      <c r="R176" s="42" t="s">
        <v>41</v>
      </c>
      <c r="S176" s="42" t="s">
        <v>42</v>
      </c>
      <c r="T176" s="41" t="s">
        <v>746</v>
      </c>
      <c r="U176" s="22"/>
      <c r="V176" s="7"/>
      <c r="W176" s="8" t="str">
        <f ca="1">IF(OR(ISBLANK(O176),ISERROR(O176)),"",IF(O176&lt;=TODAY(),"EXPIRED","ACTIVE"))</f>
        <v>ACTIVE</v>
      </c>
      <c r="X176" s="8" t="str">
        <f>IF(ISNUMBER(SEARCH("OPTILAN",P176)),"OPTILAN","")</f>
        <v/>
      </c>
      <c r="Y176" s="8" t="str">
        <f>IF(AND(NOT(ISBLANK(M176)),M176&lt;&gt;"",VALUE(M176)=0),"No Value (Indeterminate)","")</f>
        <v/>
      </c>
      <c r="Z176" s="8"/>
      <c r="AA176" s="8" t="str">
        <f>IF(AND(ISNUMBER(SEARCH("default date of 31/12/2099",D176)),NOT(ISBLANK(M176)),VALUE(M176)=0),"No Value (SPOT Contract)","")</f>
        <v/>
      </c>
      <c r="AB176" s="19" t="str">
        <f>IF(N176="","No Start Date","")</f>
        <v/>
      </c>
      <c r="AC176" s="19" t="str">
        <f>IF(O176="","No Expiry Date","")</f>
        <v/>
      </c>
      <c r="AD176" s="19" t="str">
        <f>IF(B176="","No Reference","")</f>
        <v/>
      </c>
      <c r="AE176" s="19" t="str" cm="1">
        <f t="array" aca="1" ref="AE176" ca="1">IF(SUMPRODUCT(--ISNUMBER(SEARCH("PFI",A176:AD176)))&gt;0,"Y","")</f>
        <v/>
      </c>
      <c r="AF176" s="19" t="str">
        <f>IF(ISNUMBER(SEARCH("CSW",C176)),"Shared Service","")</f>
        <v/>
      </c>
      <c r="AG176" s="19"/>
    </row>
    <row r="177" spans="1:33" s="14" customFormat="1" ht="11.4" x14ac:dyDescent="0.3">
      <c r="A177" s="21">
        <v>958</v>
      </c>
      <c r="B177" s="41" t="s">
        <v>786</v>
      </c>
      <c r="C177" s="41" t="s">
        <v>787</v>
      </c>
      <c r="D177" s="41"/>
      <c r="E177" s="42">
        <v>1</v>
      </c>
      <c r="F177" s="42">
        <v>0</v>
      </c>
      <c r="G177" s="42">
        <v>0</v>
      </c>
      <c r="H177" s="41" t="s">
        <v>538</v>
      </c>
      <c r="I177" s="41" t="s">
        <v>599</v>
      </c>
      <c r="J177" s="41" t="s">
        <v>49</v>
      </c>
      <c r="K177" s="41" t="s">
        <v>50</v>
      </c>
      <c r="L177" s="41" t="s">
        <v>51</v>
      </c>
      <c r="M177" s="43">
        <v>72000</v>
      </c>
      <c r="N177" s="44">
        <v>45662</v>
      </c>
      <c r="O177" s="44">
        <v>46507</v>
      </c>
      <c r="P177" s="41" t="s">
        <v>788</v>
      </c>
      <c r="Q177" s="42" t="s">
        <v>42</v>
      </c>
      <c r="R177" s="42" t="s">
        <v>42</v>
      </c>
      <c r="S177" s="42" t="s">
        <v>41</v>
      </c>
      <c r="T177" s="41" t="s">
        <v>217</v>
      </c>
      <c r="U177" s="22"/>
      <c r="V177" s="7"/>
      <c r="W177" s="8" t="str">
        <f ca="1">IF(OR(ISBLANK(O177),ISERROR(O177)),"",IF(O177&lt;=TODAY(),"EXPIRED","ACTIVE"))</f>
        <v>ACTIVE</v>
      </c>
      <c r="X177" s="8" t="str">
        <f>IF(ISNUMBER(SEARCH("OPTILAN",P177)),"OPTILAN","")</f>
        <v/>
      </c>
      <c r="Y177" s="8" t="str">
        <f>IF(AND(NOT(ISBLANK(M177)),M177&lt;&gt;"",VALUE(M177)=0),"No Value (Indeterminate)","")</f>
        <v/>
      </c>
      <c r="Z177" s="8"/>
      <c r="AA177" s="8" t="str">
        <f>IF(AND(ISNUMBER(SEARCH("default date of 31/12/2099",D177)),NOT(ISBLANK(M177)),VALUE(M177)=0),"No Value (SPOT Contract)","")</f>
        <v/>
      </c>
      <c r="AB177" s="19" t="str">
        <f>IF(N177="","No Start Date","")</f>
        <v/>
      </c>
      <c r="AC177" s="19" t="str">
        <f>IF(O177="","No Expiry Date","")</f>
        <v/>
      </c>
      <c r="AD177" s="19" t="str">
        <f>IF(B177="","No Reference","")</f>
        <v/>
      </c>
      <c r="AE177" s="19" t="str" cm="1">
        <f t="array" aca="1" ref="AE177" ca="1">IF(SUMPRODUCT(--ISNUMBER(SEARCH("PFI",A177:AD177)))&gt;0,"Y","")</f>
        <v/>
      </c>
      <c r="AF177" s="19" t="str">
        <f>IF(ISNUMBER(SEARCH("CSW",C177)),"Shared Service","")</f>
        <v/>
      </c>
      <c r="AG177" s="19"/>
    </row>
    <row r="178" spans="1:33" s="14" customFormat="1" ht="11.4" x14ac:dyDescent="0.3">
      <c r="A178" s="21">
        <v>272</v>
      </c>
      <c r="B178" s="41" t="s">
        <v>789</v>
      </c>
      <c r="C178" s="41" t="s">
        <v>790</v>
      </c>
      <c r="D178" s="41"/>
      <c r="E178" s="42">
        <v>2</v>
      </c>
      <c r="F178" s="42">
        <v>0</v>
      </c>
      <c r="G178" s="42">
        <v>0</v>
      </c>
      <c r="H178" s="41" t="s">
        <v>538</v>
      </c>
      <c r="I178" s="41" t="s">
        <v>599</v>
      </c>
      <c r="J178" s="41" t="s">
        <v>76</v>
      </c>
      <c r="K178" s="41" t="s">
        <v>50</v>
      </c>
      <c r="L178" s="41" t="s">
        <v>678</v>
      </c>
      <c r="M178" s="43">
        <v>58000</v>
      </c>
      <c r="N178" s="44">
        <v>44573</v>
      </c>
      <c r="O178" s="44">
        <v>46356</v>
      </c>
      <c r="P178" s="41" t="s">
        <v>762</v>
      </c>
      <c r="Q178" s="42" t="s">
        <v>41</v>
      </c>
      <c r="R178" s="42" t="s">
        <v>42</v>
      </c>
      <c r="S178" s="42" t="s">
        <v>41</v>
      </c>
      <c r="T178" s="41" t="s">
        <v>217</v>
      </c>
      <c r="U178" s="22"/>
      <c r="V178" s="7"/>
      <c r="W178" s="8" t="str">
        <f ca="1">IF(OR(ISBLANK(O178),ISERROR(O178)),"",IF(O178&lt;=TODAY(),"EXPIRED","ACTIVE"))</f>
        <v>ACTIVE</v>
      </c>
      <c r="X178" s="8" t="str">
        <f>IF(ISNUMBER(SEARCH("OPTILAN",P178)),"OPTILAN","")</f>
        <v/>
      </c>
      <c r="Y178" s="8" t="str">
        <f>IF(AND(NOT(ISBLANK(M178)),M178&lt;&gt;"",VALUE(M178)=0),"No Value (Indeterminate)","")</f>
        <v/>
      </c>
      <c r="Z178" s="8"/>
      <c r="AA178" s="8" t="str">
        <f>IF(AND(ISNUMBER(SEARCH("default date of 31/12/2099",D178)),NOT(ISBLANK(M178)),VALUE(M178)=0),"No Value (SPOT Contract)","")</f>
        <v/>
      </c>
      <c r="AB178" s="19" t="str">
        <f>IF(N178="","No Start Date","")</f>
        <v/>
      </c>
      <c r="AC178" s="19" t="str">
        <f>IF(O178="","No Expiry Date","")</f>
        <v/>
      </c>
      <c r="AD178" s="19" t="str">
        <f>IF(B178="","No Reference","")</f>
        <v/>
      </c>
      <c r="AE178" s="19" t="str" cm="1">
        <f t="array" aca="1" ref="AE178" ca="1">IF(SUMPRODUCT(--ISNUMBER(SEARCH("PFI",A178:AD178)))&gt;0,"Y","")</f>
        <v/>
      </c>
      <c r="AF178" s="19" t="str">
        <f>IF(ISNUMBER(SEARCH("CSW",C178)),"Shared Service","")</f>
        <v/>
      </c>
      <c r="AG178" s="19"/>
    </row>
    <row r="179" spans="1:33" s="14" customFormat="1" ht="11.4" x14ac:dyDescent="0.3">
      <c r="A179" s="21">
        <v>411</v>
      </c>
      <c r="B179" s="41" t="s">
        <v>791</v>
      </c>
      <c r="C179" s="41" t="s">
        <v>792</v>
      </c>
      <c r="D179" s="41"/>
      <c r="E179" s="42">
        <v>2</v>
      </c>
      <c r="F179" s="42">
        <v>0</v>
      </c>
      <c r="G179" s="42">
        <v>0</v>
      </c>
      <c r="H179" s="41" t="s">
        <v>538</v>
      </c>
      <c r="I179" s="41" t="s">
        <v>599</v>
      </c>
      <c r="J179" s="41" t="s">
        <v>76</v>
      </c>
      <c r="K179" s="41" t="s">
        <v>50</v>
      </c>
      <c r="L179" s="41" t="s">
        <v>678</v>
      </c>
      <c r="M179" s="43">
        <v>120000</v>
      </c>
      <c r="N179" s="44">
        <v>45292</v>
      </c>
      <c r="O179" s="44">
        <v>46783</v>
      </c>
      <c r="P179" s="41" t="s">
        <v>759</v>
      </c>
      <c r="Q179" s="42" t="s">
        <v>41</v>
      </c>
      <c r="R179" s="42" t="s">
        <v>41</v>
      </c>
      <c r="S179" s="42" t="s">
        <v>42</v>
      </c>
      <c r="T179" s="41" t="s">
        <v>217</v>
      </c>
      <c r="U179" s="22"/>
      <c r="V179" s="7"/>
      <c r="W179" s="8" t="str">
        <f ca="1">IF(OR(ISBLANK(O179),ISERROR(O179)),"",IF(O179&lt;=TODAY(),"EXPIRED","ACTIVE"))</f>
        <v>ACTIVE</v>
      </c>
      <c r="X179" s="8" t="str">
        <f>IF(ISNUMBER(SEARCH("OPTILAN",P179)),"OPTILAN","")</f>
        <v/>
      </c>
      <c r="Y179" s="8" t="str">
        <f>IF(AND(NOT(ISBLANK(M179)),M179&lt;&gt;"",VALUE(M179)=0),"No Value (Indeterminate)","")</f>
        <v/>
      </c>
      <c r="Z179" s="8"/>
      <c r="AA179" s="8" t="str">
        <f>IF(AND(ISNUMBER(SEARCH("default date of 31/12/2099",D179)),NOT(ISBLANK(M179)),VALUE(M179)=0),"No Value (SPOT Contract)","")</f>
        <v/>
      </c>
      <c r="AB179" s="19" t="str">
        <f>IF(N179="","No Start Date","")</f>
        <v/>
      </c>
      <c r="AC179" s="19" t="str">
        <f>IF(O179="","No Expiry Date","")</f>
        <v/>
      </c>
      <c r="AD179" s="19" t="str">
        <f>IF(B179="","No Reference","")</f>
        <v/>
      </c>
      <c r="AE179" s="19" t="str" cm="1">
        <f t="array" aca="1" ref="AE179" ca="1">IF(SUMPRODUCT(--ISNUMBER(SEARCH("PFI",A179:AD179)))&gt;0,"Y","")</f>
        <v/>
      </c>
      <c r="AF179" s="19" t="str">
        <f>IF(ISNUMBER(SEARCH("CSW",C179)),"Shared Service","")</f>
        <v/>
      </c>
      <c r="AG179" s="19"/>
    </row>
    <row r="180" spans="1:33" s="14" customFormat="1" ht="11.4" x14ac:dyDescent="0.3">
      <c r="A180" s="21">
        <v>1065</v>
      </c>
      <c r="B180" s="41" t="s">
        <v>793</v>
      </c>
      <c r="C180" s="41" t="s">
        <v>794</v>
      </c>
      <c r="D180" s="41"/>
      <c r="E180" s="42">
        <v>0</v>
      </c>
      <c r="F180" s="42">
        <v>0</v>
      </c>
      <c r="G180" s="42">
        <v>0</v>
      </c>
      <c r="H180" s="41" t="s">
        <v>716</v>
      </c>
      <c r="I180" s="41" t="s">
        <v>599</v>
      </c>
      <c r="J180" s="41" t="s">
        <v>36</v>
      </c>
      <c r="K180" s="41" t="s">
        <v>50</v>
      </c>
      <c r="L180" s="41" t="s">
        <v>51</v>
      </c>
      <c r="M180" s="43">
        <v>14000</v>
      </c>
      <c r="N180" s="44">
        <v>45664</v>
      </c>
      <c r="O180" s="44">
        <v>46599</v>
      </c>
      <c r="P180" s="41" t="s">
        <v>745</v>
      </c>
      <c r="Q180" s="42" t="s">
        <v>41</v>
      </c>
      <c r="R180" s="42" t="s">
        <v>41</v>
      </c>
      <c r="S180" s="42" t="s">
        <v>41</v>
      </c>
      <c r="T180" s="41" t="s">
        <v>763</v>
      </c>
      <c r="U180" s="22"/>
      <c r="V180" s="7"/>
      <c r="W180" s="8" t="str">
        <f ca="1">IF(OR(ISBLANK(O180),ISERROR(O180)),"",IF(O180&lt;=TODAY(),"EXPIRED","ACTIVE"))</f>
        <v>ACTIVE</v>
      </c>
      <c r="X180" s="8" t="str">
        <f>IF(ISNUMBER(SEARCH("OPTILAN",P180)),"OPTILAN","")</f>
        <v/>
      </c>
      <c r="Y180" s="8" t="str">
        <f>IF(AND(NOT(ISBLANK(M180)),M180&lt;&gt;"",VALUE(M180)=0),"No Value (Indeterminate)","")</f>
        <v/>
      </c>
      <c r="Z180" s="8"/>
      <c r="AA180" s="8" t="str">
        <f>IF(AND(ISNUMBER(SEARCH("default date of 31/12/2099",D180)),NOT(ISBLANK(M180)),VALUE(M180)=0),"No Value (SPOT Contract)","")</f>
        <v/>
      </c>
      <c r="AB180" s="19" t="str">
        <f>IF(N180="","No Start Date","")</f>
        <v/>
      </c>
      <c r="AC180" s="19" t="str">
        <f>IF(O180="","No Expiry Date","")</f>
        <v/>
      </c>
      <c r="AD180" s="19" t="str">
        <f>IF(B180="","No Reference","")</f>
        <v/>
      </c>
      <c r="AE180" s="19" t="str" cm="1">
        <f t="array" aca="1" ref="AE180" ca="1">IF(SUMPRODUCT(--ISNUMBER(SEARCH("PFI",A180:AD180)))&gt;0,"Y","")</f>
        <v/>
      </c>
      <c r="AF180" s="19" t="str">
        <f>IF(ISNUMBER(SEARCH("CSW",C180)),"Shared Service","")</f>
        <v/>
      </c>
      <c r="AG180" s="19"/>
    </row>
    <row r="181" spans="1:33" s="14" customFormat="1" ht="11.4" x14ac:dyDescent="0.3">
      <c r="A181" s="21">
        <v>184</v>
      </c>
      <c r="B181" s="41" t="s">
        <v>795</v>
      </c>
      <c r="C181" s="41" t="s">
        <v>796</v>
      </c>
      <c r="D181" s="41"/>
      <c r="E181" s="42">
        <v>2</v>
      </c>
      <c r="F181" s="42">
        <v>0</v>
      </c>
      <c r="G181" s="42">
        <v>0</v>
      </c>
      <c r="H181" s="41" t="s">
        <v>538</v>
      </c>
      <c r="I181" s="41" t="s">
        <v>774</v>
      </c>
      <c r="J181" s="41" t="s">
        <v>76</v>
      </c>
      <c r="K181" s="41" t="s">
        <v>50</v>
      </c>
      <c r="L181" s="41" t="s">
        <v>678</v>
      </c>
      <c r="M181" s="43">
        <v>1794000</v>
      </c>
      <c r="N181" s="44">
        <v>44570</v>
      </c>
      <c r="O181" s="44">
        <v>46630</v>
      </c>
      <c r="P181" s="41" t="s">
        <v>797</v>
      </c>
      <c r="Q181" s="42" t="s">
        <v>41</v>
      </c>
      <c r="R181" s="42" t="s">
        <v>41</v>
      </c>
      <c r="S181" s="42" t="s">
        <v>41</v>
      </c>
      <c r="T181" s="41" t="s">
        <v>217</v>
      </c>
      <c r="U181" s="22"/>
      <c r="V181" s="7"/>
      <c r="W181" s="8" t="str">
        <f ca="1">IF(OR(ISBLANK(O181),ISERROR(O181)),"",IF(O181&lt;=TODAY(),"EXPIRED","ACTIVE"))</f>
        <v>ACTIVE</v>
      </c>
      <c r="X181" s="8" t="str">
        <f>IF(ISNUMBER(SEARCH("OPTILAN",P181)),"OPTILAN","")</f>
        <v/>
      </c>
      <c r="Y181" s="8" t="str">
        <f>IF(AND(NOT(ISBLANK(M181)),M181&lt;&gt;"",VALUE(M181)=0),"No Value (Indeterminate)","")</f>
        <v/>
      </c>
      <c r="Z181" s="8"/>
      <c r="AA181" s="8" t="str">
        <f>IF(AND(ISNUMBER(SEARCH("default date of 31/12/2099",D181)),NOT(ISBLANK(M181)),VALUE(M181)=0),"No Value (SPOT Contract)","")</f>
        <v/>
      </c>
      <c r="AB181" s="19" t="str">
        <f>IF(N181="","No Start Date","")</f>
        <v/>
      </c>
      <c r="AC181" s="19" t="str">
        <f>IF(O181="","No Expiry Date","")</f>
        <v/>
      </c>
      <c r="AD181" s="19" t="str">
        <f>IF(B181="","No Reference","")</f>
        <v/>
      </c>
      <c r="AE181" s="19" t="str" cm="1">
        <f t="array" aca="1" ref="AE181" ca="1">IF(SUMPRODUCT(--ISNUMBER(SEARCH("PFI",A181:AD181)))&gt;0,"Y","")</f>
        <v/>
      </c>
      <c r="AF181" s="19" t="str">
        <f>IF(ISNUMBER(SEARCH("CSW",C181)),"Shared Service","")</f>
        <v/>
      </c>
      <c r="AG181" s="19"/>
    </row>
    <row r="182" spans="1:33" s="14" customFormat="1" ht="11.4" x14ac:dyDescent="0.3">
      <c r="A182" s="21">
        <v>967</v>
      </c>
      <c r="B182" s="41" t="s">
        <v>798</v>
      </c>
      <c r="C182" s="41" t="s">
        <v>799</v>
      </c>
      <c r="D182" s="41"/>
      <c r="E182" s="42">
        <v>0</v>
      </c>
      <c r="F182" s="42">
        <v>0</v>
      </c>
      <c r="G182" s="42">
        <v>0</v>
      </c>
      <c r="H182" s="41" t="s">
        <v>74</v>
      </c>
      <c r="I182" s="41" t="s">
        <v>800</v>
      </c>
      <c r="J182" s="41" t="s">
        <v>49</v>
      </c>
      <c r="K182" s="41" t="s">
        <v>50</v>
      </c>
      <c r="L182" s="41" t="s">
        <v>51</v>
      </c>
      <c r="M182" s="43">
        <v>18800</v>
      </c>
      <c r="N182" s="44" t="s">
        <v>801</v>
      </c>
      <c r="O182" s="44">
        <v>47027</v>
      </c>
      <c r="P182" s="41" t="s">
        <v>802</v>
      </c>
      <c r="Q182" s="42" t="s">
        <v>41</v>
      </c>
      <c r="R182" s="42" t="s">
        <v>42</v>
      </c>
      <c r="S182" s="42" t="s">
        <v>41</v>
      </c>
      <c r="T182" s="41" t="s">
        <v>217</v>
      </c>
      <c r="U182" s="22"/>
      <c r="V182" s="7"/>
      <c r="W182" s="8" t="str">
        <f ca="1">IF(OR(ISBLANK(O182),ISERROR(O182)),"",IF(O182&lt;=TODAY(),"EXPIRED","ACTIVE"))</f>
        <v>ACTIVE</v>
      </c>
      <c r="X182" s="8" t="str">
        <f>IF(ISNUMBER(SEARCH("OPTILAN",P182)),"OPTILAN","")</f>
        <v/>
      </c>
      <c r="Y182" s="8" t="str">
        <f>IF(AND(NOT(ISBLANK(M182)),M182&lt;&gt;"",VALUE(M182)=0),"No Value (Indeterminate)","")</f>
        <v/>
      </c>
      <c r="Z182" s="8"/>
      <c r="AA182" s="8" t="str">
        <f>IF(AND(ISNUMBER(SEARCH("default date of 31/12/2099",D182)),NOT(ISBLANK(M182)),VALUE(M182)=0),"No Value (SPOT Contract)","")</f>
        <v/>
      </c>
      <c r="AB182" s="19" t="str">
        <f>IF(N182="","No Start Date","")</f>
        <v/>
      </c>
      <c r="AC182" s="19" t="str">
        <f>IF(O182="","No Expiry Date","")</f>
        <v/>
      </c>
      <c r="AD182" s="19" t="str">
        <f>IF(B182="","No Reference","")</f>
        <v/>
      </c>
      <c r="AE182" s="19" t="str" cm="1">
        <f t="array" aca="1" ref="AE182" ca="1">IF(SUMPRODUCT(--ISNUMBER(SEARCH("PFI",A182:AD182)))&gt;0,"Y","")</f>
        <v/>
      </c>
      <c r="AF182" s="19" t="str">
        <f>IF(ISNUMBER(SEARCH("CSW",C182)),"Shared Service","")</f>
        <v/>
      </c>
      <c r="AG182" s="19"/>
    </row>
    <row r="183" spans="1:33" s="14" customFormat="1" ht="11.4" x14ac:dyDescent="0.3">
      <c r="A183" s="21">
        <v>1736</v>
      </c>
      <c r="B183" s="41" t="s">
        <v>803</v>
      </c>
      <c r="C183" s="41" t="s">
        <v>804</v>
      </c>
      <c r="D183" s="41"/>
      <c r="E183" s="42">
        <v>2</v>
      </c>
      <c r="F183" s="42">
        <v>0</v>
      </c>
      <c r="G183" s="42">
        <v>0</v>
      </c>
      <c r="H183" s="41" t="s">
        <v>538</v>
      </c>
      <c r="I183" s="41" t="s">
        <v>742</v>
      </c>
      <c r="J183" s="41" t="s">
        <v>76</v>
      </c>
      <c r="K183" s="41" t="s">
        <v>50</v>
      </c>
      <c r="L183" s="41" t="s">
        <v>678</v>
      </c>
      <c r="M183" s="43">
        <v>33000</v>
      </c>
      <c r="N183" s="44">
        <v>44935</v>
      </c>
      <c r="O183" s="44">
        <v>46477</v>
      </c>
      <c r="P183" s="41" t="s">
        <v>756</v>
      </c>
      <c r="Q183" s="42" t="s">
        <v>41</v>
      </c>
      <c r="R183" s="42" t="s">
        <v>41</v>
      </c>
      <c r="S183" s="42" t="s">
        <v>42</v>
      </c>
      <c r="T183" s="41" t="s">
        <v>217</v>
      </c>
      <c r="U183" s="22"/>
      <c r="V183" s="7"/>
      <c r="W183" s="8" t="str">
        <f ca="1">IF(OR(ISBLANK(O183),ISERROR(O183)),"",IF(O183&lt;=TODAY(),"EXPIRED","ACTIVE"))</f>
        <v>ACTIVE</v>
      </c>
      <c r="X183" s="8" t="str">
        <f>IF(ISNUMBER(SEARCH("OPTILAN",P183)),"OPTILAN","")</f>
        <v/>
      </c>
      <c r="Y183" s="8" t="str">
        <f>IF(AND(NOT(ISBLANK(M183)),M183&lt;&gt;"",VALUE(M183)=0),"No Value (Indeterminate)","")</f>
        <v/>
      </c>
      <c r="Z183" s="8"/>
      <c r="AA183" s="8" t="str">
        <f>IF(AND(ISNUMBER(SEARCH("default date of 31/12/2099",D183)),NOT(ISBLANK(M183)),VALUE(M183)=0),"No Value (SPOT Contract)","")</f>
        <v/>
      </c>
      <c r="AB183" s="19" t="str">
        <f>IF(N183="","No Start Date","")</f>
        <v/>
      </c>
      <c r="AC183" s="19" t="str">
        <f>IF(O183="","No Expiry Date","")</f>
        <v/>
      </c>
      <c r="AD183" s="19" t="str">
        <f>IF(B183="","No Reference","")</f>
        <v/>
      </c>
      <c r="AE183" s="19" t="str" cm="1">
        <f t="array" aca="1" ref="AE183" ca="1">IF(SUMPRODUCT(--ISNUMBER(SEARCH("PFI",A183:AD183)))&gt;0,"Y","")</f>
        <v/>
      </c>
      <c r="AF183" s="19" t="str">
        <f>IF(ISNUMBER(SEARCH("CSW",C183)),"Shared Service","")</f>
        <v/>
      </c>
      <c r="AG183" s="19"/>
    </row>
    <row r="184" spans="1:33" s="14" customFormat="1" ht="11.4" x14ac:dyDescent="0.3">
      <c r="A184" s="21">
        <v>1153</v>
      </c>
      <c r="B184" s="41" t="s">
        <v>805</v>
      </c>
      <c r="C184" s="41" t="s">
        <v>806</v>
      </c>
      <c r="D184" s="41"/>
      <c r="E184" s="42">
        <v>0</v>
      </c>
      <c r="F184" s="42">
        <v>0</v>
      </c>
      <c r="G184" s="42">
        <v>0</v>
      </c>
      <c r="H184" s="41" t="s">
        <v>538</v>
      </c>
      <c r="I184" s="41" t="s">
        <v>599</v>
      </c>
      <c r="J184" s="41" t="s">
        <v>49</v>
      </c>
      <c r="K184" s="41" t="s">
        <v>50</v>
      </c>
      <c r="L184" s="41" t="s">
        <v>51</v>
      </c>
      <c r="M184" s="43">
        <v>51000</v>
      </c>
      <c r="N184" s="44">
        <v>45664</v>
      </c>
      <c r="O184" s="44">
        <v>47391</v>
      </c>
      <c r="P184" s="41" t="s">
        <v>807</v>
      </c>
      <c r="Q184" s="42" t="s">
        <v>41</v>
      </c>
      <c r="R184" s="42" t="s">
        <v>42</v>
      </c>
      <c r="S184" s="42" t="s">
        <v>41</v>
      </c>
      <c r="T184" s="41" t="s">
        <v>763</v>
      </c>
      <c r="U184" s="22"/>
      <c r="V184" s="7"/>
      <c r="W184" s="8" t="str">
        <f ca="1">IF(OR(ISBLANK(O184),ISERROR(O184)),"",IF(O184&lt;=TODAY(),"EXPIRED","ACTIVE"))</f>
        <v>ACTIVE</v>
      </c>
      <c r="X184" s="8" t="str">
        <f>IF(ISNUMBER(SEARCH("OPTILAN",P184)),"OPTILAN","")</f>
        <v/>
      </c>
      <c r="Y184" s="8" t="str">
        <f>IF(AND(NOT(ISBLANK(M184)),M184&lt;&gt;"",VALUE(M184)=0),"No Value (Indeterminate)","")</f>
        <v/>
      </c>
      <c r="Z184" s="8"/>
      <c r="AA184" s="8" t="str">
        <f>IF(AND(ISNUMBER(SEARCH("default date of 31/12/2099",D184)),NOT(ISBLANK(M184)),VALUE(M184)=0),"No Value (SPOT Contract)","")</f>
        <v/>
      </c>
      <c r="AB184" s="19" t="str">
        <f>IF(N184="","No Start Date","")</f>
        <v/>
      </c>
      <c r="AC184" s="19" t="str">
        <f>IF(O184="","No Expiry Date","")</f>
        <v/>
      </c>
      <c r="AD184" s="19" t="str">
        <f>IF(B184="","No Reference","")</f>
        <v/>
      </c>
      <c r="AE184" s="19" t="str" cm="1">
        <f t="array" aca="1" ref="AE184" ca="1">IF(SUMPRODUCT(--ISNUMBER(SEARCH("PFI",A184:AD184)))&gt;0,"Y","")</f>
        <v/>
      </c>
      <c r="AF184" s="19" t="str">
        <f>IF(ISNUMBER(SEARCH("CSW",C184)),"Shared Service","")</f>
        <v/>
      </c>
      <c r="AG184" s="19"/>
    </row>
    <row r="185" spans="1:33" s="14" customFormat="1" ht="11.4" x14ac:dyDescent="0.3">
      <c r="A185" s="21">
        <v>1754</v>
      </c>
      <c r="B185" s="41" t="s">
        <v>808</v>
      </c>
      <c r="C185" s="41" t="s">
        <v>809</v>
      </c>
      <c r="D185" s="41"/>
      <c r="E185" s="42">
        <v>1</v>
      </c>
      <c r="F185" s="42">
        <v>0</v>
      </c>
      <c r="G185" s="42">
        <v>1</v>
      </c>
      <c r="H185" s="41" t="s">
        <v>538</v>
      </c>
      <c r="I185" s="41" t="s">
        <v>599</v>
      </c>
      <c r="J185" s="41" t="s">
        <v>76</v>
      </c>
      <c r="K185" s="41" t="s">
        <v>50</v>
      </c>
      <c r="L185" s="41" t="s">
        <v>678</v>
      </c>
      <c r="M185" s="43">
        <v>66000</v>
      </c>
      <c r="N185" s="44">
        <v>44935</v>
      </c>
      <c r="O185" s="44">
        <v>46477</v>
      </c>
      <c r="P185" s="41" t="s">
        <v>810</v>
      </c>
      <c r="Q185" s="42" t="s">
        <v>41</v>
      </c>
      <c r="R185" s="42" t="s">
        <v>41</v>
      </c>
      <c r="S185" s="42" t="s">
        <v>41</v>
      </c>
      <c r="T185" s="41" t="s">
        <v>217</v>
      </c>
      <c r="U185" s="22"/>
      <c r="V185" s="7"/>
      <c r="W185" s="8" t="str">
        <f ca="1">IF(OR(ISBLANK(O185),ISERROR(O185)),"",IF(O185&lt;=TODAY(),"EXPIRED","ACTIVE"))</f>
        <v>ACTIVE</v>
      </c>
      <c r="X185" s="8" t="str">
        <f>IF(ISNUMBER(SEARCH("OPTILAN",P185)),"OPTILAN","")</f>
        <v/>
      </c>
      <c r="Y185" s="8" t="str">
        <f>IF(AND(NOT(ISBLANK(M185)),M185&lt;&gt;"",VALUE(M185)=0),"No Value (Indeterminate)","")</f>
        <v/>
      </c>
      <c r="Z185" s="8"/>
      <c r="AA185" s="8" t="str">
        <f>IF(AND(ISNUMBER(SEARCH("default date of 31/12/2099",D185)),NOT(ISBLANK(M185)),VALUE(M185)=0),"No Value (SPOT Contract)","")</f>
        <v/>
      </c>
      <c r="AB185" s="19" t="str">
        <f>IF(N185="","No Start Date","")</f>
        <v/>
      </c>
      <c r="AC185" s="19" t="str">
        <f>IF(O185="","No Expiry Date","")</f>
        <v/>
      </c>
      <c r="AD185" s="19" t="str">
        <f>IF(B185="","No Reference","")</f>
        <v/>
      </c>
      <c r="AE185" s="19" t="str" cm="1">
        <f t="array" aca="1" ref="AE185" ca="1">IF(SUMPRODUCT(--ISNUMBER(SEARCH("PFI",A185:AD185)))&gt;0,"Y","")</f>
        <v/>
      </c>
      <c r="AF185" s="19" t="str">
        <f>IF(ISNUMBER(SEARCH("CSW",C185)),"Shared Service","")</f>
        <v/>
      </c>
      <c r="AG185" s="19"/>
    </row>
    <row r="186" spans="1:33" s="14" customFormat="1" ht="11.4" x14ac:dyDescent="0.3">
      <c r="A186" s="21">
        <v>30</v>
      </c>
      <c r="B186" s="41" t="s">
        <v>811</v>
      </c>
      <c r="C186" s="41" t="s">
        <v>812</v>
      </c>
      <c r="D186" s="41" t="s">
        <v>813</v>
      </c>
      <c r="E186" s="42">
        <v>0</v>
      </c>
      <c r="F186" s="42">
        <v>0</v>
      </c>
      <c r="G186" s="42">
        <v>0</v>
      </c>
      <c r="H186" s="41" t="s">
        <v>194</v>
      </c>
      <c r="I186" s="41" t="s">
        <v>67</v>
      </c>
      <c r="J186" s="41" t="s">
        <v>666</v>
      </c>
      <c r="K186" s="41" t="s">
        <v>37</v>
      </c>
      <c r="L186" s="41" t="s">
        <v>667</v>
      </c>
      <c r="M186" s="43">
        <v>61740</v>
      </c>
      <c r="N186" s="44">
        <v>44203</v>
      </c>
      <c r="O186" s="44">
        <v>46203</v>
      </c>
      <c r="P186" s="41" t="s">
        <v>814</v>
      </c>
      <c r="Q186" s="42" t="s">
        <v>41</v>
      </c>
      <c r="R186" s="42" t="s">
        <v>42</v>
      </c>
      <c r="S186" s="42" t="s">
        <v>41</v>
      </c>
      <c r="T186" s="41" t="s">
        <v>815</v>
      </c>
      <c r="U186" s="22"/>
      <c r="V186" s="7"/>
      <c r="W186" s="8" t="str">
        <f ca="1">IF(OR(ISBLANK(O186),ISERROR(O186)),"",IF(O186&lt;=TODAY(),"EXPIRED","ACTIVE"))</f>
        <v>ACTIVE</v>
      </c>
      <c r="X186" s="8" t="str">
        <f>IF(ISNUMBER(SEARCH("OPTILAN",P186)),"OPTILAN","")</f>
        <v/>
      </c>
      <c r="Y186" s="8" t="str">
        <f>IF(AND(NOT(ISBLANK(M186)),M186&lt;&gt;"",VALUE(M186)=0),"No Value (Indeterminate)","")</f>
        <v/>
      </c>
      <c r="Z186" s="8"/>
      <c r="AA186" s="8" t="str">
        <f>IF(AND(ISNUMBER(SEARCH("default date of 31/12/2099",D186)),NOT(ISBLANK(M186)),VALUE(M186)=0),"No Value (SPOT Contract)","")</f>
        <v/>
      </c>
      <c r="AB186" s="19" t="str">
        <f>IF(N186="","No Start Date","")</f>
        <v/>
      </c>
      <c r="AC186" s="19" t="str">
        <f>IF(O186="","No Expiry Date","")</f>
        <v/>
      </c>
      <c r="AD186" s="19" t="str">
        <f>IF(B186="","No Reference","")</f>
        <v/>
      </c>
      <c r="AE186" s="19" t="str" cm="1">
        <f t="array" aca="1" ref="AE186" ca="1">IF(SUMPRODUCT(--ISNUMBER(SEARCH("PFI",A186:AD186)))&gt;0,"Y","")</f>
        <v/>
      </c>
      <c r="AF186" s="19" t="str">
        <f>IF(ISNUMBER(SEARCH("CSW",C186)),"Shared Service","")</f>
        <v/>
      </c>
      <c r="AG186" s="19"/>
    </row>
    <row r="187" spans="1:33" s="14" customFormat="1" ht="11.4" x14ac:dyDescent="0.3">
      <c r="A187" s="21">
        <v>1429</v>
      </c>
      <c r="B187" s="41" t="s">
        <v>816</v>
      </c>
      <c r="C187" s="41" t="s">
        <v>817</v>
      </c>
      <c r="D187" s="41" t="s">
        <v>818</v>
      </c>
      <c r="E187" s="42">
        <v>0</v>
      </c>
      <c r="F187" s="42">
        <v>0</v>
      </c>
      <c r="G187" s="42">
        <v>0</v>
      </c>
      <c r="H187" s="41" t="s">
        <v>58</v>
      </c>
      <c r="I187" s="41" t="s">
        <v>641</v>
      </c>
      <c r="J187" s="41" t="s">
        <v>36</v>
      </c>
      <c r="K187" s="41" t="s">
        <v>37</v>
      </c>
      <c r="L187" s="41" t="s">
        <v>38</v>
      </c>
      <c r="M187" s="43">
        <v>5760</v>
      </c>
      <c r="N187" s="44" t="s">
        <v>819</v>
      </c>
      <c r="O187" s="44">
        <v>46112</v>
      </c>
      <c r="P187" s="41" t="s">
        <v>820</v>
      </c>
      <c r="Q187" s="42" t="s">
        <v>41</v>
      </c>
      <c r="R187" s="42" t="s">
        <v>42</v>
      </c>
      <c r="S187" s="42" t="s">
        <v>42</v>
      </c>
      <c r="T187" s="41" t="s">
        <v>821</v>
      </c>
      <c r="U187" s="22"/>
      <c r="V187" s="7"/>
      <c r="W187" s="8" t="str">
        <f ca="1">IF(OR(ISBLANK(O187),ISERROR(O187)),"",IF(O187&lt;=TODAY(),"EXPIRED","ACTIVE"))</f>
        <v>ACTIVE</v>
      </c>
      <c r="X187" s="8" t="str">
        <f>IF(ISNUMBER(SEARCH("OPTILAN",P187)),"OPTILAN","")</f>
        <v/>
      </c>
      <c r="Y187" s="8" t="str">
        <f>IF(AND(NOT(ISBLANK(M187)),M187&lt;&gt;"",VALUE(M187)=0),"No Value (Indeterminate)","")</f>
        <v/>
      </c>
      <c r="Z187" s="8"/>
      <c r="AA187" s="8" t="str">
        <f>IF(AND(ISNUMBER(SEARCH("default date of 31/12/2099",D187)),NOT(ISBLANK(M187)),VALUE(M187)=0),"No Value (SPOT Contract)","")</f>
        <v/>
      </c>
      <c r="AB187" s="19" t="str">
        <f>IF(N187="","No Start Date","")</f>
        <v/>
      </c>
      <c r="AC187" s="19" t="str">
        <f>IF(O187="","No Expiry Date","")</f>
        <v/>
      </c>
      <c r="AD187" s="19" t="str">
        <f>IF(B187="","No Reference","")</f>
        <v/>
      </c>
      <c r="AE187" s="19" t="str" cm="1">
        <f t="array" aca="1" ref="AE187" ca="1">IF(SUMPRODUCT(--ISNUMBER(SEARCH("PFI",A187:AD187)))&gt;0,"Y","")</f>
        <v/>
      </c>
      <c r="AF187" s="19" t="str">
        <f>IF(ISNUMBER(SEARCH("CSW",C187)),"Shared Service","")</f>
        <v/>
      </c>
      <c r="AG187" s="19"/>
    </row>
    <row r="188" spans="1:33" s="14" customFormat="1" ht="11.4" x14ac:dyDescent="0.3">
      <c r="A188" s="21">
        <v>1396</v>
      </c>
      <c r="B188" s="41" t="s">
        <v>822</v>
      </c>
      <c r="C188" s="41" t="s">
        <v>823</v>
      </c>
      <c r="D188" s="41" t="s">
        <v>824</v>
      </c>
      <c r="E188" s="42">
        <v>0</v>
      </c>
      <c r="F188" s="42">
        <v>0</v>
      </c>
      <c r="G188" s="42">
        <v>0</v>
      </c>
      <c r="H188" s="41" t="s">
        <v>58</v>
      </c>
      <c r="I188" s="41" t="s">
        <v>641</v>
      </c>
      <c r="J188" s="41" t="s">
        <v>36</v>
      </c>
      <c r="K188" s="41" t="s">
        <v>37</v>
      </c>
      <c r="L188" s="41" t="s">
        <v>38</v>
      </c>
      <c r="M188" s="43">
        <v>5726.44</v>
      </c>
      <c r="N188" s="44" t="s">
        <v>825</v>
      </c>
      <c r="O188" s="44">
        <v>46296</v>
      </c>
      <c r="P188" s="41" t="s">
        <v>826</v>
      </c>
      <c r="Q188" s="42" t="s">
        <v>41</v>
      </c>
      <c r="R188" s="42" t="s">
        <v>41</v>
      </c>
      <c r="S188" s="42" t="s">
        <v>41</v>
      </c>
      <c r="T188" s="41" t="s">
        <v>821</v>
      </c>
      <c r="U188" s="22"/>
      <c r="V188" s="7"/>
      <c r="W188" s="8" t="str">
        <f ca="1">IF(OR(ISBLANK(O188),ISERROR(O188)),"",IF(O188&lt;=TODAY(),"EXPIRED","ACTIVE"))</f>
        <v>ACTIVE</v>
      </c>
      <c r="X188" s="8" t="str">
        <f>IF(ISNUMBER(SEARCH("OPTILAN",P188)),"OPTILAN","")</f>
        <v/>
      </c>
      <c r="Y188" s="8" t="str">
        <f>IF(AND(NOT(ISBLANK(M188)),M188&lt;&gt;"",VALUE(M188)=0),"No Value (Indeterminate)","")</f>
        <v/>
      </c>
      <c r="Z188" s="8"/>
      <c r="AA188" s="8" t="str">
        <f>IF(AND(ISNUMBER(SEARCH("default date of 31/12/2099",D188)),NOT(ISBLANK(M188)),VALUE(M188)=0),"No Value (SPOT Contract)","")</f>
        <v/>
      </c>
      <c r="AB188" s="19" t="str">
        <f>IF(N188="","No Start Date","")</f>
        <v/>
      </c>
      <c r="AC188" s="19" t="str">
        <f>IF(O188="","No Expiry Date","")</f>
        <v/>
      </c>
      <c r="AD188" s="19" t="str">
        <f>IF(B188="","No Reference","")</f>
        <v/>
      </c>
      <c r="AE188" s="19" t="str" cm="1">
        <f t="array" aca="1" ref="AE188" ca="1">IF(SUMPRODUCT(--ISNUMBER(SEARCH("PFI",A188:AD188)))&gt;0,"Y","")</f>
        <v/>
      </c>
      <c r="AF188" s="19" t="str">
        <f>IF(ISNUMBER(SEARCH("CSW",C188)),"Shared Service","")</f>
        <v/>
      </c>
      <c r="AG188" s="19"/>
    </row>
    <row r="189" spans="1:33" s="14" customFormat="1" ht="11.4" x14ac:dyDescent="0.3">
      <c r="A189" s="21">
        <v>650</v>
      </c>
      <c r="B189" s="41" t="s">
        <v>827</v>
      </c>
      <c r="C189" s="41" t="s">
        <v>828</v>
      </c>
      <c r="D189" s="41" t="s">
        <v>829</v>
      </c>
      <c r="E189" s="42">
        <v>0</v>
      </c>
      <c r="F189" s="42">
        <v>0</v>
      </c>
      <c r="G189" s="42">
        <v>0</v>
      </c>
      <c r="H189" s="41" t="s">
        <v>262</v>
      </c>
      <c r="I189" s="41" t="s">
        <v>263</v>
      </c>
      <c r="J189" s="41" t="s">
        <v>36</v>
      </c>
      <c r="K189" s="41" t="s">
        <v>50</v>
      </c>
      <c r="L189" s="41" t="s">
        <v>642</v>
      </c>
      <c r="M189" s="43">
        <v>269981</v>
      </c>
      <c r="N189" s="44">
        <v>45295</v>
      </c>
      <c r="O189" s="44">
        <v>46507</v>
      </c>
      <c r="P189" s="41" t="s">
        <v>830</v>
      </c>
      <c r="Q189" s="42" t="s">
        <v>41</v>
      </c>
      <c r="R189" s="42" t="s">
        <v>42</v>
      </c>
      <c r="S189" s="42" t="s">
        <v>42</v>
      </c>
      <c r="T189" s="41" t="s">
        <v>831</v>
      </c>
      <c r="U189" s="22"/>
      <c r="V189" s="7"/>
      <c r="W189" s="8" t="str">
        <f ca="1">IF(OR(ISBLANK(O189),ISERROR(O189)),"",IF(O189&lt;=TODAY(),"EXPIRED","ACTIVE"))</f>
        <v>ACTIVE</v>
      </c>
      <c r="X189" s="8" t="str">
        <f>IF(ISNUMBER(SEARCH("OPTILAN",P189)),"OPTILAN","")</f>
        <v/>
      </c>
      <c r="Y189" s="8" t="str">
        <f>IF(AND(NOT(ISBLANK(M189)),M189&lt;&gt;"",VALUE(M189)=0),"No Value (Indeterminate)","")</f>
        <v/>
      </c>
      <c r="Z189" s="8"/>
      <c r="AA189" s="8" t="str">
        <f>IF(AND(ISNUMBER(SEARCH("default date of 31/12/2099",D189)),NOT(ISBLANK(M189)),VALUE(M189)=0),"No Value (SPOT Contract)","")</f>
        <v/>
      </c>
      <c r="AB189" s="19" t="str">
        <f>IF(N189="","No Start Date","")</f>
        <v/>
      </c>
      <c r="AC189" s="19" t="str">
        <f>IF(O189="","No Expiry Date","")</f>
        <v/>
      </c>
      <c r="AD189" s="19" t="str">
        <f>IF(B189="","No Reference","")</f>
        <v/>
      </c>
      <c r="AE189" s="19" t="str" cm="1">
        <f t="array" aca="1" ref="AE189" ca="1">IF(SUMPRODUCT(--ISNUMBER(SEARCH("PFI",A189:AD189)))&gt;0,"Y","")</f>
        <v/>
      </c>
      <c r="AF189" s="19" t="str">
        <f>IF(ISNUMBER(SEARCH("CSW",C189)),"Shared Service","")</f>
        <v/>
      </c>
      <c r="AG189" s="19"/>
    </row>
    <row r="190" spans="1:33" s="14" customFormat="1" ht="11.4" x14ac:dyDescent="0.3">
      <c r="A190" s="21">
        <v>1104</v>
      </c>
      <c r="B190" s="41" t="s">
        <v>832</v>
      </c>
      <c r="C190" s="41" t="s">
        <v>833</v>
      </c>
      <c r="D190" s="41"/>
      <c r="E190" s="42">
        <v>0</v>
      </c>
      <c r="F190" s="42">
        <v>0</v>
      </c>
      <c r="G190" s="42">
        <v>0</v>
      </c>
      <c r="H190" s="41" t="s">
        <v>214</v>
      </c>
      <c r="I190" s="41" t="s">
        <v>834</v>
      </c>
      <c r="J190" s="41" t="s">
        <v>36</v>
      </c>
      <c r="K190" s="41" t="s">
        <v>37</v>
      </c>
      <c r="L190" s="41" t="s">
        <v>38</v>
      </c>
      <c r="M190" s="43">
        <v>14000</v>
      </c>
      <c r="N190" s="44" t="s">
        <v>835</v>
      </c>
      <c r="O190" s="44">
        <v>46231</v>
      </c>
      <c r="P190" s="41" t="s">
        <v>836</v>
      </c>
      <c r="Q190" s="42" t="s">
        <v>41</v>
      </c>
      <c r="R190" s="42" t="s">
        <v>41</v>
      </c>
      <c r="S190" s="42" t="s">
        <v>41</v>
      </c>
      <c r="T190" s="41" t="s">
        <v>417</v>
      </c>
      <c r="U190" s="22"/>
      <c r="V190" s="7"/>
      <c r="W190" s="8" t="str">
        <f ca="1">IF(OR(ISBLANK(O190),ISERROR(O190)),"",IF(O190&lt;=TODAY(),"EXPIRED","ACTIVE"))</f>
        <v>ACTIVE</v>
      </c>
      <c r="X190" s="8" t="str">
        <f>IF(ISNUMBER(SEARCH("OPTILAN",P190)),"OPTILAN","")</f>
        <v/>
      </c>
      <c r="Y190" s="8" t="str">
        <f>IF(AND(NOT(ISBLANK(M190)),M190&lt;&gt;"",VALUE(M190)=0),"No Value (Indeterminate)","")</f>
        <v/>
      </c>
      <c r="Z190" s="8"/>
      <c r="AA190" s="8" t="str">
        <f>IF(AND(ISNUMBER(SEARCH("default date of 31/12/2099",D190)),NOT(ISBLANK(M190)),VALUE(M190)=0),"No Value (SPOT Contract)","")</f>
        <v/>
      </c>
      <c r="AB190" s="19" t="str">
        <f>IF(N190="","No Start Date","")</f>
        <v/>
      </c>
      <c r="AC190" s="19" t="str">
        <f>IF(O190="","No Expiry Date","")</f>
        <v/>
      </c>
      <c r="AD190" s="19" t="str">
        <f>IF(B190="","No Reference","")</f>
        <v/>
      </c>
      <c r="AE190" s="19" t="str" cm="1">
        <f t="array" aca="1" ref="AE190" ca="1">IF(SUMPRODUCT(--ISNUMBER(SEARCH("PFI",A190:AD190)))&gt;0,"Y","")</f>
        <v/>
      </c>
      <c r="AF190" s="19" t="str">
        <f>IF(ISNUMBER(SEARCH("CSW",C190)),"Shared Service","")</f>
        <v/>
      </c>
      <c r="AG190" s="19"/>
    </row>
    <row r="191" spans="1:33" s="14" customFormat="1" ht="11.4" x14ac:dyDescent="0.3">
      <c r="A191" s="21">
        <v>882</v>
      </c>
      <c r="B191" s="41" t="s">
        <v>837</v>
      </c>
      <c r="C191" s="41" t="s">
        <v>838</v>
      </c>
      <c r="D191" s="41"/>
      <c r="E191" s="42">
        <v>0</v>
      </c>
      <c r="F191" s="42">
        <v>0</v>
      </c>
      <c r="G191" s="42">
        <v>0</v>
      </c>
      <c r="H191" s="41" t="s">
        <v>47</v>
      </c>
      <c r="I191" s="41" t="s">
        <v>641</v>
      </c>
      <c r="J191" s="41" t="s">
        <v>76</v>
      </c>
      <c r="K191" s="41" t="s">
        <v>50</v>
      </c>
      <c r="L191" s="41" t="s">
        <v>678</v>
      </c>
      <c r="M191" s="43">
        <v>740000</v>
      </c>
      <c r="N191" s="44">
        <v>45658</v>
      </c>
      <c r="O191" s="44">
        <v>46387</v>
      </c>
      <c r="P191" s="41" t="s">
        <v>839</v>
      </c>
      <c r="Q191" s="42" t="s">
        <v>41</v>
      </c>
      <c r="R191" s="42" t="s">
        <v>42</v>
      </c>
      <c r="S191" s="42" t="s">
        <v>41</v>
      </c>
      <c r="T191" s="41" t="s">
        <v>644</v>
      </c>
      <c r="U191" s="22"/>
      <c r="V191" s="7"/>
      <c r="W191" s="8" t="str">
        <f ca="1">IF(OR(ISBLANK(O191),ISERROR(O191)),"",IF(O191&lt;=TODAY(),"EXPIRED","ACTIVE"))</f>
        <v>ACTIVE</v>
      </c>
      <c r="X191" s="8" t="str">
        <f>IF(ISNUMBER(SEARCH("OPTILAN",P191)),"OPTILAN","")</f>
        <v/>
      </c>
      <c r="Y191" s="8" t="str">
        <f>IF(AND(NOT(ISBLANK(M191)),M191&lt;&gt;"",VALUE(M191)=0),"No Value (Indeterminate)","")</f>
        <v/>
      </c>
      <c r="Z191" s="8"/>
      <c r="AA191" s="8" t="str">
        <f>IF(AND(ISNUMBER(SEARCH("default date of 31/12/2099",D191)),NOT(ISBLANK(M191)),VALUE(M191)=0),"No Value (SPOT Contract)","")</f>
        <v/>
      </c>
      <c r="AB191" s="19" t="str">
        <f>IF(N191="","No Start Date","")</f>
        <v/>
      </c>
      <c r="AC191" s="19" t="str">
        <f>IF(O191="","No Expiry Date","")</f>
        <v/>
      </c>
      <c r="AD191" s="19" t="str">
        <f>IF(B191="","No Reference","")</f>
        <v/>
      </c>
      <c r="AE191" s="19" t="str" cm="1">
        <f t="array" aca="1" ref="AE191" ca="1">IF(SUMPRODUCT(--ISNUMBER(SEARCH("PFI",A191:AD191)))&gt;0,"Y","")</f>
        <v/>
      </c>
      <c r="AF191" s="19" t="str">
        <f>IF(ISNUMBER(SEARCH("CSW",C191)),"Shared Service","")</f>
        <v/>
      </c>
      <c r="AG191" s="19"/>
    </row>
    <row r="192" spans="1:33" s="14" customFormat="1" ht="11.4" x14ac:dyDescent="0.3">
      <c r="A192" s="21">
        <v>239</v>
      </c>
      <c r="B192" s="41" t="s">
        <v>840</v>
      </c>
      <c r="C192" s="41" t="s">
        <v>841</v>
      </c>
      <c r="D192" s="41" t="s">
        <v>842</v>
      </c>
      <c r="E192" s="42">
        <v>0</v>
      </c>
      <c r="F192" s="42">
        <v>0</v>
      </c>
      <c r="G192" s="42">
        <v>0</v>
      </c>
      <c r="H192" s="41" t="s">
        <v>194</v>
      </c>
      <c r="I192" s="41" t="s">
        <v>195</v>
      </c>
      <c r="J192" s="41" t="s">
        <v>49</v>
      </c>
      <c r="K192" s="41" t="s">
        <v>50</v>
      </c>
      <c r="L192" s="41" t="s">
        <v>51</v>
      </c>
      <c r="M192" s="43">
        <v>338250</v>
      </c>
      <c r="N192" s="44" t="s">
        <v>843</v>
      </c>
      <c r="O192" s="44">
        <v>46649</v>
      </c>
      <c r="P192" s="41" t="s">
        <v>844</v>
      </c>
      <c r="Q192" s="42" t="s">
        <v>41</v>
      </c>
      <c r="R192" s="42" t="s">
        <v>41</v>
      </c>
      <c r="S192" s="42" t="s">
        <v>41</v>
      </c>
      <c r="T192" s="41" t="s">
        <v>845</v>
      </c>
      <c r="U192" s="22"/>
      <c r="V192" s="7"/>
      <c r="W192" s="8" t="str">
        <f ca="1">IF(OR(ISBLANK(O192),ISERROR(O192)),"",IF(O192&lt;=TODAY(),"EXPIRED","ACTIVE"))</f>
        <v>ACTIVE</v>
      </c>
      <c r="X192" s="8" t="str">
        <f>IF(ISNUMBER(SEARCH("OPTILAN",P192)),"OPTILAN","")</f>
        <v/>
      </c>
      <c r="Y192" s="8" t="str">
        <f>IF(AND(NOT(ISBLANK(M192)),M192&lt;&gt;"",VALUE(M192)=0),"No Value (Indeterminate)","")</f>
        <v/>
      </c>
      <c r="Z192" s="8"/>
      <c r="AA192" s="8" t="str">
        <f>IF(AND(ISNUMBER(SEARCH("default date of 31/12/2099",D192)),NOT(ISBLANK(M192)),VALUE(M192)=0),"No Value (SPOT Contract)","")</f>
        <v/>
      </c>
      <c r="AB192" s="19" t="str">
        <f>IF(N192="","No Start Date","")</f>
        <v/>
      </c>
      <c r="AC192" s="19" t="str">
        <f>IF(O192="","No Expiry Date","")</f>
        <v/>
      </c>
      <c r="AD192" s="19" t="str">
        <f>IF(B192="","No Reference","")</f>
        <v/>
      </c>
      <c r="AE192" s="19" t="str" cm="1">
        <f t="array" aca="1" ref="AE192" ca="1">IF(SUMPRODUCT(--ISNUMBER(SEARCH("PFI",A192:AD192)))&gt;0,"Y","")</f>
        <v/>
      </c>
      <c r="AF192" s="19" t="str">
        <f>IF(ISNUMBER(SEARCH("CSW",C192)),"Shared Service","")</f>
        <v/>
      </c>
      <c r="AG192" s="19"/>
    </row>
    <row r="193" spans="1:33" s="14" customFormat="1" ht="11.4" x14ac:dyDescent="0.3">
      <c r="A193" s="21">
        <v>1012</v>
      </c>
      <c r="B193" s="41" t="s">
        <v>846</v>
      </c>
      <c r="C193" s="41" t="s">
        <v>847</v>
      </c>
      <c r="D193" s="41" t="s">
        <v>848</v>
      </c>
      <c r="E193" s="42">
        <v>0</v>
      </c>
      <c r="F193" s="42">
        <v>0</v>
      </c>
      <c r="G193" s="42">
        <v>0</v>
      </c>
      <c r="H193" s="41" t="s">
        <v>34</v>
      </c>
      <c r="I193" s="41" t="s">
        <v>849</v>
      </c>
      <c r="J193" s="41" t="s">
        <v>60</v>
      </c>
      <c r="K193" s="41" t="s">
        <v>37</v>
      </c>
      <c r="L193" s="41" t="s">
        <v>667</v>
      </c>
      <c r="M193" s="43">
        <v>25000</v>
      </c>
      <c r="N193" s="44" t="s">
        <v>850</v>
      </c>
      <c r="O193" s="44">
        <v>46387</v>
      </c>
      <c r="P193" s="41" t="s">
        <v>851</v>
      </c>
      <c r="Q193" s="42" t="s">
        <v>41</v>
      </c>
      <c r="R193" s="42" t="s">
        <v>42</v>
      </c>
      <c r="S193" s="42" t="s">
        <v>41</v>
      </c>
      <c r="T193" s="41" t="s">
        <v>852</v>
      </c>
      <c r="U193" s="22"/>
      <c r="V193" s="7"/>
      <c r="W193" s="8" t="str">
        <f ca="1">IF(OR(ISBLANK(O193),ISERROR(O193)),"",IF(O193&lt;=TODAY(),"EXPIRED","ACTIVE"))</f>
        <v>ACTIVE</v>
      </c>
      <c r="X193" s="8" t="str">
        <f>IF(ISNUMBER(SEARCH("OPTILAN",P193)),"OPTILAN","")</f>
        <v/>
      </c>
      <c r="Y193" s="8" t="str">
        <f>IF(AND(NOT(ISBLANK(M193)),M193&lt;&gt;"",VALUE(M193)=0),"No Value (Indeterminate)","")</f>
        <v/>
      </c>
      <c r="Z193" s="8"/>
      <c r="AA193" s="8" t="str">
        <f>IF(AND(ISNUMBER(SEARCH("default date of 31/12/2099",D193)),NOT(ISBLANK(M193)),VALUE(M193)=0),"No Value (SPOT Contract)","")</f>
        <v/>
      </c>
      <c r="AB193" s="19" t="str">
        <f>IF(N193="","No Start Date","")</f>
        <v/>
      </c>
      <c r="AC193" s="19" t="str">
        <f>IF(O193="","No Expiry Date","")</f>
        <v/>
      </c>
      <c r="AD193" s="19" t="str">
        <f>IF(B193="","No Reference","")</f>
        <v/>
      </c>
      <c r="AE193" s="19" t="str" cm="1">
        <f t="array" aca="1" ref="AE193" ca="1">IF(SUMPRODUCT(--ISNUMBER(SEARCH("PFI",A193:AD193)))&gt;0,"Y","")</f>
        <v/>
      </c>
      <c r="AF193" s="19" t="str">
        <f>IF(ISNUMBER(SEARCH("CSW",C193)),"Shared Service","")</f>
        <v/>
      </c>
      <c r="AG193" s="19"/>
    </row>
    <row r="194" spans="1:33" s="14" customFormat="1" ht="11.4" x14ac:dyDescent="0.3">
      <c r="A194" s="21">
        <v>675</v>
      </c>
      <c r="B194" s="41" t="s">
        <v>853</v>
      </c>
      <c r="C194" s="41" t="s">
        <v>854</v>
      </c>
      <c r="D194" s="41"/>
      <c r="E194" s="42">
        <v>1</v>
      </c>
      <c r="F194" s="42">
        <v>5</v>
      </c>
      <c r="G194" s="42">
        <v>0</v>
      </c>
      <c r="H194" s="41" t="s">
        <v>34</v>
      </c>
      <c r="I194" s="41" t="s">
        <v>855</v>
      </c>
      <c r="J194" s="41" t="s">
        <v>49</v>
      </c>
      <c r="K194" s="41" t="s">
        <v>50</v>
      </c>
      <c r="L194" s="41" t="s">
        <v>51</v>
      </c>
      <c r="M194" s="43">
        <v>200000</v>
      </c>
      <c r="N194" s="44" t="s">
        <v>856</v>
      </c>
      <c r="O194" s="44">
        <v>46139</v>
      </c>
      <c r="P194" s="41" t="s">
        <v>625</v>
      </c>
      <c r="Q194" s="42" t="s">
        <v>41</v>
      </c>
      <c r="R194" s="42" t="s">
        <v>42</v>
      </c>
      <c r="S194" s="42" t="s">
        <v>41</v>
      </c>
      <c r="T194" s="41" t="s">
        <v>857</v>
      </c>
      <c r="U194" s="22"/>
      <c r="V194" s="7"/>
      <c r="W194" s="8" t="str">
        <f ca="1">IF(OR(ISBLANK(O194),ISERROR(O194)),"",IF(O194&lt;=TODAY(),"EXPIRED","ACTIVE"))</f>
        <v>ACTIVE</v>
      </c>
      <c r="X194" s="8" t="str">
        <f>IF(ISNUMBER(SEARCH("OPTILAN",P194)),"OPTILAN","")</f>
        <v/>
      </c>
      <c r="Y194" s="8" t="str">
        <f>IF(AND(NOT(ISBLANK(M194)),M194&lt;&gt;"",VALUE(M194)=0),"No Value (Indeterminate)","")</f>
        <v/>
      </c>
      <c r="Z194" s="8"/>
      <c r="AA194" s="8" t="str">
        <f>IF(AND(ISNUMBER(SEARCH("default date of 31/12/2099",D194)),NOT(ISBLANK(M194)),VALUE(M194)=0),"No Value (SPOT Contract)","")</f>
        <v/>
      </c>
      <c r="AB194" s="19" t="str">
        <f>IF(N194="","No Start Date","")</f>
        <v/>
      </c>
      <c r="AC194" s="19" t="str">
        <f>IF(O194="","No Expiry Date","")</f>
        <v/>
      </c>
      <c r="AD194" s="19" t="str">
        <f>IF(B194="","No Reference","")</f>
        <v/>
      </c>
      <c r="AE194" s="19" t="str" cm="1">
        <f t="array" aca="1" ref="AE194" ca="1">IF(SUMPRODUCT(--ISNUMBER(SEARCH("PFI",A194:AD194)))&gt;0,"Y","")</f>
        <v/>
      </c>
      <c r="AF194" s="19" t="str">
        <f>IF(ISNUMBER(SEARCH("CSW",C194)),"Shared Service","")</f>
        <v/>
      </c>
      <c r="AG194" s="19"/>
    </row>
    <row r="195" spans="1:33" s="14" customFormat="1" ht="11.4" x14ac:dyDescent="0.3">
      <c r="A195" s="21">
        <v>386</v>
      </c>
      <c r="B195" s="41" t="s">
        <v>858</v>
      </c>
      <c r="C195" s="41" t="s">
        <v>859</v>
      </c>
      <c r="D195" s="41"/>
      <c r="E195" s="42">
        <v>0</v>
      </c>
      <c r="F195" s="42">
        <v>0</v>
      </c>
      <c r="G195" s="42">
        <v>0</v>
      </c>
      <c r="H195" s="41" t="s">
        <v>74</v>
      </c>
      <c r="I195" s="41" t="s">
        <v>855</v>
      </c>
      <c r="J195" s="41" t="s">
        <v>36</v>
      </c>
      <c r="K195" s="41" t="s">
        <v>50</v>
      </c>
      <c r="L195" s="41" t="s">
        <v>642</v>
      </c>
      <c r="M195" s="43">
        <v>254000</v>
      </c>
      <c r="N195" s="44">
        <v>45206</v>
      </c>
      <c r="O195" s="44">
        <v>46265</v>
      </c>
      <c r="P195" s="41" t="s">
        <v>860</v>
      </c>
      <c r="Q195" s="42" t="s">
        <v>41</v>
      </c>
      <c r="R195" s="42" t="s">
        <v>41</v>
      </c>
      <c r="S195" s="42" t="s">
        <v>41</v>
      </c>
      <c r="T195" s="41" t="s">
        <v>581</v>
      </c>
      <c r="U195" s="22"/>
      <c r="V195" s="7"/>
      <c r="W195" s="8" t="str">
        <f ca="1">IF(OR(ISBLANK(O195),ISERROR(O195)),"",IF(O195&lt;=TODAY(),"EXPIRED","ACTIVE"))</f>
        <v>ACTIVE</v>
      </c>
      <c r="X195" s="8" t="str">
        <f>IF(ISNUMBER(SEARCH("OPTILAN",P195)),"OPTILAN","")</f>
        <v/>
      </c>
      <c r="Y195" s="8" t="str">
        <f>IF(AND(NOT(ISBLANK(M195)),M195&lt;&gt;"",VALUE(M195)=0),"No Value (Indeterminate)","")</f>
        <v/>
      </c>
      <c r="Z195" s="8"/>
      <c r="AA195" s="8" t="str">
        <f>IF(AND(ISNUMBER(SEARCH("default date of 31/12/2099",D195)),NOT(ISBLANK(M195)),VALUE(M195)=0),"No Value (SPOT Contract)","")</f>
        <v/>
      </c>
      <c r="AB195" s="19" t="str">
        <f>IF(N195="","No Start Date","")</f>
        <v/>
      </c>
      <c r="AC195" s="19" t="str">
        <f>IF(O195="","No Expiry Date","")</f>
        <v/>
      </c>
      <c r="AD195" s="19" t="str">
        <f>IF(B195="","No Reference","")</f>
        <v/>
      </c>
      <c r="AE195" s="19" t="str" cm="1">
        <f t="array" aca="1" ref="AE195" ca="1">IF(SUMPRODUCT(--ISNUMBER(SEARCH("PFI",A195:AD195)))&gt;0,"Y","")</f>
        <v/>
      </c>
      <c r="AF195" s="19" t="str">
        <f>IF(ISNUMBER(SEARCH("CSW",C195)),"Shared Service","")</f>
        <v/>
      </c>
      <c r="AG195" s="19"/>
    </row>
    <row r="196" spans="1:33" s="14" customFormat="1" ht="11.4" x14ac:dyDescent="0.3">
      <c r="A196" s="21">
        <v>1215</v>
      </c>
      <c r="B196" s="41" t="s">
        <v>861</v>
      </c>
      <c r="C196" s="41" t="s">
        <v>862</v>
      </c>
      <c r="D196" s="41" t="s">
        <v>863</v>
      </c>
      <c r="E196" s="42">
        <v>0</v>
      </c>
      <c r="F196" s="42">
        <v>0</v>
      </c>
      <c r="G196" s="42">
        <v>0</v>
      </c>
      <c r="H196" s="41" t="s">
        <v>34</v>
      </c>
      <c r="I196" s="41" t="s">
        <v>864</v>
      </c>
      <c r="J196" s="41" t="s">
        <v>36</v>
      </c>
      <c r="K196" s="41" t="s">
        <v>37</v>
      </c>
      <c r="L196" s="41" t="s">
        <v>38</v>
      </c>
      <c r="M196" s="43">
        <v>5100</v>
      </c>
      <c r="N196" s="44" t="s">
        <v>865</v>
      </c>
      <c r="O196" s="44">
        <v>46112</v>
      </c>
      <c r="P196" s="41" t="s">
        <v>866</v>
      </c>
      <c r="Q196" s="42" t="s">
        <v>41</v>
      </c>
      <c r="R196" s="42" t="s">
        <v>42</v>
      </c>
      <c r="S196" s="42" t="s">
        <v>41</v>
      </c>
      <c r="T196" s="41" t="s">
        <v>867</v>
      </c>
      <c r="U196" s="22"/>
      <c r="V196" s="7"/>
      <c r="W196" s="8" t="str">
        <f ca="1">IF(OR(ISBLANK(O196),ISERROR(O196)),"",IF(O196&lt;=TODAY(),"EXPIRED","ACTIVE"))</f>
        <v>ACTIVE</v>
      </c>
      <c r="X196" s="8" t="str">
        <f>IF(ISNUMBER(SEARCH("OPTILAN",P196)),"OPTILAN","")</f>
        <v/>
      </c>
      <c r="Y196" s="8" t="str">
        <f>IF(AND(NOT(ISBLANK(M196)),M196&lt;&gt;"",VALUE(M196)=0),"No Value (Indeterminate)","")</f>
        <v/>
      </c>
      <c r="Z196" s="8"/>
      <c r="AA196" s="8" t="str">
        <f>IF(AND(ISNUMBER(SEARCH("default date of 31/12/2099",D196)),NOT(ISBLANK(M196)),VALUE(M196)=0),"No Value (SPOT Contract)","")</f>
        <v/>
      </c>
      <c r="AB196" s="19" t="str">
        <f>IF(N196="","No Start Date","")</f>
        <v/>
      </c>
      <c r="AC196" s="19" t="str">
        <f>IF(O196="","No Expiry Date","")</f>
        <v/>
      </c>
      <c r="AD196" s="19" t="str">
        <f>IF(B196="","No Reference","")</f>
        <v/>
      </c>
      <c r="AE196" s="19" t="str" cm="1">
        <f t="array" aca="1" ref="AE196" ca="1">IF(SUMPRODUCT(--ISNUMBER(SEARCH("PFI",A196:AD196)))&gt;0,"Y","")</f>
        <v/>
      </c>
      <c r="AF196" s="19" t="str">
        <f>IF(ISNUMBER(SEARCH("CSW",C196)),"Shared Service","")</f>
        <v/>
      </c>
      <c r="AG196" s="19"/>
    </row>
    <row r="197" spans="1:33" s="14" customFormat="1" ht="11.4" x14ac:dyDescent="0.3">
      <c r="A197" s="21">
        <v>1216</v>
      </c>
      <c r="B197" s="41" t="s">
        <v>868</v>
      </c>
      <c r="C197" s="41" t="s">
        <v>869</v>
      </c>
      <c r="D197" s="41" t="s">
        <v>870</v>
      </c>
      <c r="E197" s="42">
        <v>0</v>
      </c>
      <c r="F197" s="42">
        <v>0</v>
      </c>
      <c r="G197" s="42">
        <v>0</v>
      </c>
      <c r="H197" s="41" t="s">
        <v>34</v>
      </c>
      <c r="I197" s="41" t="s">
        <v>864</v>
      </c>
      <c r="J197" s="41" t="s">
        <v>871</v>
      </c>
      <c r="K197" s="41" t="s">
        <v>37</v>
      </c>
      <c r="L197" s="41" t="s">
        <v>38</v>
      </c>
      <c r="M197" s="43">
        <v>5100</v>
      </c>
      <c r="N197" s="44" t="s">
        <v>872</v>
      </c>
      <c r="O197" s="44">
        <v>46234</v>
      </c>
      <c r="P197" s="41" t="s">
        <v>866</v>
      </c>
      <c r="Q197" s="42" t="s">
        <v>41</v>
      </c>
      <c r="R197" s="42" t="s">
        <v>42</v>
      </c>
      <c r="S197" s="42" t="s">
        <v>41</v>
      </c>
      <c r="T197" s="41" t="s">
        <v>867</v>
      </c>
      <c r="U197" s="22"/>
      <c r="V197" s="7"/>
      <c r="W197" s="8" t="str">
        <f ca="1">IF(OR(ISBLANK(O197),ISERROR(O197)),"",IF(O197&lt;=TODAY(),"EXPIRED","ACTIVE"))</f>
        <v>ACTIVE</v>
      </c>
      <c r="X197" s="8" t="str">
        <f>IF(ISNUMBER(SEARCH("OPTILAN",P197)),"OPTILAN","")</f>
        <v/>
      </c>
      <c r="Y197" s="8" t="str">
        <f>IF(AND(NOT(ISBLANK(M197)),M197&lt;&gt;"",VALUE(M197)=0),"No Value (Indeterminate)","")</f>
        <v/>
      </c>
      <c r="Z197" s="8"/>
      <c r="AA197" s="8" t="str">
        <f>IF(AND(ISNUMBER(SEARCH("default date of 31/12/2099",D197)),NOT(ISBLANK(M197)),VALUE(M197)=0),"No Value (SPOT Contract)","")</f>
        <v/>
      </c>
      <c r="AB197" s="19" t="str">
        <f>IF(N197="","No Start Date","")</f>
        <v/>
      </c>
      <c r="AC197" s="19" t="str">
        <f>IF(O197="","No Expiry Date","")</f>
        <v/>
      </c>
      <c r="AD197" s="19" t="str">
        <f>IF(B197="","No Reference","")</f>
        <v/>
      </c>
      <c r="AE197" s="19" t="str" cm="1">
        <f t="array" aca="1" ref="AE197" ca="1">IF(SUMPRODUCT(--ISNUMBER(SEARCH("PFI",A197:AD197)))&gt;0,"Y","")</f>
        <v/>
      </c>
      <c r="AF197" s="19" t="str">
        <f>IF(ISNUMBER(SEARCH("CSW",C197)),"Shared Service","")</f>
        <v/>
      </c>
      <c r="AG197" s="19"/>
    </row>
    <row r="198" spans="1:33" s="14" customFormat="1" ht="11.4" x14ac:dyDescent="0.3">
      <c r="A198" s="21">
        <v>1462</v>
      </c>
      <c r="B198" s="41" t="s">
        <v>873</v>
      </c>
      <c r="C198" s="41" t="s">
        <v>874</v>
      </c>
      <c r="D198" s="41"/>
      <c r="E198" s="42">
        <v>0</v>
      </c>
      <c r="F198" s="42">
        <v>0</v>
      </c>
      <c r="G198" s="42">
        <v>0</v>
      </c>
      <c r="H198" s="41" t="s">
        <v>716</v>
      </c>
      <c r="I198" s="41" t="s">
        <v>588</v>
      </c>
      <c r="J198" s="41" t="s">
        <v>36</v>
      </c>
      <c r="K198" s="41" t="s">
        <v>37</v>
      </c>
      <c r="L198" s="41" t="s">
        <v>38</v>
      </c>
      <c r="M198" s="43">
        <v>9990</v>
      </c>
      <c r="N198" s="44">
        <v>46143</v>
      </c>
      <c r="O198" s="44">
        <v>46177</v>
      </c>
      <c r="P198" s="41" t="s">
        <v>875</v>
      </c>
      <c r="Q198" s="42" t="s">
        <v>41</v>
      </c>
      <c r="R198" s="42" t="s">
        <v>42</v>
      </c>
      <c r="S198" s="42" t="s">
        <v>41</v>
      </c>
      <c r="T198" s="41" t="s">
        <v>876</v>
      </c>
      <c r="U198" s="22"/>
      <c r="V198" s="7"/>
      <c r="W198" s="8" t="str">
        <f ca="1">IF(OR(ISBLANK(O198),ISERROR(O198)),"",IF(O198&lt;=TODAY(),"EXPIRED","ACTIVE"))</f>
        <v>ACTIVE</v>
      </c>
      <c r="X198" s="8" t="str">
        <f>IF(ISNUMBER(SEARCH("OPTILAN",P198)),"OPTILAN","")</f>
        <v/>
      </c>
      <c r="Y198" s="8" t="str">
        <f>IF(AND(NOT(ISBLANK(M198)),M198&lt;&gt;"",VALUE(M198)=0),"No Value (Indeterminate)","")</f>
        <v/>
      </c>
      <c r="Z198" s="8"/>
      <c r="AA198" s="8" t="str">
        <f>IF(AND(ISNUMBER(SEARCH("default date of 31/12/2099",D198)),NOT(ISBLANK(M198)),VALUE(M198)=0),"No Value (SPOT Contract)","")</f>
        <v/>
      </c>
      <c r="AB198" s="19" t="str">
        <f>IF(N198="","No Start Date","")</f>
        <v/>
      </c>
      <c r="AC198" s="19" t="str">
        <f>IF(O198="","No Expiry Date","")</f>
        <v/>
      </c>
      <c r="AD198" s="19" t="str">
        <f>IF(B198="","No Reference","")</f>
        <v/>
      </c>
      <c r="AE198" s="19" t="str" cm="1">
        <f t="array" aca="1" ref="AE198" ca="1">IF(SUMPRODUCT(--ISNUMBER(SEARCH("PFI",A198:AD198)))&gt;0,"Y","")</f>
        <v/>
      </c>
      <c r="AF198" s="19" t="str">
        <f>IF(ISNUMBER(SEARCH("CSW",C198)),"Shared Service","")</f>
        <v/>
      </c>
      <c r="AG198" s="19"/>
    </row>
    <row r="199" spans="1:33" s="14" customFormat="1" ht="11.4" x14ac:dyDescent="0.3">
      <c r="A199" s="21">
        <v>1411</v>
      </c>
      <c r="B199" s="41" t="s">
        <v>877</v>
      </c>
      <c r="C199" s="41" t="s">
        <v>878</v>
      </c>
      <c r="D199" s="41"/>
      <c r="E199" s="42">
        <v>0</v>
      </c>
      <c r="F199" s="42">
        <v>0</v>
      </c>
      <c r="G199" s="42">
        <v>0</v>
      </c>
      <c r="H199" s="41" t="s">
        <v>194</v>
      </c>
      <c r="I199" s="41" t="s">
        <v>879</v>
      </c>
      <c r="J199" s="41" t="s">
        <v>36</v>
      </c>
      <c r="K199" s="41" t="s">
        <v>37</v>
      </c>
      <c r="L199" s="41" t="s">
        <v>38</v>
      </c>
      <c r="M199" s="43">
        <v>24320</v>
      </c>
      <c r="N199" s="44">
        <v>44927</v>
      </c>
      <c r="O199" s="44">
        <v>46752</v>
      </c>
      <c r="P199" s="41" t="s">
        <v>880</v>
      </c>
      <c r="Q199" s="42" t="s">
        <v>41</v>
      </c>
      <c r="R199" s="42" t="s">
        <v>41</v>
      </c>
      <c r="S199" s="42" t="s">
        <v>41</v>
      </c>
      <c r="T199" s="41" t="s">
        <v>881</v>
      </c>
      <c r="U199" s="22"/>
      <c r="V199" s="7"/>
      <c r="W199" s="8" t="str">
        <f ca="1">IF(OR(ISBLANK(O199),ISERROR(O199)),"",IF(O199&lt;=TODAY(),"EXPIRED","ACTIVE"))</f>
        <v>ACTIVE</v>
      </c>
      <c r="X199" s="8" t="str">
        <f>IF(ISNUMBER(SEARCH("OPTILAN",P199)),"OPTILAN","")</f>
        <v/>
      </c>
      <c r="Y199" s="8" t="str">
        <f>IF(AND(NOT(ISBLANK(M199)),M199&lt;&gt;"",VALUE(M199)=0),"No Value (Indeterminate)","")</f>
        <v/>
      </c>
      <c r="Z199" s="8"/>
      <c r="AA199" s="8" t="str">
        <f>IF(AND(ISNUMBER(SEARCH("default date of 31/12/2099",D199)),NOT(ISBLANK(M199)),VALUE(M199)=0),"No Value (SPOT Contract)","")</f>
        <v/>
      </c>
      <c r="AB199" s="19" t="str">
        <f>IF(N199="","No Start Date","")</f>
        <v/>
      </c>
      <c r="AC199" s="19" t="str">
        <f>IF(O199="","No Expiry Date","")</f>
        <v/>
      </c>
      <c r="AD199" s="19" t="str">
        <f>IF(B199="","No Reference","")</f>
        <v/>
      </c>
      <c r="AE199" s="19" t="str" cm="1">
        <f t="array" aca="1" ref="AE199" ca="1">IF(SUMPRODUCT(--ISNUMBER(SEARCH("PFI",A199:AD199)))&gt;0,"Y","")</f>
        <v/>
      </c>
      <c r="AF199" s="19" t="str">
        <f>IF(ISNUMBER(SEARCH("CSW",C199)),"Shared Service","")</f>
        <v/>
      </c>
      <c r="AG199" s="19"/>
    </row>
    <row r="200" spans="1:33" s="14" customFormat="1" ht="11.4" x14ac:dyDescent="0.3">
      <c r="A200" s="21">
        <v>1315</v>
      </c>
      <c r="B200" s="41" t="s">
        <v>882</v>
      </c>
      <c r="C200" s="41" t="s">
        <v>883</v>
      </c>
      <c r="D200" s="41"/>
      <c r="E200" s="42">
        <v>0</v>
      </c>
      <c r="F200" s="42">
        <v>0</v>
      </c>
      <c r="G200" s="42">
        <v>0</v>
      </c>
      <c r="H200" s="41" t="s">
        <v>34</v>
      </c>
      <c r="I200" s="41" t="s">
        <v>67</v>
      </c>
      <c r="J200" s="41" t="s">
        <v>36</v>
      </c>
      <c r="K200" s="41" t="s">
        <v>37</v>
      </c>
      <c r="L200" s="41" t="s">
        <v>635</v>
      </c>
      <c r="M200" s="43">
        <v>8920</v>
      </c>
      <c r="N200" s="44" t="s">
        <v>884</v>
      </c>
      <c r="O200" s="44">
        <v>46279</v>
      </c>
      <c r="P200" s="41" t="s">
        <v>885</v>
      </c>
      <c r="Q200" s="42" t="s">
        <v>41</v>
      </c>
      <c r="R200" s="42" t="s">
        <v>41</v>
      </c>
      <c r="S200" s="42" t="s">
        <v>41</v>
      </c>
      <c r="T200" s="41" t="s">
        <v>886</v>
      </c>
      <c r="U200" s="22"/>
      <c r="V200" s="7"/>
      <c r="W200" s="8" t="str">
        <f ca="1">IF(OR(ISBLANK(O200),ISERROR(O200)),"",IF(O200&lt;=TODAY(),"EXPIRED","ACTIVE"))</f>
        <v>ACTIVE</v>
      </c>
      <c r="X200" s="8" t="str">
        <f>IF(ISNUMBER(SEARCH("OPTILAN",P200)),"OPTILAN","")</f>
        <v/>
      </c>
      <c r="Y200" s="8" t="str">
        <f>IF(AND(NOT(ISBLANK(M200)),M200&lt;&gt;"",VALUE(M200)=0),"No Value (Indeterminate)","")</f>
        <v/>
      </c>
      <c r="Z200" s="8"/>
      <c r="AA200" s="8" t="str">
        <f>IF(AND(ISNUMBER(SEARCH("default date of 31/12/2099",D200)),NOT(ISBLANK(M200)),VALUE(M200)=0),"No Value (SPOT Contract)","")</f>
        <v/>
      </c>
      <c r="AB200" s="19" t="str">
        <f>IF(N200="","No Start Date","")</f>
        <v/>
      </c>
      <c r="AC200" s="19" t="str">
        <f>IF(O200="","No Expiry Date","")</f>
        <v/>
      </c>
      <c r="AD200" s="19" t="str">
        <f>IF(B200="","No Reference","")</f>
        <v/>
      </c>
      <c r="AE200" s="19" t="str" cm="1">
        <f t="array" aca="1" ref="AE200" ca="1">IF(SUMPRODUCT(--ISNUMBER(SEARCH("PFI",A200:AD200)))&gt;0,"Y","")</f>
        <v/>
      </c>
      <c r="AF200" s="19" t="str">
        <f>IF(ISNUMBER(SEARCH("CSW",C200)),"Shared Service","")</f>
        <v/>
      </c>
      <c r="AG200" s="19"/>
    </row>
    <row r="201" spans="1:33" s="14" customFormat="1" ht="11.4" x14ac:dyDescent="0.3">
      <c r="A201" s="21">
        <v>340</v>
      </c>
      <c r="B201" s="45" t="s">
        <v>887</v>
      </c>
      <c r="C201" s="45" t="s">
        <v>888</v>
      </c>
      <c r="D201" s="45"/>
      <c r="E201" s="46">
        <v>0</v>
      </c>
      <c r="F201" s="46">
        <v>0</v>
      </c>
      <c r="G201" s="46">
        <v>0</v>
      </c>
      <c r="H201" s="45" t="s">
        <v>34</v>
      </c>
      <c r="I201" s="45" t="s">
        <v>889</v>
      </c>
      <c r="J201" s="45" t="s">
        <v>890</v>
      </c>
      <c r="K201" s="45" t="s">
        <v>50</v>
      </c>
      <c r="L201" s="45" t="s">
        <v>642</v>
      </c>
      <c r="M201" s="47">
        <v>5710000</v>
      </c>
      <c r="N201" s="48" t="s">
        <v>891</v>
      </c>
      <c r="O201" s="48">
        <v>46310</v>
      </c>
      <c r="P201" s="45" t="s">
        <v>684</v>
      </c>
      <c r="Q201" s="46" t="s">
        <v>41</v>
      </c>
      <c r="R201" s="46" t="s">
        <v>41</v>
      </c>
      <c r="S201" s="46" t="s">
        <v>41</v>
      </c>
      <c r="T201" s="45" t="s">
        <v>892</v>
      </c>
      <c r="U201" s="22"/>
      <c r="V201" s="7"/>
      <c r="W201" s="8" t="str">
        <f ca="1">IF(OR(ISBLANK(O201),ISERROR(O201)),"",IF(O201&lt;=TODAY(),"EXPIRED","ACTIVE"))</f>
        <v>ACTIVE</v>
      </c>
      <c r="X201" s="8" t="str">
        <f>IF(ISNUMBER(SEARCH("OPTILAN",P201)),"OPTILAN","")</f>
        <v/>
      </c>
      <c r="Y201" s="8" t="str">
        <f>IF(AND(NOT(ISBLANK(M201)),M201&lt;&gt;"",VALUE(M201)=0),"No Value (Indeterminate)","")</f>
        <v/>
      </c>
      <c r="Z201" s="8"/>
      <c r="AA201" s="8" t="str">
        <f>IF(AND(ISNUMBER(SEARCH("default date of 31/12/2099",D201)),NOT(ISBLANK(M201)),VALUE(M201)=0),"No Value (SPOT Contract)","")</f>
        <v/>
      </c>
      <c r="AB201" s="19" t="str">
        <f>IF(N201="","No Start Date","")</f>
        <v/>
      </c>
      <c r="AC201" s="19" t="str">
        <f>IF(O201="","No Expiry Date","")</f>
        <v/>
      </c>
      <c r="AD201" s="19" t="str">
        <f>IF(B201="","No Reference","")</f>
        <v/>
      </c>
      <c r="AE201" s="19" t="str" cm="1">
        <f t="array" aca="1" ref="AE201" ca="1">IF(SUMPRODUCT(--ISNUMBER(SEARCH("PFI",A201:AD201)))&gt;0,"Y","")</f>
        <v/>
      </c>
      <c r="AF201" s="19" t="str">
        <f>IF(ISNUMBER(SEARCH("CSW",C201)),"Shared Service","")</f>
        <v/>
      </c>
      <c r="AG201" s="19"/>
    </row>
    <row r="202" spans="1:33" s="14" customFormat="1" ht="11.4" x14ac:dyDescent="0.3">
      <c r="A202" s="21">
        <v>341</v>
      </c>
      <c r="B202" s="49" t="s">
        <v>887</v>
      </c>
      <c r="C202" s="49" t="s">
        <v>893</v>
      </c>
      <c r="D202" s="49"/>
      <c r="E202" s="50">
        <v>0</v>
      </c>
      <c r="F202" s="50">
        <v>0</v>
      </c>
      <c r="G202" s="50">
        <v>0</v>
      </c>
      <c r="H202" s="49" t="s">
        <v>34</v>
      </c>
      <c r="I202" s="49" t="s">
        <v>889</v>
      </c>
      <c r="J202" s="49" t="s">
        <v>890</v>
      </c>
      <c r="K202" s="49" t="s">
        <v>50</v>
      </c>
      <c r="L202" s="49" t="s">
        <v>642</v>
      </c>
      <c r="M202" s="51">
        <v>5710000</v>
      </c>
      <c r="N202" s="52" t="s">
        <v>891</v>
      </c>
      <c r="O202" s="52">
        <v>46310</v>
      </c>
      <c r="P202" s="49" t="s">
        <v>894</v>
      </c>
      <c r="Q202" s="50" t="s">
        <v>41</v>
      </c>
      <c r="R202" s="50" t="s">
        <v>41</v>
      </c>
      <c r="S202" s="50" t="s">
        <v>41</v>
      </c>
      <c r="T202" s="49" t="s">
        <v>892</v>
      </c>
      <c r="U202" s="22"/>
      <c r="V202" s="7"/>
      <c r="W202" s="8" t="str">
        <f ca="1">IF(OR(ISBLANK(O202),ISERROR(O202)),"",IF(O202&lt;=TODAY(),"EXPIRED","ACTIVE"))</f>
        <v>ACTIVE</v>
      </c>
      <c r="X202" s="8" t="str">
        <f>IF(ISNUMBER(SEARCH("OPTILAN",P202)),"OPTILAN","")</f>
        <v/>
      </c>
      <c r="Y202" s="8" t="str">
        <f>IF(AND(NOT(ISBLANK(M202)),M202&lt;&gt;"",VALUE(M202)=0),"No Value (Indeterminate)","")</f>
        <v/>
      </c>
      <c r="Z202" s="8"/>
      <c r="AA202" s="8" t="str">
        <f>IF(AND(ISNUMBER(SEARCH("default date of 31/12/2099",D202)),NOT(ISBLANK(M202)),VALUE(M202)=0),"No Value (SPOT Contract)","")</f>
        <v/>
      </c>
      <c r="AB202" s="19" t="str">
        <f>IF(N202="","No Start Date","")</f>
        <v/>
      </c>
      <c r="AC202" s="19" t="str">
        <f>IF(O202="","No Expiry Date","")</f>
        <v/>
      </c>
      <c r="AD202" s="19" t="str">
        <f>IF(B202="","No Reference","")</f>
        <v/>
      </c>
      <c r="AE202" s="19" t="str" cm="1">
        <f t="array" aca="1" ref="AE202" ca="1">IF(SUMPRODUCT(--ISNUMBER(SEARCH("PFI",A202:AD202)))&gt;0,"Y","")</f>
        <v/>
      </c>
      <c r="AF202" s="19" t="str">
        <f>IF(ISNUMBER(SEARCH("CSW",C202)),"Shared Service","")</f>
        <v/>
      </c>
      <c r="AG202" s="19"/>
    </row>
    <row r="203" spans="1:33" s="14" customFormat="1" ht="11.4" x14ac:dyDescent="0.3">
      <c r="A203" s="21">
        <v>342</v>
      </c>
      <c r="B203" s="49" t="s">
        <v>887</v>
      </c>
      <c r="C203" s="49" t="s">
        <v>895</v>
      </c>
      <c r="D203" s="49"/>
      <c r="E203" s="50">
        <v>0</v>
      </c>
      <c r="F203" s="50">
        <v>0</v>
      </c>
      <c r="G203" s="50">
        <v>0</v>
      </c>
      <c r="H203" s="49" t="s">
        <v>34</v>
      </c>
      <c r="I203" s="49" t="s">
        <v>889</v>
      </c>
      <c r="J203" s="49" t="s">
        <v>890</v>
      </c>
      <c r="K203" s="49" t="s">
        <v>50</v>
      </c>
      <c r="L203" s="49" t="s">
        <v>642</v>
      </c>
      <c r="M203" s="51">
        <v>5710000</v>
      </c>
      <c r="N203" s="52" t="s">
        <v>891</v>
      </c>
      <c r="O203" s="52">
        <v>46310</v>
      </c>
      <c r="P203" s="49" t="s">
        <v>896</v>
      </c>
      <c r="Q203" s="50" t="s">
        <v>41</v>
      </c>
      <c r="R203" s="50" t="s">
        <v>41</v>
      </c>
      <c r="S203" s="50" t="s">
        <v>41</v>
      </c>
      <c r="T203" s="49" t="s">
        <v>892</v>
      </c>
      <c r="U203" s="22"/>
      <c r="V203" s="7"/>
      <c r="W203" s="8" t="str">
        <f ca="1">IF(OR(ISBLANK(O203),ISERROR(O203)),"",IF(O203&lt;=TODAY(),"EXPIRED","ACTIVE"))</f>
        <v>ACTIVE</v>
      </c>
      <c r="X203" s="8" t="str">
        <f>IF(ISNUMBER(SEARCH("OPTILAN",P203)),"OPTILAN","")</f>
        <v/>
      </c>
      <c r="Y203" s="8" t="str">
        <f>IF(AND(NOT(ISBLANK(M203)),M203&lt;&gt;"",VALUE(M203)=0),"No Value (Indeterminate)","")</f>
        <v/>
      </c>
      <c r="Z203" s="8"/>
      <c r="AA203" s="8" t="str">
        <f>IF(AND(ISNUMBER(SEARCH("default date of 31/12/2099",D203)),NOT(ISBLANK(M203)),VALUE(M203)=0),"No Value (SPOT Contract)","")</f>
        <v/>
      </c>
      <c r="AB203" s="19" t="str">
        <f>IF(N203="","No Start Date","")</f>
        <v/>
      </c>
      <c r="AC203" s="19" t="str">
        <f>IF(O203="","No Expiry Date","")</f>
        <v/>
      </c>
      <c r="AD203" s="19" t="str">
        <f>IF(B203="","No Reference","")</f>
        <v/>
      </c>
      <c r="AE203" s="19" t="str" cm="1">
        <f t="array" aca="1" ref="AE203" ca="1">IF(SUMPRODUCT(--ISNUMBER(SEARCH("PFI",A203:AD203)))&gt;0,"Y","")</f>
        <v/>
      </c>
      <c r="AF203" s="19" t="str">
        <f>IF(ISNUMBER(SEARCH("CSW",C203)),"Shared Service","")</f>
        <v/>
      </c>
      <c r="AG203" s="19"/>
    </row>
    <row r="204" spans="1:33" s="14" customFormat="1" ht="11.4" x14ac:dyDescent="0.3">
      <c r="A204" s="21">
        <v>343</v>
      </c>
      <c r="B204" s="49" t="s">
        <v>887</v>
      </c>
      <c r="C204" s="49" t="s">
        <v>897</v>
      </c>
      <c r="D204" s="49"/>
      <c r="E204" s="50">
        <v>3</v>
      </c>
      <c r="F204" s="50">
        <v>0</v>
      </c>
      <c r="G204" s="50">
        <v>6</v>
      </c>
      <c r="H204" s="49" t="s">
        <v>34</v>
      </c>
      <c r="I204" s="49" t="s">
        <v>889</v>
      </c>
      <c r="J204" s="49" t="s">
        <v>76</v>
      </c>
      <c r="K204" s="49" t="s">
        <v>50</v>
      </c>
      <c r="L204" s="49" t="s">
        <v>678</v>
      </c>
      <c r="M204" s="51">
        <v>5710000</v>
      </c>
      <c r="N204" s="52" t="s">
        <v>891</v>
      </c>
      <c r="O204" s="52">
        <v>46310</v>
      </c>
      <c r="P204" s="49" t="s">
        <v>898</v>
      </c>
      <c r="Q204" s="50" t="s">
        <v>41</v>
      </c>
      <c r="R204" s="50" t="s">
        <v>41</v>
      </c>
      <c r="S204" s="50" t="s">
        <v>41</v>
      </c>
      <c r="T204" s="49" t="s">
        <v>892</v>
      </c>
      <c r="U204" s="22"/>
      <c r="V204" s="7"/>
      <c r="W204" s="8" t="str">
        <f ca="1">IF(OR(ISBLANK(O204),ISERROR(O204)),"",IF(O204&lt;=TODAY(),"EXPIRED","ACTIVE"))</f>
        <v>ACTIVE</v>
      </c>
      <c r="X204" s="8" t="str">
        <f>IF(ISNUMBER(SEARCH("OPTILAN",P204)),"OPTILAN","")</f>
        <v/>
      </c>
      <c r="Y204" s="8" t="str">
        <f>IF(AND(NOT(ISBLANK(M204)),M204&lt;&gt;"",VALUE(M204)=0),"No Value (Indeterminate)","")</f>
        <v/>
      </c>
      <c r="Z204" s="8"/>
      <c r="AA204" s="8" t="str">
        <f>IF(AND(ISNUMBER(SEARCH("default date of 31/12/2099",D204)),NOT(ISBLANK(M204)),VALUE(M204)=0),"No Value (SPOT Contract)","")</f>
        <v/>
      </c>
      <c r="AB204" s="19" t="str">
        <f>IF(N204="","No Start Date","")</f>
        <v/>
      </c>
      <c r="AC204" s="19" t="str">
        <f>IF(O204="","No Expiry Date","")</f>
        <v/>
      </c>
      <c r="AD204" s="19" t="str">
        <f>IF(B204="","No Reference","")</f>
        <v/>
      </c>
      <c r="AE204" s="19" t="str" cm="1">
        <f t="array" aca="1" ref="AE204" ca="1">IF(SUMPRODUCT(--ISNUMBER(SEARCH("PFI",A204:AD204)))&gt;0,"Y","")</f>
        <v/>
      </c>
      <c r="AF204" s="19" t="str">
        <f>IF(ISNUMBER(SEARCH("CSW",C204)),"Shared Service","")</f>
        <v/>
      </c>
      <c r="AG204" s="19"/>
    </row>
    <row r="205" spans="1:33" s="14" customFormat="1" ht="11.4" x14ac:dyDescent="0.3">
      <c r="A205" s="21">
        <v>344</v>
      </c>
      <c r="B205" s="49" t="s">
        <v>887</v>
      </c>
      <c r="C205" s="49" t="s">
        <v>899</v>
      </c>
      <c r="D205" s="49"/>
      <c r="E205" s="50">
        <v>1</v>
      </c>
      <c r="F205" s="50">
        <v>0</v>
      </c>
      <c r="G205" s="50">
        <v>0</v>
      </c>
      <c r="H205" s="49" t="s">
        <v>34</v>
      </c>
      <c r="I205" s="49" t="s">
        <v>889</v>
      </c>
      <c r="J205" s="49" t="s">
        <v>76</v>
      </c>
      <c r="K205" s="49" t="s">
        <v>50</v>
      </c>
      <c r="L205" s="49" t="s">
        <v>678</v>
      </c>
      <c r="M205" s="51">
        <v>5710000</v>
      </c>
      <c r="N205" s="52" t="s">
        <v>891</v>
      </c>
      <c r="O205" s="52">
        <v>46310</v>
      </c>
      <c r="P205" s="49" t="s">
        <v>900</v>
      </c>
      <c r="Q205" s="50" t="s">
        <v>41</v>
      </c>
      <c r="R205" s="50" t="s">
        <v>42</v>
      </c>
      <c r="S205" s="50" t="s">
        <v>41</v>
      </c>
      <c r="T205" s="49" t="s">
        <v>892</v>
      </c>
      <c r="U205" s="22"/>
      <c r="V205" s="7"/>
      <c r="W205" s="8" t="str">
        <f ca="1">IF(OR(ISBLANK(O205),ISERROR(O205)),"",IF(O205&lt;=TODAY(),"EXPIRED","ACTIVE"))</f>
        <v>ACTIVE</v>
      </c>
      <c r="X205" s="8" t="str">
        <f>IF(ISNUMBER(SEARCH("OPTILAN",P205)),"OPTILAN","")</f>
        <v/>
      </c>
      <c r="Y205" s="8" t="str">
        <f>IF(AND(NOT(ISBLANK(M205)),M205&lt;&gt;"",VALUE(M205)=0),"No Value (Indeterminate)","")</f>
        <v/>
      </c>
      <c r="Z205" s="8"/>
      <c r="AA205" s="8" t="str">
        <f>IF(AND(ISNUMBER(SEARCH("default date of 31/12/2099",D205)),NOT(ISBLANK(M205)),VALUE(M205)=0),"No Value (SPOT Contract)","")</f>
        <v/>
      </c>
      <c r="AB205" s="19" t="str">
        <f>IF(N205="","No Start Date","")</f>
        <v/>
      </c>
      <c r="AC205" s="19" t="str">
        <f>IF(O205="","No Expiry Date","")</f>
        <v/>
      </c>
      <c r="AD205" s="19" t="str">
        <f>IF(B205="","No Reference","")</f>
        <v/>
      </c>
      <c r="AE205" s="19" t="str" cm="1">
        <f t="array" aca="1" ref="AE205" ca="1">IF(SUMPRODUCT(--ISNUMBER(SEARCH("PFI",A205:AD205)))&gt;0,"Y","")</f>
        <v/>
      </c>
      <c r="AF205" s="19" t="str">
        <f>IF(ISNUMBER(SEARCH("CSW",C205)),"Shared Service","")</f>
        <v/>
      </c>
      <c r="AG205" s="19"/>
    </row>
    <row r="206" spans="1:33" s="14" customFormat="1" ht="11.4" x14ac:dyDescent="0.3">
      <c r="A206" s="21">
        <v>345</v>
      </c>
      <c r="B206" s="49" t="s">
        <v>887</v>
      </c>
      <c r="C206" s="49" t="s">
        <v>901</v>
      </c>
      <c r="D206" s="49"/>
      <c r="E206" s="50">
        <v>1</v>
      </c>
      <c r="F206" s="50">
        <v>0</v>
      </c>
      <c r="G206" s="50">
        <v>0</v>
      </c>
      <c r="H206" s="49" t="s">
        <v>34</v>
      </c>
      <c r="I206" s="49" t="s">
        <v>889</v>
      </c>
      <c r="J206" s="49" t="s">
        <v>890</v>
      </c>
      <c r="K206" s="49" t="s">
        <v>50</v>
      </c>
      <c r="L206" s="49" t="s">
        <v>642</v>
      </c>
      <c r="M206" s="51">
        <v>5710000</v>
      </c>
      <c r="N206" s="52" t="s">
        <v>891</v>
      </c>
      <c r="O206" s="52">
        <v>46310</v>
      </c>
      <c r="P206" s="49" t="s">
        <v>902</v>
      </c>
      <c r="Q206" s="50" t="s">
        <v>41</v>
      </c>
      <c r="R206" s="50" t="s">
        <v>41</v>
      </c>
      <c r="S206" s="50" t="s">
        <v>41</v>
      </c>
      <c r="T206" s="49" t="s">
        <v>892</v>
      </c>
      <c r="U206" s="22"/>
      <c r="V206" s="7"/>
      <c r="W206" s="8" t="str">
        <f ca="1">IF(OR(ISBLANK(O206),ISERROR(O206)),"",IF(O206&lt;=TODAY(),"EXPIRED","ACTIVE"))</f>
        <v>ACTIVE</v>
      </c>
      <c r="X206" s="8" t="str">
        <f>IF(ISNUMBER(SEARCH("OPTILAN",P206)),"OPTILAN","")</f>
        <v/>
      </c>
      <c r="Y206" s="8" t="str">
        <f>IF(AND(NOT(ISBLANK(M206)),M206&lt;&gt;"",VALUE(M206)=0),"No Value (Indeterminate)","")</f>
        <v/>
      </c>
      <c r="Z206" s="8"/>
      <c r="AA206" s="8" t="str">
        <f>IF(AND(ISNUMBER(SEARCH("default date of 31/12/2099",D206)),NOT(ISBLANK(M206)),VALUE(M206)=0),"No Value (SPOT Contract)","")</f>
        <v/>
      </c>
      <c r="AB206" s="19" t="str">
        <f>IF(N206="","No Start Date","")</f>
        <v/>
      </c>
      <c r="AC206" s="19" t="str">
        <f>IF(O206="","No Expiry Date","")</f>
        <v/>
      </c>
      <c r="AD206" s="19" t="str">
        <f>IF(B206="","No Reference","")</f>
        <v/>
      </c>
      <c r="AE206" s="19" t="str" cm="1">
        <f t="array" aca="1" ref="AE206" ca="1">IF(SUMPRODUCT(--ISNUMBER(SEARCH("PFI",A206:AD206)))&gt;0,"Y","")</f>
        <v/>
      </c>
      <c r="AF206" s="19" t="str">
        <f>IF(ISNUMBER(SEARCH("CSW",C206)),"Shared Service","")</f>
        <v/>
      </c>
      <c r="AG206" s="19"/>
    </row>
    <row r="207" spans="1:33" s="14" customFormat="1" ht="11.4" x14ac:dyDescent="0.3">
      <c r="A207" s="21">
        <v>346</v>
      </c>
      <c r="B207" s="49" t="s">
        <v>887</v>
      </c>
      <c r="C207" s="49" t="s">
        <v>903</v>
      </c>
      <c r="D207" s="49"/>
      <c r="E207" s="50">
        <v>9</v>
      </c>
      <c r="F207" s="50">
        <v>0</v>
      </c>
      <c r="G207" s="50">
        <v>0</v>
      </c>
      <c r="H207" s="49" t="s">
        <v>34</v>
      </c>
      <c r="I207" s="49" t="s">
        <v>889</v>
      </c>
      <c r="J207" s="49" t="s">
        <v>890</v>
      </c>
      <c r="K207" s="49" t="s">
        <v>50</v>
      </c>
      <c r="L207" s="49" t="s">
        <v>642</v>
      </c>
      <c r="M207" s="51">
        <v>5710000</v>
      </c>
      <c r="N207" s="52" t="s">
        <v>891</v>
      </c>
      <c r="O207" s="52">
        <v>46310</v>
      </c>
      <c r="P207" s="49" t="s">
        <v>904</v>
      </c>
      <c r="Q207" s="50" t="s">
        <v>41</v>
      </c>
      <c r="R207" s="50" t="s">
        <v>41</v>
      </c>
      <c r="S207" s="50" t="s">
        <v>42</v>
      </c>
      <c r="T207" s="49" t="s">
        <v>892</v>
      </c>
      <c r="U207" s="22"/>
      <c r="V207" s="7"/>
      <c r="W207" s="8" t="str">
        <f ca="1">IF(OR(ISBLANK(O207),ISERROR(O207)),"",IF(O207&lt;=TODAY(),"EXPIRED","ACTIVE"))</f>
        <v>ACTIVE</v>
      </c>
      <c r="X207" s="8" t="str">
        <f>IF(ISNUMBER(SEARCH("OPTILAN",P207)),"OPTILAN","")</f>
        <v/>
      </c>
      <c r="Y207" s="8" t="str">
        <f>IF(AND(NOT(ISBLANK(M207)),M207&lt;&gt;"",VALUE(M207)=0),"No Value (Indeterminate)","")</f>
        <v/>
      </c>
      <c r="Z207" s="8"/>
      <c r="AA207" s="8" t="str">
        <f>IF(AND(ISNUMBER(SEARCH("default date of 31/12/2099",D207)),NOT(ISBLANK(M207)),VALUE(M207)=0),"No Value (SPOT Contract)","")</f>
        <v/>
      </c>
      <c r="AB207" s="19" t="str">
        <f>IF(N207="","No Start Date","")</f>
        <v/>
      </c>
      <c r="AC207" s="19" t="str">
        <f>IF(O207="","No Expiry Date","")</f>
        <v/>
      </c>
      <c r="AD207" s="19" t="str">
        <f>IF(B207="","No Reference","")</f>
        <v/>
      </c>
      <c r="AE207" s="19" t="str" cm="1">
        <f t="array" aca="1" ref="AE207" ca="1">IF(SUMPRODUCT(--ISNUMBER(SEARCH("PFI",A207:AD207)))&gt;0,"Y","")</f>
        <v/>
      </c>
      <c r="AF207" s="19" t="str">
        <f>IF(ISNUMBER(SEARCH("CSW",C207)),"Shared Service","")</f>
        <v/>
      </c>
      <c r="AG207" s="19"/>
    </row>
    <row r="208" spans="1:33" s="14" customFormat="1" ht="11.4" x14ac:dyDescent="0.3">
      <c r="A208" s="21">
        <v>169</v>
      </c>
      <c r="B208" s="45" t="s">
        <v>905</v>
      </c>
      <c r="C208" s="45" t="s">
        <v>906</v>
      </c>
      <c r="D208" s="45"/>
      <c r="E208" s="46">
        <v>0</v>
      </c>
      <c r="F208" s="46">
        <v>0</v>
      </c>
      <c r="G208" s="46">
        <v>0</v>
      </c>
      <c r="H208" s="45" t="s">
        <v>34</v>
      </c>
      <c r="I208" s="45" t="s">
        <v>67</v>
      </c>
      <c r="J208" s="45" t="s">
        <v>890</v>
      </c>
      <c r="K208" s="45" t="s">
        <v>50</v>
      </c>
      <c r="L208" s="45" t="s">
        <v>642</v>
      </c>
      <c r="M208" s="47">
        <v>3400000</v>
      </c>
      <c r="N208" s="48">
        <v>44840</v>
      </c>
      <c r="O208" s="48">
        <v>46271</v>
      </c>
      <c r="P208" s="45" t="s">
        <v>684</v>
      </c>
      <c r="Q208" s="46" t="s">
        <v>41</v>
      </c>
      <c r="R208" s="46" t="s">
        <v>41</v>
      </c>
      <c r="S208" s="46" t="s">
        <v>41</v>
      </c>
      <c r="T208" s="45" t="s">
        <v>907</v>
      </c>
      <c r="U208" s="22"/>
      <c r="V208" s="7"/>
      <c r="W208" s="8" t="str">
        <f ca="1">IF(OR(ISBLANK(O208),ISERROR(O208)),"",IF(O208&lt;=TODAY(),"EXPIRED","ACTIVE"))</f>
        <v>ACTIVE</v>
      </c>
      <c r="X208" s="8" t="str">
        <f>IF(ISNUMBER(SEARCH("OPTILAN",P208)),"OPTILAN","")</f>
        <v/>
      </c>
      <c r="Y208" s="8" t="str">
        <f>IF(AND(NOT(ISBLANK(M208)),M208&lt;&gt;"",VALUE(M208)=0),"No Value (Indeterminate)","")</f>
        <v/>
      </c>
      <c r="Z208" s="8"/>
      <c r="AA208" s="8" t="str">
        <f>IF(AND(ISNUMBER(SEARCH("default date of 31/12/2099",D208)),NOT(ISBLANK(M208)),VALUE(M208)=0),"No Value (SPOT Contract)","")</f>
        <v/>
      </c>
      <c r="AB208" s="19" t="str">
        <f>IF(N208="","No Start Date","")</f>
        <v/>
      </c>
      <c r="AC208" s="19" t="str">
        <f>IF(O208="","No Expiry Date","")</f>
        <v/>
      </c>
      <c r="AD208" s="19" t="str">
        <f>IF(B208="","No Reference","")</f>
        <v/>
      </c>
      <c r="AE208" s="19" t="str" cm="1">
        <f t="array" aca="1" ref="AE208" ca="1">IF(SUMPRODUCT(--ISNUMBER(SEARCH("PFI",A208:AD208)))&gt;0,"Y","")</f>
        <v/>
      </c>
      <c r="AF208" s="19" t="str">
        <f>IF(ISNUMBER(SEARCH("CSW",C208)),"Shared Service","")</f>
        <v/>
      </c>
      <c r="AG208" s="19"/>
    </row>
    <row r="209" spans="1:33" s="14" customFormat="1" ht="11.4" x14ac:dyDescent="0.3">
      <c r="A209" s="21">
        <v>170</v>
      </c>
      <c r="B209" s="49" t="s">
        <v>905</v>
      </c>
      <c r="C209" s="49" t="s">
        <v>908</v>
      </c>
      <c r="D209" s="49"/>
      <c r="E209" s="50">
        <v>0</v>
      </c>
      <c r="F209" s="50">
        <v>0</v>
      </c>
      <c r="G209" s="50">
        <v>0</v>
      </c>
      <c r="H209" s="49" t="s">
        <v>34</v>
      </c>
      <c r="I209" s="49" t="s">
        <v>67</v>
      </c>
      <c r="J209" s="49" t="s">
        <v>890</v>
      </c>
      <c r="K209" s="49" t="s">
        <v>50</v>
      </c>
      <c r="L209" s="49" t="s">
        <v>642</v>
      </c>
      <c r="M209" s="51">
        <v>3400000</v>
      </c>
      <c r="N209" s="52">
        <v>44840</v>
      </c>
      <c r="O209" s="52">
        <v>46271</v>
      </c>
      <c r="P209" s="49" t="s">
        <v>909</v>
      </c>
      <c r="Q209" s="50" t="s">
        <v>41</v>
      </c>
      <c r="R209" s="50" t="s">
        <v>41</v>
      </c>
      <c r="S209" s="50" t="s">
        <v>41</v>
      </c>
      <c r="T209" s="49" t="s">
        <v>907</v>
      </c>
      <c r="U209" s="22"/>
      <c r="V209" s="7"/>
      <c r="W209" s="8" t="str">
        <f ca="1">IF(OR(ISBLANK(O209),ISERROR(O209)),"",IF(O209&lt;=TODAY(),"EXPIRED","ACTIVE"))</f>
        <v>ACTIVE</v>
      </c>
      <c r="X209" s="8" t="str">
        <f>IF(ISNUMBER(SEARCH("OPTILAN",P209)),"OPTILAN","")</f>
        <v/>
      </c>
      <c r="Y209" s="8" t="str">
        <f>IF(AND(NOT(ISBLANK(M209)),M209&lt;&gt;"",VALUE(M209)=0),"No Value (Indeterminate)","")</f>
        <v/>
      </c>
      <c r="Z209" s="8"/>
      <c r="AA209" s="8" t="str">
        <f>IF(AND(ISNUMBER(SEARCH("default date of 31/12/2099",D209)),NOT(ISBLANK(M209)),VALUE(M209)=0),"No Value (SPOT Contract)","")</f>
        <v/>
      </c>
      <c r="AB209" s="19" t="str">
        <f>IF(N209="","No Start Date","")</f>
        <v/>
      </c>
      <c r="AC209" s="19" t="str">
        <f>IF(O209="","No Expiry Date","")</f>
        <v/>
      </c>
      <c r="AD209" s="19" t="str">
        <f>IF(B209="","No Reference","")</f>
        <v/>
      </c>
      <c r="AE209" s="19" t="str" cm="1">
        <f t="array" aca="1" ref="AE209" ca="1">IF(SUMPRODUCT(--ISNUMBER(SEARCH("PFI",A209:AD209)))&gt;0,"Y","")</f>
        <v/>
      </c>
      <c r="AF209" s="19" t="str">
        <f>IF(ISNUMBER(SEARCH("CSW",C209)),"Shared Service","")</f>
        <v/>
      </c>
      <c r="AG209" s="19"/>
    </row>
    <row r="210" spans="1:33" s="14" customFormat="1" ht="11.4" x14ac:dyDescent="0.3">
      <c r="A210" s="21">
        <v>171</v>
      </c>
      <c r="B210" s="49" t="s">
        <v>905</v>
      </c>
      <c r="C210" s="49" t="s">
        <v>910</v>
      </c>
      <c r="D210" s="49"/>
      <c r="E210" s="50">
        <v>0</v>
      </c>
      <c r="F210" s="50">
        <v>0</v>
      </c>
      <c r="G210" s="50">
        <v>0</v>
      </c>
      <c r="H210" s="49" t="s">
        <v>34</v>
      </c>
      <c r="I210" s="49" t="s">
        <v>67</v>
      </c>
      <c r="J210" s="49" t="s">
        <v>890</v>
      </c>
      <c r="K210" s="49" t="s">
        <v>50</v>
      </c>
      <c r="L210" s="49" t="s">
        <v>642</v>
      </c>
      <c r="M210" s="51">
        <v>3400000</v>
      </c>
      <c r="N210" s="52">
        <v>44840</v>
      </c>
      <c r="O210" s="52">
        <v>46271</v>
      </c>
      <c r="P210" s="49" t="s">
        <v>911</v>
      </c>
      <c r="Q210" s="50" t="s">
        <v>41</v>
      </c>
      <c r="R210" s="50" t="s">
        <v>41</v>
      </c>
      <c r="S210" s="50" t="s">
        <v>41</v>
      </c>
      <c r="T210" s="49" t="s">
        <v>907</v>
      </c>
      <c r="U210" s="22"/>
      <c r="V210" s="7"/>
      <c r="W210" s="8" t="str">
        <f ca="1">IF(OR(ISBLANK(O210),ISERROR(O210)),"",IF(O210&lt;=TODAY(),"EXPIRED","ACTIVE"))</f>
        <v>ACTIVE</v>
      </c>
      <c r="X210" s="8" t="str">
        <f>IF(ISNUMBER(SEARCH("OPTILAN",P210)),"OPTILAN","")</f>
        <v/>
      </c>
      <c r="Y210" s="8" t="str">
        <f>IF(AND(NOT(ISBLANK(M210)),M210&lt;&gt;"",VALUE(M210)=0),"No Value (Indeterminate)","")</f>
        <v/>
      </c>
      <c r="Z210" s="8"/>
      <c r="AA210" s="8" t="str">
        <f>IF(AND(ISNUMBER(SEARCH("default date of 31/12/2099",D210)),NOT(ISBLANK(M210)),VALUE(M210)=0),"No Value (SPOT Contract)","")</f>
        <v/>
      </c>
      <c r="AB210" s="19" t="str">
        <f>IF(N210="","No Start Date","")</f>
        <v/>
      </c>
      <c r="AC210" s="19" t="str">
        <f>IF(O210="","No Expiry Date","")</f>
        <v/>
      </c>
      <c r="AD210" s="19" t="str">
        <f>IF(B210="","No Reference","")</f>
        <v/>
      </c>
      <c r="AE210" s="19" t="str" cm="1">
        <f t="array" aca="1" ref="AE210" ca="1">IF(SUMPRODUCT(--ISNUMBER(SEARCH("PFI",A210:AD210)))&gt;0,"Y","")</f>
        <v/>
      </c>
      <c r="AF210" s="19" t="str">
        <f>IF(ISNUMBER(SEARCH("CSW",C210)),"Shared Service","")</f>
        <v/>
      </c>
      <c r="AG210" s="19"/>
    </row>
    <row r="211" spans="1:33" s="14" customFormat="1" ht="11.4" x14ac:dyDescent="0.3">
      <c r="A211" s="21">
        <v>172</v>
      </c>
      <c r="B211" s="49" t="s">
        <v>905</v>
      </c>
      <c r="C211" s="49" t="s">
        <v>912</v>
      </c>
      <c r="D211" s="49"/>
      <c r="E211" s="50">
        <v>0</v>
      </c>
      <c r="F211" s="50">
        <v>0</v>
      </c>
      <c r="G211" s="50">
        <v>0</v>
      </c>
      <c r="H211" s="49" t="s">
        <v>34</v>
      </c>
      <c r="I211" s="49" t="s">
        <v>67</v>
      </c>
      <c r="J211" s="49" t="s">
        <v>890</v>
      </c>
      <c r="K211" s="49" t="s">
        <v>50</v>
      </c>
      <c r="L211" s="49" t="s">
        <v>642</v>
      </c>
      <c r="M211" s="51">
        <v>3400000</v>
      </c>
      <c r="N211" s="52">
        <v>44840</v>
      </c>
      <c r="O211" s="52">
        <v>46271</v>
      </c>
      <c r="P211" s="49" t="s">
        <v>913</v>
      </c>
      <c r="Q211" s="50" t="s">
        <v>41</v>
      </c>
      <c r="R211" s="50" t="s">
        <v>41</v>
      </c>
      <c r="S211" s="50" t="s">
        <v>41</v>
      </c>
      <c r="T211" s="49" t="s">
        <v>907</v>
      </c>
      <c r="U211" s="22"/>
      <c r="V211" s="7"/>
      <c r="W211" s="8" t="str">
        <f ca="1">IF(OR(ISBLANK(O211),ISERROR(O211)),"",IF(O211&lt;=TODAY(),"EXPIRED","ACTIVE"))</f>
        <v>ACTIVE</v>
      </c>
      <c r="X211" s="8" t="str">
        <f>IF(ISNUMBER(SEARCH("OPTILAN",P211)),"OPTILAN","")</f>
        <v/>
      </c>
      <c r="Y211" s="8" t="str">
        <f>IF(AND(NOT(ISBLANK(M211)),M211&lt;&gt;"",VALUE(M211)=0),"No Value (Indeterminate)","")</f>
        <v/>
      </c>
      <c r="Z211" s="8"/>
      <c r="AA211" s="8" t="str">
        <f>IF(AND(ISNUMBER(SEARCH("default date of 31/12/2099",D211)),NOT(ISBLANK(M211)),VALUE(M211)=0),"No Value (SPOT Contract)","")</f>
        <v/>
      </c>
      <c r="AB211" s="19" t="str">
        <f>IF(N211="","No Start Date","")</f>
        <v/>
      </c>
      <c r="AC211" s="19" t="str">
        <f>IF(O211="","No Expiry Date","")</f>
        <v/>
      </c>
      <c r="AD211" s="19" t="str">
        <f>IF(B211="","No Reference","")</f>
        <v/>
      </c>
      <c r="AE211" s="19" t="str" cm="1">
        <f t="array" aca="1" ref="AE211" ca="1">IF(SUMPRODUCT(--ISNUMBER(SEARCH("PFI",A211:AD211)))&gt;0,"Y","")</f>
        <v/>
      </c>
      <c r="AF211" s="19" t="str">
        <f>IF(ISNUMBER(SEARCH("CSW",C211)),"Shared Service","")</f>
        <v/>
      </c>
      <c r="AG211" s="19"/>
    </row>
    <row r="212" spans="1:33" s="14" customFormat="1" ht="11.4" x14ac:dyDescent="0.3">
      <c r="A212" s="21">
        <v>173</v>
      </c>
      <c r="B212" s="49" t="s">
        <v>905</v>
      </c>
      <c r="C212" s="49" t="s">
        <v>914</v>
      </c>
      <c r="D212" s="49"/>
      <c r="E212" s="50">
        <v>0</v>
      </c>
      <c r="F212" s="50">
        <v>0</v>
      </c>
      <c r="G212" s="50">
        <v>0</v>
      </c>
      <c r="H212" s="49" t="s">
        <v>34</v>
      </c>
      <c r="I212" s="49" t="s">
        <v>67</v>
      </c>
      <c r="J212" s="49" t="s">
        <v>890</v>
      </c>
      <c r="K212" s="49" t="s">
        <v>50</v>
      </c>
      <c r="L212" s="49" t="s">
        <v>642</v>
      </c>
      <c r="M212" s="51">
        <v>3400000</v>
      </c>
      <c r="N212" s="52">
        <v>44840</v>
      </c>
      <c r="O212" s="52">
        <v>46271</v>
      </c>
      <c r="P212" s="49" t="s">
        <v>915</v>
      </c>
      <c r="Q212" s="50" t="s">
        <v>41</v>
      </c>
      <c r="R212" s="50" t="s">
        <v>41</v>
      </c>
      <c r="S212" s="50" t="s">
        <v>41</v>
      </c>
      <c r="T212" s="49" t="s">
        <v>907</v>
      </c>
      <c r="U212" s="22"/>
      <c r="V212" s="7"/>
      <c r="W212" s="8" t="str">
        <f ca="1">IF(OR(ISBLANK(O212),ISERROR(O212)),"",IF(O212&lt;=TODAY(),"EXPIRED","ACTIVE"))</f>
        <v>ACTIVE</v>
      </c>
      <c r="X212" s="8" t="str">
        <f>IF(ISNUMBER(SEARCH("OPTILAN",P212)),"OPTILAN","")</f>
        <v/>
      </c>
      <c r="Y212" s="8" t="str">
        <f>IF(AND(NOT(ISBLANK(M212)),M212&lt;&gt;"",VALUE(M212)=0),"No Value (Indeterminate)","")</f>
        <v/>
      </c>
      <c r="Z212" s="8"/>
      <c r="AA212" s="8" t="str">
        <f>IF(AND(ISNUMBER(SEARCH("default date of 31/12/2099",D212)),NOT(ISBLANK(M212)),VALUE(M212)=0),"No Value (SPOT Contract)","")</f>
        <v/>
      </c>
      <c r="AB212" s="19" t="str">
        <f>IF(N212="","No Start Date","")</f>
        <v/>
      </c>
      <c r="AC212" s="19" t="str">
        <f>IF(O212="","No Expiry Date","")</f>
        <v/>
      </c>
      <c r="AD212" s="19" t="str">
        <f>IF(B212="","No Reference","")</f>
        <v/>
      </c>
      <c r="AE212" s="19" t="str" cm="1">
        <f t="array" aca="1" ref="AE212" ca="1">IF(SUMPRODUCT(--ISNUMBER(SEARCH("PFI",A212:AD212)))&gt;0,"Y","")</f>
        <v/>
      </c>
      <c r="AF212" s="19" t="str">
        <f>IF(ISNUMBER(SEARCH("CSW",C212)),"Shared Service","")</f>
        <v/>
      </c>
      <c r="AG212" s="19"/>
    </row>
    <row r="213" spans="1:33" s="14" customFormat="1" ht="11.4" x14ac:dyDescent="0.3">
      <c r="A213" s="21">
        <v>174</v>
      </c>
      <c r="B213" s="49" t="s">
        <v>905</v>
      </c>
      <c r="C213" s="49" t="s">
        <v>916</v>
      </c>
      <c r="D213" s="49"/>
      <c r="E213" s="50">
        <v>0</v>
      </c>
      <c r="F213" s="50">
        <v>0</v>
      </c>
      <c r="G213" s="50">
        <v>0</v>
      </c>
      <c r="H213" s="49" t="s">
        <v>34</v>
      </c>
      <c r="I213" s="49" t="s">
        <v>67</v>
      </c>
      <c r="J213" s="49" t="s">
        <v>890</v>
      </c>
      <c r="K213" s="49" t="s">
        <v>50</v>
      </c>
      <c r="L213" s="49" t="s">
        <v>642</v>
      </c>
      <c r="M213" s="51">
        <v>3400000</v>
      </c>
      <c r="N213" s="52">
        <v>44840</v>
      </c>
      <c r="O213" s="52">
        <v>46271</v>
      </c>
      <c r="P213" s="49" t="s">
        <v>917</v>
      </c>
      <c r="Q213" s="50" t="s">
        <v>41</v>
      </c>
      <c r="R213" s="50" t="s">
        <v>42</v>
      </c>
      <c r="S213" s="50" t="s">
        <v>41</v>
      </c>
      <c r="T213" s="49" t="s">
        <v>907</v>
      </c>
      <c r="U213" s="22"/>
      <c r="V213" s="7"/>
      <c r="W213" s="8" t="str">
        <f ca="1">IF(OR(ISBLANK(O213),ISERROR(O213)),"",IF(O213&lt;=TODAY(),"EXPIRED","ACTIVE"))</f>
        <v>ACTIVE</v>
      </c>
      <c r="X213" s="8" t="str">
        <f>IF(ISNUMBER(SEARCH("OPTILAN",P213)),"OPTILAN","")</f>
        <v/>
      </c>
      <c r="Y213" s="8" t="str">
        <f>IF(AND(NOT(ISBLANK(M213)),M213&lt;&gt;"",VALUE(M213)=0),"No Value (Indeterminate)","")</f>
        <v/>
      </c>
      <c r="Z213" s="8"/>
      <c r="AA213" s="8" t="str">
        <f>IF(AND(ISNUMBER(SEARCH("default date of 31/12/2099",D213)),NOT(ISBLANK(M213)),VALUE(M213)=0),"No Value (SPOT Contract)","")</f>
        <v/>
      </c>
      <c r="AB213" s="19" t="str">
        <f>IF(N213="","No Start Date","")</f>
        <v/>
      </c>
      <c r="AC213" s="19" t="str">
        <f>IF(O213="","No Expiry Date","")</f>
        <v/>
      </c>
      <c r="AD213" s="19" t="str">
        <f>IF(B213="","No Reference","")</f>
        <v/>
      </c>
      <c r="AE213" s="19" t="str" cm="1">
        <f t="array" aca="1" ref="AE213" ca="1">IF(SUMPRODUCT(--ISNUMBER(SEARCH("PFI",A213:AD213)))&gt;0,"Y","")</f>
        <v/>
      </c>
      <c r="AF213" s="19" t="str">
        <f>IF(ISNUMBER(SEARCH("CSW",C213)),"Shared Service","")</f>
        <v/>
      </c>
      <c r="AG213" s="19"/>
    </row>
    <row r="214" spans="1:33" s="14" customFormat="1" ht="11.4" x14ac:dyDescent="0.3">
      <c r="A214" s="21">
        <v>1694</v>
      </c>
      <c r="B214" s="41" t="s">
        <v>918</v>
      </c>
      <c r="C214" s="41" t="s">
        <v>919</v>
      </c>
      <c r="D214" s="41" t="s">
        <v>920</v>
      </c>
      <c r="E214" s="42">
        <v>0</v>
      </c>
      <c r="F214" s="42">
        <v>0</v>
      </c>
      <c r="G214" s="42">
        <v>0</v>
      </c>
      <c r="H214" s="41" t="s">
        <v>194</v>
      </c>
      <c r="I214" s="41" t="s">
        <v>921</v>
      </c>
      <c r="J214" s="41" t="s">
        <v>36</v>
      </c>
      <c r="K214" s="41" t="s">
        <v>50</v>
      </c>
      <c r="L214" s="41" t="s">
        <v>922</v>
      </c>
      <c r="M214" s="43">
        <v>1500000</v>
      </c>
      <c r="N214" s="44">
        <v>44208</v>
      </c>
      <c r="O214" s="44">
        <v>48913</v>
      </c>
      <c r="P214" s="41" t="s">
        <v>923</v>
      </c>
      <c r="Q214" s="42" t="s">
        <v>41</v>
      </c>
      <c r="R214" s="42" t="s">
        <v>41</v>
      </c>
      <c r="S214" s="42" t="s">
        <v>41</v>
      </c>
      <c r="T214" s="41" t="s">
        <v>197</v>
      </c>
      <c r="U214" s="22"/>
      <c r="V214" s="7"/>
      <c r="W214" s="8" t="str">
        <f ca="1">IF(OR(ISBLANK(O214),ISERROR(O214)),"",IF(O214&lt;=TODAY(),"EXPIRED","ACTIVE"))</f>
        <v>ACTIVE</v>
      </c>
      <c r="X214" s="8" t="str">
        <f>IF(ISNUMBER(SEARCH("OPTILAN",P214)),"OPTILAN","")</f>
        <v/>
      </c>
      <c r="Y214" s="8" t="str">
        <f>IF(AND(NOT(ISBLANK(M214)),M214&lt;&gt;"",VALUE(M214)=0),"No Value (Indeterminate)","")</f>
        <v/>
      </c>
      <c r="Z214" s="8"/>
      <c r="AA214" s="8" t="str">
        <f>IF(AND(ISNUMBER(SEARCH("default date of 31/12/2099",D214)),NOT(ISBLANK(M214)),VALUE(M214)=0),"No Value (SPOT Contract)","")</f>
        <v/>
      </c>
      <c r="AB214" s="19" t="str">
        <f>IF(N214="","No Start Date","")</f>
        <v/>
      </c>
      <c r="AC214" s="19" t="str">
        <f>IF(O214="","No Expiry Date","")</f>
        <v/>
      </c>
      <c r="AD214" s="19" t="str">
        <f>IF(B214="","No Reference","")</f>
        <v/>
      </c>
      <c r="AE214" s="19" t="str" cm="1">
        <f t="array" aca="1" ref="AE214" ca="1">IF(SUMPRODUCT(--ISNUMBER(SEARCH("PFI",A214:AD214)))&gt;0,"Y","")</f>
        <v/>
      </c>
      <c r="AF214" s="19" t="str">
        <f>IF(ISNUMBER(SEARCH("CSW",C214)),"Shared Service","")</f>
        <v/>
      </c>
      <c r="AG214" s="19"/>
    </row>
    <row r="215" spans="1:33" s="14" customFormat="1" x14ac:dyDescent="0.3">
      <c r="A215" s="21">
        <v>1434</v>
      </c>
      <c r="B215" s="41" t="s">
        <v>924</v>
      </c>
      <c r="C215" s="41" t="s">
        <v>925</v>
      </c>
      <c r="D215" s="41" t="s">
        <v>926</v>
      </c>
      <c r="E215" s="42">
        <v>0</v>
      </c>
      <c r="F215" s="42">
        <v>0</v>
      </c>
      <c r="G215" s="42">
        <v>0</v>
      </c>
      <c r="H215" s="41" t="s">
        <v>262</v>
      </c>
      <c r="I215" s="41" t="s">
        <v>280</v>
      </c>
      <c r="J215" s="41" t="s">
        <v>36</v>
      </c>
      <c r="K215" s="41" t="s">
        <v>61</v>
      </c>
      <c r="L215" s="41" t="s">
        <v>623</v>
      </c>
      <c r="M215" s="43">
        <v>250000</v>
      </c>
      <c r="N215" s="44">
        <v>45668</v>
      </c>
      <c r="O215" s="44">
        <v>47057</v>
      </c>
      <c r="P215" s="41" t="s">
        <v>270</v>
      </c>
      <c r="Q215" s="42" t="s">
        <v>41</v>
      </c>
      <c r="R215" s="42" t="s">
        <v>41</v>
      </c>
      <c r="S215" s="42" t="s">
        <v>41</v>
      </c>
      <c r="T215" s="41" t="s">
        <v>523</v>
      </c>
      <c r="U215" s="53"/>
      <c r="V215" s="7"/>
      <c r="W215" s="8" t="str">
        <f ca="1">IF(OR(ISBLANK(O215),ISERROR(O215)),"",IF(O215&lt;=TODAY(),"EXPIRED","ACTIVE"))</f>
        <v>ACTIVE</v>
      </c>
      <c r="X215" s="8" t="str">
        <f>IF(ISNUMBER(SEARCH("OPTILAN",P215)),"OPTILAN","")</f>
        <v/>
      </c>
      <c r="Y215" s="8" t="str">
        <f>IF(AND(NOT(ISBLANK(M215)),M215&lt;&gt;"",VALUE(M215)=0),"No Value (Indeterminate)","")</f>
        <v/>
      </c>
      <c r="Z215" s="8"/>
      <c r="AA215" s="8" t="str">
        <f>IF(AND(ISNUMBER(SEARCH("default date of 31/12/2099",D215)),NOT(ISBLANK(M215)),VALUE(M215)=0),"No Value (SPOT Contract)","")</f>
        <v/>
      </c>
      <c r="AB215" s="19" t="str">
        <f>IF(N215="","No Start Date","")</f>
        <v/>
      </c>
      <c r="AC215" s="19" t="str">
        <f>IF(O215="","No Expiry Date","")</f>
        <v/>
      </c>
      <c r="AD215" s="19" t="str">
        <f>IF(B215="","No Reference","")</f>
        <v/>
      </c>
      <c r="AE215" s="19" t="str" cm="1">
        <f t="array" aca="1" ref="AE215" ca="1">IF(SUMPRODUCT(--ISNUMBER(SEARCH("PFI",A215:AD215)))&gt;0,"Y","")</f>
        <v/>
      </c>
      <c r="AF215" s="19" t="str">
        <f>IF(ISNUMBER(SEARCH("CSW",C215)),"Shared Service","")</f>
        <v/>
      </c>
      <c r="AG215" s="19"/>
    </row>
    <row r="216" spans="1:33" s="14" customFormat="1" ht="11.4" x14ac:dyDescent="0.3">
      <c r="A216" s="21">
        <v>1005</v>
      </c>
      <c r="B216" s="41" t="s">
        <v>927</v>
      </c>
      <c r="C216" s="41" t="s">
        <v>928</v>
      </c>
      <c r="D216" s="41" t="s">
        <v>929</v>
      </c>
      <c r="E216" s="42">
        <v>0</v>
      </c>
      <c r="F216" s="42">
        <v>0</v>
      </c>
      <c r="G216" s="42">
        <v>0</v>
      </c>
      <c r="H216" s="41" t="s">
        <v>214</v>
      </c>
      <c r="I216" s="41" t="s">
        <v>930</v>
      </c>
      <c r="J216" s="41" t="s">
        <v>60</v>
      </c>
      <c r="K216" s="41" t="s">
        <v>37</v>
      </c>
      <c r="L216" s="41" t="s">
        <v>667</v>
      </c>
      <c r="M216" s="43">
        <v>60000</v>
      </c>
      <c r="N216" s="44">
        <v>45936</v>
      </c>
      <c r="O216" s="44">
        <v>47367</v>
      </c>
      <c r="P216" s="41" t="s">
        <v>931</v>
      </c>
      <c r="Q216" s="42" t="s">
        <v>41</v>
      </c>
      <c r="R216" s="42" t="s">
        <v>42</v>
      </c>
      <c r="S216" s="42" t="s">
        <v>41</v>
      </c>
      <c r="T216" s="41" t="s">
        <v>932</v>
      </c>
      <c r="U216" s="22"/>
      <c r="V216" s="7"/>
      <c r="W216" s="8" t="str">
        <f ca="1">IF(OR(ISBLANK(O216),ISERROR(O216)),"",IF(O216&lt;=TODAY(),"EXPIRED","ACTIVE"))</f>
        <v>ACTIVE</v>
      </c>
      <c r="X216" s="8" t="str">
        <f>IF(ISNUMBER(SEARCH("OPTILAN",P216)),"OPTILAN","")</f>
        <v/>
      </c>
      <c r="Y216" s="8" t="str">
        <f>IF(AND(NOT(ISBLANK(M216)),M216&lt;&gt;"",VALUE(M216)=0),"No Value (Indeterminate)","")</f>
        <v/>
      </c>
      <c r="Z216" s="8"/>
      <c r="AA216" s="8" t="str">
        <f>IF(AND(ISNUMBER(SEARCH("default date of 31/12/2099",D216)),NOT(ISBLANK(M216)),VALUE(M216)=0),"No Value (SPOT Contract)","")</f>
        <v/>
      </c>
      <c r="AB216" s="19" t="str">
        <f>IF(N216="","No Start Date","")</f>
        <v/>
      </c>
      <c r="AC216" s="19" t="str">
        <f>IF(O216="","No Expiry Date","")</f>
        <v/>
      </c>
      <c r="AD216" s="19" t="str">
        <f>IF(B216="","No Reference","")</f>
        <v/>
      </c>
      <c r="AE216" s="19" t="str" cm="1">
        <f t="array" aca="1" ref="AE216" ca="1">IF(SUMPRODUCT(--ISNUMBER(SEARCH("PFI",A216:AD216)))&gt;0,"Y","")</f>
        <v/>
      </c>
      <c r="AF216" s="19" t="str">
        <f>IF(ISNUMBER(SEARCH("CSW",C216)),"Shared Service","")</f>
        <v/>
      </c>
      <c r="AG216" s="19"/>
    </row>
    <row r="217" spans="1:33" s="14" customFormat="1" ht="11.4" x14ac:dyDescent="0.3">
      <c r="A217" s="21">
        <v>1459</v>
      </c>
      <c r="B217" s="41" t="s">
        <v>933</v>
      </c>
      <c r="C217" s="41" t="s">
        <v>934</v>
      </c>
      <c r="D217" s="41" t="s">
        <v>935</v>
      </c>
      <c r="E217" s="42">
        <v>0</v>
      </c>
      <c r="F217" s="42">
        <v>0</v>
      </c>
      <c r="G217" s="42">
        <v>0</v>
      </c>
      <c r="H217" s="41" t="s">
        <v>214</v>
      </c>
      <c r="I217" s="41" t="s">
        <v>936</v>
      </c>
      <c r="J217" s="41" t="s">
        <v>36</v>
      </c>
      <c r="K217" s="41" t="s">
        <v>37</v>
      </c>
      <c r="L217" s="41" t="s">
        <v>38</v>
      </c>
      <c r="M217" s="43">
        <v>7225</v>
      </c>
      <c r="N217" s="44">
        <v>45669</v>
      </c>
      <c r="O217" s="44">
        <v>46173</v>
      </c>
      <c r="P217" s="41" t="s">
        <v>937</v>
      </c>
      <c r="Q217" s="42" t="s">
        <v>41</v>
      </c>
      <c r="R217" s="42" t="s">
        <v>42</v>
      </c>
      <c r="S217" s="42" t="s">
        <v>41</v>
      </c>
      <c r="T217" s="41" t="s">
        <v>938</v>
      </c>
      <c r="U217" s="22"/>
      <c r="V217" s="7"/>
      <c r="W217" s="8" t="str">
        <f ca="1">IF(OR(ISBLANK(O217),ISERROR(O217)),"",IF(O217&lt;=TODAY(),"EXPIRED","ACTIVE"))</f>
        <v>ACTIVE</v>
      </c>
      <c r="X217" s="8" t="str">
        <f>IF(ISNUMBER(SEARCH("OPTILAN",P217)),"OPTILAN","")</f>
        <v/>
      </c>
      <c r="Y217" s="8" t="str">
        <f>IF(AND(NOT(ISBLANK(M217)),M217&lt;&gt;"",VALUE(M217)=0),"No Value (Indeterminate)","")</f>
        <v/>
      </c>
      <c r="Z217" s="8"/>
      <c r="AA217" s="8" t="str">
        <f>IF(AND(ISNUMBER(SEARCH("default date of 31/12/2099",D217)),NOT(ISBLANK(M217)),VALUE(M217)=0),"No Value (SPOT Contract)","")</f>
        <v/>
      </c>
      <c r="AB217" s="19" t="str">
        <f>IF(N217="","No Start Date","")</f>
        <v/>
      </c>
      <c r="AC217" s="19" t="str">
        <f>IF(O217="","No Expiry Date","")</f>
        <v/>
      </c>
      <c r="AD217" s="19" t="str">
        <f>IF(B217="","No Reference","")</f>
        <v/>
      </c>
      <c r="AE217" s="19" t="str" cm="1">
        <f t="array" aca="1" ref="AE217" ca="1">IF(SUMPRODUCT(--ISNUMBER(SEARCH("PFI",A217:AD217)))&gt;0,"Y","")</f>
        <v/>
      </c>
      <c r="AF217" s="19" t="str">
        <f>IF(ISNUMBER(SEARCH("CSW",C217)),"Shared Service","")</f>
        <v/>
      </c>
      <c r="AG217" s="19"/>
    </row>
    <row r="218" spans="1:33" s="14" customFormat="1" ht="11.4" x14ac:dyDescent="0.3">
      <c r="A218" s="21">
        <v>311</v>
      </c>
      <c r="B218" s="41" t="s">
        <v>939</v>
      </c>
      <c r="C218" s="41" t="s">
        <v>940</v>
      </c>
      <c r="D218" s="41" t="s">
        <v>941</v>
      </c>
      <c r="E218" s="42">
        <v>3</v>
      </c>
      <c r="F218" s="42">
        <v>0</v>
      </c>
      <c r="G218" s="42">
        <v>0</v>
      </c>
      <c r="H218" s="41" t="s">
        <v>34</v>
      </c>
      <c r="I218" s="41" t="s">
        <v>942</v>
      </c>
      <c r="J218" s="41" t="s">
        <v>36</v>
      </c>
      <c r="K218" s="41" t="s">
        <v>50</v>
      </c>
      <c r="L218" s="41" t="s">
        <v>642</v>
      </c>
      <c r="M218" s="43">
        <v>90000000</v>
      </c>
      <c r="N218" s="44">
        <v>38180</v>
      </c>
      <c r="O218" s="44">
        <v>49137</v>
      </c>
      <c r="P218" s="41" t="s">
        <v>943</v>
      </c>
      <c r="Q218" s="42" t="s">
        <v>41</v>
      </c>
      <c r="R218" s="42" t="s">
        <v>42</v>
      </c>
      <c r="S218" s="42" t="s">
        <v>41</v>
      </c>
      <c r="T218" s="41" t="s">
        <v>43</v>
      </c>
      <c r="U218" s="22"/>
      <c r="V218" s="7"/>
      <c r="W218" s="8" t="str">
        <f ca="1">IF(OR(ISBLANK(O218),ISERROR(O218)),"",IF(O218&lt;=TODAY(),"EXPIRED","ACTIVE"))</f>
        <v>ACTIVE</v>
      </c>
      <c r="X218" s="8" t="str">
        <f>IF(ISNUMBER(SEARCH("OPTILAN",P218)),"OPTILAN","")</f>
        <v/>
      </c>
      <c r="Y218" s="8" t="str">
        <f>IF(AND(NOT(ISBLANK(M218)),M218&lt;&gt;"",VALUE(M218)=0),"No Value (Indeterminate)","")</f>
        <v/>
      </c>
      <c r="Z218" s="8"/>
      <c r="AA218" s="8" t="str">
        <f>IF(AND(ISNUMBER(SEARCH("default date of 31/12/2099",D218)),NOT(ISBLANK(M218)),VALUE(M218)=0),"No Value (SPOT Contract)","")</f>
        <v/>
      </c>
      <c r="AB218" s="19" t="str">
        <f>IF(N218="","No Start Date","")</f>
        <v/>
      </c>
      <c r="AC218" s="19" t="str">
        <f>IF(O218="","No Expiry Date","")</f>
        <v/>
      </c>
      <c r="AD218" s="19" t="str">
        <f>IF(B218="","No Reference","")</f>
        <v/>
      </c>
      <c r="AE218" s="19" t="str" cm="1">
        <f t="array" aca="1" ref="AE218" ca="1">IF(SUMPRODUCT(--ISNUMBER(SEARCH("PFI",A218:AD218)))&gt;0,"Y","")</f>
        <v>Y</v>
      </c>
      <c r="AF218" s="19" t="str">
        <f>IF(ISNUMBER(SEARCH("CSW",C218)),"Shared Service","")</f>
        <v/>
      </c>
      <c r="AG218" s="19" t="s">
        <v>504</v>
      </c>
    </row>
    <row r="219" spans="1:33" s="14" customFormat="1" ht="11.4" x14ac:dyDescent="0.3">
      <c r="A219" s="21">
        <v>709</v>
      </c>
      <c r="B219" s="41" t="s">
        <v>944</v>
      </c>
      <c r="C219" s="41" t="s">
        <v>945</v>
      </c>
      <c r="D219" s="41" t="s">
        <v>946</v>
      </c>
      <c r="E219" s="42">
        <v>0</v>
      </c>
      <c r="F219" s="42">
        <v>0</v>
      </c>
      <c r="G219" s="42">
        <v>0</v>
      </c>
      <c r="H219" s="41" t="s">
        <v>47</v>
      </c>
      <c r="I219" s="41" t="s">
        <v>221</v>
      </c>
      <c r="J219" s="41" t="s">
        <v>36</v>
      </c>
      <c r="K219" s="41" t="s">
        <v>37</v>
      </c>
      <c r="L219" s="41" t="s">
        <v>642</v>
      </c>
      <c r="M219" s="43">
        <v>92500</v>
      </c>
      <c r="N219" s="44">
        <v>45300</v>
      </c>
      <c r="O219" s="44">
        <v>46112</v>
      </c>
      <c r="P219" s="41" t="s">
        <v>947</v>
      </c>
      <c r="Q219" s="42" t="s">
        <v>41</v>
      </c>
      <c r="R219" s="42" t="s">
        <v>41</v>
      </c>
      <c r="S219" s="42" t="s">
        <v>41</v>
      </c>
      <c r="T219" s="41" t="s">
        <v>948</v>
      </c>
      <c r="U219" s="22"/>
      <c r="V219" s="7"/>
      <c r="W219" s="8" t="str">
        <f ca="1">IF(OR(ISBLANK(O219),ISERROR(O219)),"",IF(O219&lt;=TODAY(),"EXPIRED","ACTIVE"))</f>
        <v>ACTIVE</v>
      </c>
      <c r="X219" s="8" t="str">
        <f>IF(ISNUMBER(SEARCH("OPTILAN",P219)),"OPTILAN","")</f>
        <v/>
      </c>
      <c r="Y219" s="8" t="str">
        <f>IF(AND(NOT(ISBLANK(M219)),M219&lt;&gt;"",VALUE(M219)=0),"No Value (Indeterminate)","")</f>
        <v/>
      </c>
      <c r="Z219" s="8"/>
      <c r="AA219" s="8" t="str">
        <f>IF(AND(ISNUMBER(SEARCH("default date of 31/12/2099",D219)),NOT(ISBLANK(M219)),VALUE(M219)=0),"No Value (SPOT Contract)","")</f>
        <v/>
      </c>
      <c r="AB219" s="19" t="str">
        <f>IF(N219="","No Start Date","")</f>
        <v/>
      </c>
      <c r="AC219" s="19" t="str">
        <f>IF(O219="","No Expiry Date","")</f>
        <v/>
      </c>
      <c r="AD219" s="19" t="str">
        <f>IF(B219="","No Reference","")</f>
        <v/>
      </c>
      <c r="AE219" s="19" t="str" cm="1">
        <f t="array" aca="1" ref="AE219" ca="1">IF(SUMPRODUCT(--ISNUMBER(SEARCH("PFI",A219:AD219)))&gt;0,"Y","")</f>
        <v/>
      </c>
      <c r="AF219" s="19" t="str">
        <f>IF(ISNUMBER(SEARCH("CSW",C219)),"Shared Service","")</f>
        <v/>
      </c>
      <c r="AG219" s="19"/>
    </row>
    <row r="220" spans="1:33" s="14" customFormat="1" ht="11.4" x14ac:dyDescent="0.3">
      <c r="A220" s="21">
        <v>843</v>
      </c>
      <c r="B220" s="41" t="s">
        <v>949</v>
      </c>
      <c r="C220" s="41" t="s">
        <v>950</v>
      </c>
      <c r="D220" s="41"/>
      <c r="E220" s="42">
        <v>2</v>
      </c>
      <c r="F220" s="42">
        <v>0</v>
      </c>
      <c r="G220" s="42">
        <v>0</v>
      </c>
      <c r="H220" s="41" t="s">
        <v>74</v>
      </c>
      <c r="I220" s="41" t="s">
        <v>951</v>
      </c>
      <c r="J220" s="41" t="s">
        <v>36</v>
      </c>
      <c r="K220" s="41" t="s">
        <v>37</v>
      </c>
      <c r="L220" s="41" t="s">
        <v>642</v>
      </c>
      <c r="M220" s="43">
        <v>24000</v>
      </c>
      <c r="N220" s="44">
        <v>45301</v>
      </c>
      <c r="O220" s="44">
        <v>46265</v>
      </c>
      <c r="P220" s="41" t="s">
        <v>952</v>
      </c>
      <c r="Q220" s="42" t="s">
        <v>41</v>
      </c>
      <c r="R220" s="42" t="s">
        <v>42</v>
      </c>
      <c r="S220" s="42" t="s">
        <v>41</v>
      </c>
      <c r="T220" s="41" t="s">
        <v>953</v>
      </c>
      <c r="U220" s="22"/>
      <c r="V220" s="7"/>
      <c r="W220" s="8" t="str">
        <f ca="1">IF(OR(ISBLANK(O220),ISERROR(O220)),"",IF(O220&lt;=TODAY(),"EXPIRED","ACTIVE"))</f>
        <v>ACTIVE</v>
      </c>
      <c r="X220" s="8" t="str">
        <f>IF(ISNUMBER(SEARCH("OPTILAN",P220)),"OPTILAN","")</f>
        <v/>
      </c>
      <c r="Y220" s="8" t="str">
        <f>IF(AND(NOT(ISBLANK(M220)),M220&lt;&gt;"",VALUE(M220)=0),"No Value (Indeterminate)","")</f>
        <v/>
      </c>
      <c r="Z220" s="8"/>
      <c r="AA220" s="8" t="str">
        <f>IF(AND(ISNUMBER(SEARCH("default date of 31/12/2099",D220)),NOT(ISBLANK(M220)),VALUE(M220)=0),"No Value (SPOT Contract)","")</f>
        <v/>
      </c>
      <c r="AB220" s="19" t="str">
        <f>IF(N220="","No Start Date","")</f>
        <v/>
      </c>
      <c r="AC220" s="19" t="str">
        <f>IF(O220="","No Expiry Date","")</f>
        <v/>
      </c>
      <c r="AD220" s="19" t="str">
        <f>IF(B220="","No Reference","")</f>
        <v/>
      </c>
      <c r="AE220" s="19" t="str" cm="1">
        <f t="array" aca="1" ref="AE220" ca="1">IF(SUMPRODUCT(--ISNUMBER(SEARCH("PFI",A220:AD220)))&gt;0,"Y","")</f>
        <v/>
      </c>
      <c r="AF220" s="19" t="str">
        <f>IF(ISNUMBER(SEARCH("CSW",C220)),"Shared Service","")</f>
        <v/>
      </c>
      <c r="AG220" s="19"/>
    </row>
    <row r="221" spans="1:33" s="14" customFormat="1" ht="11.4" x14ac:dyDescent="0.3">
      <c r="A221" s="21">
        <v>1738</v>
      </c>
      <c r="B221" s="41" t="s">
        <v>954</v>
      </c>
      <c r="C221" s="41" t="s">
        <v>955</v>
      </c>
      <c r="D221" s="41" t="s">
        <v>956</v>
      </c>
      <c r="E221" s="42">
        <v>0</v>
      </c>
      <c r="F221" s="42">
        <v>0</v>
      </c>
      <c r="G221" s="42">
        <v>0</v>
      </c>
      <c r="H221" s="41" t="s">
        <v>305</v>
      </c>
      <c r="I221" s="41" t="s">
        <v>957</v>
      </c>
      <c r="J221" s="41" t="s">
        <v>36</v>
      </c>
      <c r="K221" s="41" t="s">
        <v>50</v>
      </c>
      <c r="L221" s="41" t="s">
        <v>642</v>
      </c>
      <c r="M221" s="43">
        <v>999999</v>
      </c>
      <c r="N221" s="44">
        <v>44573</v>
      </c>
      <c r="O221" s="44">
        <v>46356</v>
      </c>
      <c r="P221" s="41" t="s">
        <v>958</v>
      </c>
      <c r="Q221" s="42" t="s">
        <v>41</v>
      </c>
      <c r="R221" s="42" t="s">
        <v>42</v>
      </c>
      <c r="S221" s="42" t="s">
        <v>41</v>
      </c>
      <c r="T221" s="41" t="s">
        <v>959</v>
      </c>
      <c r="U221" s="22"/>
      <c r="V221" s="7"/>
      <c r="W221" s="8" t="str">
        <f ca="1">IF(OR(ISBLANK(O221),ISERROR(O221)),"",IF(O221&lt;=TODAY(),"EXPIRED","ACTIVE"))</f>
        <v>ACTIVE</v>
      </c>
      <c r="X221" s="8" t="str">
        <f>IF(ISNUMBER(SEARCH("OPTILAN",P221)),"OPTILAN","")</f>
        <v/>
      </c>
      <c r="Y221" s="8" t="str">
        <f>IF(AND(NOT(ISBLANK(M221)),M221&lt;&gt;"",VALUE(M221)=0),"No Value (Indeterminate)","")</f>
        <v/>
      </c>
      <c r="Z221" s="8"/>
      <c r="AA221" s="8" t="str">
        <f>IF(AND(ISNUMBER(SEARCH("default date of 31/12/2099",D221)),NOT(ISBLANK(M221)),VALUE(M221)=0),"No Value (SPOT Contract)","")</f>
        <v/>
      </c>
      <c r="AB221" s="19" t="str">
        <f>IF(N221="","No Start Date","")</f>
        <v/>
      </c>
      <c r="AC221" s="19" t="str">
        <f>IF(O221="","No Expiry Date","")</f>
        <v/>
      </c>
      <c r="AD221" s="19" t="str">
        <f>IF(B221="","No Reference","")</f>
        <v/>
      </c>
      <c r="AE221" s="19" t="str" cm="1">
        <f t="array" aca="1" ref="AE221" ca="1">IF(SUMPRODUCT(--ISNUMBER(SEARCH("PFI",A221:AD221)))&gt;0,"Y","")</f>
        <v/>
      </c>
      <c r="AF221" s="19" t="str">
        <f>IF(ISNUMBER(SEARCH("CSW",C221)),"Shared Service","")</f>
        <v/>
      </c>
      <c r="AG221" s="19"/>
    </row>
    <row r="222" spans="1:33" s="14" customFormat="1" ht="11.4" x14ac:dyDescent="0.3">
      <c r="A222" s="21">
        <v>123</v>
      </c>
      <c r="B222" s="41" t="s">
        <v>960</v>
      </c>
      <c r="C222" s="41" t="s">
        <v>961</v>
      </c>
      <c r="D222" s="41" t="s">
        <v>962</v>
      </c>
      <c r="E222" s="42">
        <v>0</v>
      </c>
      <c r="F222" s="42">
        <v>0</v>
      </c>
      <c r="G222" s="42">
        <v>0</v>
      </c>
      <c r="H222" s="41" t="s">
        <v>34</v>
      </c>
      <c r="I222" s="41" t="s">
        <v>634</v>
      </c>
      <c r="J222" s="41" t="s">
        <v>36</v>
      </c>
      <c r="K222" s="41" t="s">
        <v>50</v>
      </c>
      <c r="L222" s="41" t="s">
        <v>963</v>
      </c>
      <c r="M222" s="43">
        <v>150000000</v>
      </c>
      <c r="N222" s="44" t="s">
        <v>964</v>
      </c>
      <c r="O222" s="44">
        <v>47514</v>
      </c>
      <c r="P222" s="41" t="s">
        <v>965</v>
      </c>
      <c r="Q222" s="42" t="s">
        <v>41</v>
      </c>
      <c r="R222" s="42" t="s">
        <v>41</v>
      </c>
      <c r="S222" s="42" t="s">
        <v>41</v>
      </c>
      <c r="T222" s="41" t="s">
        <v>966</v>
      </c>
      <c r="U222" s="22"/>
      <c r="V222" s="7"/>
      <c r="W222" s="8" t="str">
        <f ca="1">IF(OR(ISBLANK(O222),ISERROR(O222)),"",IF(O222&lt;=TODAY(),"EXPIRED","ACTIVE"))</f>
        <v>ACTIVE</v>
      </c>
      <c r="X222" s="8" t="str">
        <f>IF(ISNUMBER(SEARCH("OPTILAN",P222)),"OPTILAN","")</f>
        <v/>
      </c>
      <c r="Y222" s="8" t="str">
        <f>IF(AND(NOT(ISBLANK(M222)),M222&lt;&gt;"",VALUE(M222)=0),"No Value (Indeterminate)","")</f>
        <v/>
      </c>
      <c r="Z222" s="8"/>
      <c r="AA222" s="8" t="str">
        <f>IF(AND(ISNUMBER(SEARCH("default date of 31/12/2099",D222)),NOT(ISBLANK(M222)),VALUE(M222)=0),"No Value (SPOT Contract)","")</f>
        <v/>
      </c>
      <c r="AB222" s="19" t="str">
        <f>IF(N222="","No Start Date","")</f>
        <v/>
      </c>
      <c r="AC222" s="19" t="str">
        <f>IF(O222="","No Expiry Date","")</f>
        <v/>
      </c>
      <c r="AD222" s="19" t="str">
        <f>IF(B222="","No Reference","")</f>
        <v/>
      </c>
      <c r="AE222" s="19" t="str" cm="1">
        <f t="array" aca="1" ref="AE222" ca="1">IF(SUMPRODUCT(--ISNUMBER(SEARCH("PFI",A222:AD222)))&gt;0,"Y","")</f>
        <v/>
      </c>
      <c r="AF222" s="19" t="str">
        <f>IF(ISNUMBER(SEARCH("CSW",C222)),"Shared Service","")</f>
        <v/>
      </c>
      <c r="AG222" s="19"/>
    </row>
    <row r="223" spans="1:33" s="14" customFormat="1" ht="11.4" x14ac:dyDescent="0.3">
      <c r="A223" s="21">
        <v>1071</v>
      </c>
      <c r="B223" s="41" t="s">
        <v>967</v>
      </c>
      <c r="C223" s="41" t="s">
        <v>968</v>
      </c>
      <c r="D223" s="41" t="s">
        <v>969</v>
      </c>
      <c r="E223" s="42">
        <v>0</v>
      </c>
      <c r="F223" s="42">
        <v>0</v>
      </c>
      <c r="G223" s="42">
        <v>0</v>
      </c>
      <c r="H223" s="41" t="s">
        <v>74</v>
      </c>
      <c r="I223" s="41" t="s">
        <v>970</v>
      </c>
      <c r="J223" s="41" t="s">
        <v>36</v>
      </c>
      <c r="K223" s="41" t="s">
        <v>37</v>
      </c>
      <c r="L223" s="41" t="s">
        <v>667</v>
      </c>
      <c r="M223" s="43">
        <v>72874.820000000007</v>
      </c>
      <c r="N223" s="44">
        <v>46054</v>
      </c>
      <c r="O223" s="44">
        <v>46265</v>
      </c>
      <c r="P223" s="41" t="s">
        <v>971</v>
      </c>
      <c r="Q223" s="42" t="s">
        <v>41</v>
      </c>
      <c r="R223" s="42" t="s">
        <v>42</v>
      </c>
      <c r="S223" s="42" t="s">
        <v>41</v>
      </c>
      <c r="T223" s="41" t="s">
        <v>972</v>
      </c>
      <c r="U223" s="22"/>
      <c r="V223" s="7"/>
      <c r="W223" s="8" t="str">
        <f ca="1">IF(OR(ISBLANK(O223),ISERROR(O223)),"",IF(O223&lt;=TODAY(),"EXPIRED","ACTIVE"))</f>
        <v>ACTIVE</v>
      </c>
      <c r="X223" s="8" t="str">
        <f>IF(ISNUMBER(SEARCH("OPTILAN",P223)),"OPTILAN","")</f>
        <v/>
      </c>
      <c r="Y223" s="8" t="str">
        <f>IF(AND(NOT(ISBLANK(M223)),M223&lt;&gt;"",VALUE(M223)=0),"No Value (Indeterminate)","")</f>
        <v/>
      </c>
      <c r="Z223" s="8"/>
      <c r="AA223" s="8" t="str">
        <f>IF(AND(ISNUMBER(SEARCH("default date of 31/12/2099",D223)),NOT(ISBLANK(M223)),VALUE(M223)=0),"No Value (SPOT Contract)","")</f>
        <v/>
      </c>
      <c r="AB223" s="19" t="str">
        <f>IF(N223="","No Start Date","")</f>
        <v/>
      </c>
      <c r="AC223" s="19" t="str">
        <f>IF(O223="","No Expiry Date","")</f>
        <v/>
      </c>
      <c r="AD223" s="19" t="str">
        <f>IF(B223="","No Reference","")</f>
        <v/>
      </c>
      <c r="AE223" s="19" t="str" cm="1">
        <f t="array" aca="1" ref="AE223" ca="1">IF(SUMPRODUCT(--ISNUMBER(SEARCH("PFI",A223:AD223)))&gt;0,"Y","")</f>
        <v/>
      </c>
      <c r="AF223" s="19" t="str">
        <f>IF(ISNUMBER(SEARCH("CSW",C223)),"Shared Service","")</f>
        <v/>
      </c>
      <c r="AG223" s="19"/>
    </row>
    <row r="224" spans="1:33" s="14" customFormat="1" ht="11.4" x14ac:dyDescent="0.3">
      <c r="A224" s="21">
        <v>724</v>
      </c>
      <c r="B224" s="41" t="s">
        <v>973</v>
      </c>
      <c r="C224" s="41" t="s">
        <v>974</v>
      </c>
      <c r="D224" s="41" t="s">
        <v>975</v>
      </c>
      <c r="E224" s="42">
        <v>0</v>
      </c>
      <c r="F224" s="42">
        <v>0</v>
      </c>
      <c r="G224" s="42">
        <v>0</v>
      </c>
      <c r="H224" s="41" t="s">
        <v>305</v>
      </c>
      <c r="I224" s="41" t="s">
        <v>976</v>
      </c>
      <c r="J224" s="41" t="s">
        <v>76</v>
      </c>
      <c r="K224" s="41" t="s">
        <v>50</v>
      </c>
      <c r="L224" s="41" t="s">
        <v>678</v>
      </c>
      <c r="M224" s="43">
        <v>117500</v>
      </c>
      <c r="N224" s="44">
        <v>45544</v>
      </c>
      <c r="O224" s="44">
        <v>46243</v>
      </c>
      <c r="P224" s="41" t="s">
        <v>977</v>
      </c>
      <c r="Q224" s="42" t="s">
        <v>42</v>
      </c>
      <c r="R224" s="42" t="s">
        <v>42</v>
      </c>
      <c r="S224" s="42" t="s">
        <v>41</v>
      </c>
      <c r="T224" s="41" t="s">
        <v>978</v>
      </c>
      <c r="U224" s="22"/>
      <c r="V224" s="7"/>
      <c r="W224" s="8" t="str">
        <f ca="1">IF(OR(ISBLANK(O224),ISERROR(O224)),"",IF(O224&lt;=TODAY(),"EXPIRED","ACTIVE"))</f>
        <v>ACTIVE</v>
      </c>
      <c r="X224" s="8" t="str">
        <f>IF(ISNUMBER(SEARCH("OPTILAN",P224)),"OPTILAN","")</f>
        <v/>
      </c>
      <c r="Y224" s="8" t="str">
        <f>IF(AND(NOT(ISBLANK(M224)),M224&lt;&gt;"",VALUE(M224)=0),"No Value (Indeterminate)","")</f>
        <v/>
      </c>
      <c r="Z224" s="8"/>
      <c r="AA224" s="8" t="str">
        <f>IF(AND(ISNUMBER(SEARCH("default date of 31/12/2099",D224)),NOT(ISBLANK(M224)),VALUE(M224)=0),"No Value (SPOT Contract)","")</f>
        <v/>
      </c>
      <c r="AB224" s="19" t="str">
        <f>IF(N224="","No Start Date","")</f>
        <v/>
      </c>
      <c r="AC224" s="19" t="str">
        <f>IF(O224="","No Expiry Date","")</f>
        <v/>
      </c>
      <c r="AD224" s="19" t="str">
        <f>IF(B224="","No Reference","")</f>
        <v/>
      </c>
      <c r="AE224" s="19" t="str" cm="1">
        <f t="array" aca="1" ref="AE224" ca="1">IF(SUMPRODUCT(--ISNUMBER(SEARCH("PFI",A224:AD224)))&gt;0,"Y","")</f>
        <v/>
      </c>
      <c r="AF224" s="19" t="str">
        <f>IF(ISNUMBER(SEARCH("CSW",C224)),"Shared Service","")</f>
        <v/>
      </c>
      <c r="AG224" s="19"/>
    </row>
    <row r="225" spans="1:33" s="14" customFormat="1" ht="11.4" x14ac:dyDescent="0.3">
      <c r="A225" s="21">
        <v>1034</v>
      </c>
      <c r="B225" s="41" t="s">
        <v>979</v>
      </c>
      <c r="C225" s="41" t="s">
        <v>980</v>
      </c>
      <c r="D225" s="41" t="s">
        <v>981</v>
      </c>
      <c r="E225" s="42">
        <v>0</v>
      </c>
      <c r="F225" s="42">
        <v>0</v>
      </c>
      <c r="G225" s="42">
        <v>0</v>
      </c>
      <c r="H225" s="41" t="s">
        <v>538</v>
      </c>
      <c r="I225" s="41" t="s">
        <v>982</v>
      </c>
      <c r="J225" s="41" t="s">
        <v>36</v>
      </c>
      <c r="K225" s="41" t="s">
        <v>61</v>
      </c>
      <c r="L225" s="41" t="s">
        <v>983</v>
      </c>
      <c r="M225" s="43">
        <v>4083235</v>
      </c>
      <c r="N225" s="44">
        <v>45667</v>
      </c>
      <c r="O225" s="44">
        <v>46843</v>
      </c>
      <c r="P225" s="41" t="s">
        <v>984</v>
      </c>
      <c r="Q225" s="42" t="s">
        <v>42</v>
      </c>
      <c r="R225" s="42" t="s">
        <v>42</v>
      </c>
      <c r="S225" s="42" t="s">
        <v>42</v>
      </c>
      <c r="T225" s="41" t="s">
        <v>985</v>
      </c>
      <c r="U225" s="22"/>
      <c r="V225" s="7"/>
      <c r="W225" s="8" t="str">
        <f ca="1">IF(OR(ISBLANK(O225),ISERROR(O225)),"",IF(O225&lt;=TODAY(),"EXPIRED","ACTIVE"))</f>
        <v>ACTIVE</v>
      </c>
      <c r="X225" s="8" t="str">
        <f>IF(ISNUMBER(SEARCH("OPTILAN",P225)),"OPTILAN","")</f>
        <v/>
      </c>
      <c r="Y225" s="8" t="str">
        <f>IF(AND(NOT(ISBLANK(M225)),M225&lt;&gt;"",VALUE(M225)=0),"No Value (Indeterminate)","")</f>
        <v/>
      </c>
      <c r="Z225" s="8"/>
      <c r="AA225" s="8" t="str">
        <f>IF(AND(ISNUMBER(SEARCH("default date of 31/12/2099",D225)),NOT(ISBLANK(M225)),VALUE(M225)=0),"No Value (SPOT Contract)","")</f>
        <v/>
      </c>
      <c r="AB225" s="19" t="str">
        <f>IF(N225="","No Start Date","")</f>
        <v/>
      </c>
      <c r="AC225" s="19" t="str">
        <f>IF(O225="","No Expiry Date","")</f>
        <v/>
      </c>
      <c r="AD225" s="19" t="str">
        <f>IF(B225="","No Reference","")</f>
        <v/>
      </c>
      <c r="AE225" s="19" t="str" cm="1">
        <f t="array" aca="1" ref="AE225" ca="1">IF(SUMPRODUCT(--ISNUMBER(SEARCH("PFI",A225:AD225)))&gt;0,"Y","")</f>
        <v/>
      </c>
      <c r="AF225" s="19" t="str">
        <f>IF(ISNUMBER(SEARCH("CSW",C225)),"Shared Service","")</f>
        <v/>
      </c>
      <c r="AG225" s="19"/>
    </row>
    <row r="226" spans="1:33" s="14" customFormat="1" ht="11.4" x14ac:dyDescent="0.3">
      <c r="A226" s="21">
        <v>532</v>
      </c>
      <c r="B226" s="45" t="s">
        <v>986</v>
      </c>
      <c r="C226" s="45" t="s">
        <v>987</v>
      </c>
      <c r="D226" s="45" t="s">
        <v>988</v>
      </c>
      <c r="E226" s="46">
        <v>0</v>
      </c>
      <c r="F226" s="46">
        <v>0</v>
      </c>
      <c r="G226" s="46">
        <v>0</v>
      </c>
      <c r="H226" s="45" t="s">
        <v>47</v>
      </c>
      <c r="I226" s="45" t="s">
        <v>221</v>
      </c>
      <c r="J226" s="45" t="s">
        <v>890</v>
      </c>
      <c r="K226" s="45" t="s">
        <v>50</v>
      </c>
      <c r="L226" s="45" t="s">
        <v>642</v>
      </c>
      <c r="M226" s="47">
        <v>12000000</v>
      </c>
      <c r="N226" s="48">
        <v>45297</v>
      </c>
      <c r="O226" s="48">
        <v>46173</v>
      </c>
      <c r="P226" s="45" t="s">
        <v>684</v>
      </c>
      <c r="Q226" s="46" t="s">
        <v>41</v>
      </c>
      <c r="R226" s="46" t="s">
        <v>42</v>
      </c>
      <c r="S226" s="46" t="s">
        <v>41</v>
      </c>
      <c r="T226" s="45" t="s">
        <v>989</v>
      </c>
      <c r="U226" s="22"/>
      <c r="V226" s="7"/>
      <c r="W226" s="8" t="str">
        <f ca="1">IF(OR(ISBLANK(O226),ISERROR(O226)),"",IF(O226&lt;=TODAY(),"EXPIRED","ACTIVE"))</f>
        <v>ACTIVE</v>
      </c>
      <c r="X226" s="8" t="str">
        <f>IF(ISNUMBER(SEARCH("OPTILAN",P226)),"OPTILAN","")</f>
        <v/>
      </c>
      <c r="Y226" s="8" t="str">
        <f>IF(AND(NOT(ISBLANK(M226)),M226&lt;&gt;"",VALUE(M226)=0),"No Value (Indeterminate)","")</f>
        <v/>
      </c>
      <c r="Z226" s="8"/>
      <c r="AA226" s="8" t="str">
        <f>IF(AND(ISNUMBER(SEARCH("default date of 31/12/2099",D226)),NOT(ISBLANK(M226)),VALUE(M226)=0),"No Value (SPOT Contract)","")</f>
        <v/>
      </c>
      <c r="AB226" s="19" t="str">
        <f>IF(N226="","No Start Date","")</f>
        <v/>
      </c>
      <c r="AC226" s="19" t="str">
        <f>IF(O226="","No Expiry Date","")</f>
        <v/>
      </c>
      <c r="AD226" s="19" t="str">
        <f>IF(B226="","No Reference","")</f>
        <v/>
      </c>
      <c r="AE226" s="19" t="str" cm="1">
        <f t="array" aca="1" ref="AE226" ca="1">IF(SUMPRODUCT(--ISNUMBER(SEARCH("PFI",A226:AD226)))&gt;0,"Y","")</f>
        <v/>
      </c>
      <c r="AF226" s="19" t="str">
        <f>IF(ISNUMBER(SEARCH("CSW",C226)),"Shared Service","")</f>
        <v/>
      </c>
      <c r="AG226" s="19"/>
    </row>
    <row r="227" spans="1:33" s="14" customFormat="1" ht="11.4" x14ac:dyDescent="0.3">
      <c r="A227" s="21">
        <v>533</v>
      </c>
      <c r="B227" s="49" t="s">
        <v>986</v>
      </c>
      <c r="C227" s="49" t="s">
        <v>990</v>
      </c>
      <c r="D227" s="49" t="s">
        <v>988</v>
      </c>
      <c r="E227" s="50">
        <v>1</v>
      </c>
      <c r="F227" s="50">
        <v>0</v>
      </c>
      <c r="G227" s="50">
        <v>0</v>
      </c>
      <c r="H227" s="49" t="s">
        <v>47</v>
      </c>
      <c r="I227" s="49" t="s">
        <v>221</v>
      </c>
      <c r="J227" s="49" t="s">
        <v>890</v>
      </c>
      <c r="K227" s="49" t="s">
        <v>50</v>
      </c>
      <c r="L227" s="49" t="s">
        <v>642</v>
      </c>
      <c r="M227" s="51">
        <v>12000000</v>
      </c>
      <c r="N227" s="52">
        <v>45297</v>
      </c>
      <c r="O227" s="52">
        <v>46173</v>
      </c>
      <c r="P227" s="49" t="s">
        <v>991</v>
      </c>
      <c r="Q227" s="50" t="s">
        <v>41</v>
      </c>
      <c r="R227" s="50" t="s">
        <v>42</v>
      </c>
      <c r="S227" s="50" t="s">
        <v>41</v>
      </c>
      <c r="T227" s="49" t="s">
        <v>989</v>
      </c>
      <c r="U227" s="22"/>
      <c r="V227" s="7"/>
      <c r="W227" s="8" t="str">
        <f ca="1">IF(OR(ISBLANK(O227),ISERROR(O227)),"",IF(O227&lt;=TODAY(),"EXPIRED","ACTIVE"))</f>
        <v>ACTIVE</v>
      </c>
      <c r="X227" s="8" t="str">
        <f>IF(ISNUMBER(SEARCH("OPTILAN",P227)),"OPTILAN","")</f>
        <v/>
      </c>
      <c r="Y227" s="8" t="str">
        <f>IF(AND(NOT(ISBLANK(M227)),M227&lt;&gt;"",VALUE(M227)=0),"No Value (Indeterminate)","")</f>
        <v/>
      </c>
      <c r="Z227" s="8"/>
      <c r="AA227" s="8" t="str">
        <f>IF(AND(ISNUMBER(SEARCH("default date of 31/12/2099",D227)),NOT(ISBLANK(M227)),VALUE(M227)=0),"No Value (SPOT Contract)","")</f>
        <v/>
      </c>
      <c r="AB227" s="19" t="str">
        <f>IF(N227="","No Start Date","")</f>
        <v/>
      </c>
      <c r="AC227" s="19" t="str">
        <f>IF(O227="","No Expiry Date","")</f>
        <v/>
      </c>
      <c r="AD227" s="19" t="str">
        <f>IF(B227="","No Reference","")</f>
        <v/>
      </c>
      <c r="AE227" s="19" t="str" cm="1">
        <f t="array" aca="1" ref="AE227" ca="1">IF(SUMPRODUCT(--ISNUMBER(SEARCH("PFI",A227:AD227)))&gt;0,"Y","")</f>
        <v/>
      </c>
      <c r="AF227" s="19" t="str">
        <f>IF(ISNUMBER(SEARCH("CSW",C227)),"Shared Service","")</f>
        <v/>
      </c>
      <c r="AG227" s="19"/>
    </row>
    <row r="228" spans="1:33" s="14" customFormat="1" ht="11.4" x14ac:dyDescent="0.3">
      <c r="A228" s="21">
        <v>535</v>
      </c>
      <c r="B228" s="49" t="s">
        <v>986</v>
      </c>
      <c r="C228" s="49" t="s">
        <v>992</v>
      </c>
      <c r="D228" s="49" t="s">
        <v>988</v>
      </c>
      <c r="E228" s="50">
        <v>0</v>
      </c>
      <c r="F228" s="50">
        <v>0</v>
      </c>
      <c r="G228" s="50">
        <v>0</v>
      </c>
      <c r="H228" s="49" t="s">
        <v>47</v>
      </c>
      <c r="I228" s="49" t="s">
        <v>221</v>
      </c>
      <c r="J228" s="49" t="s">
        <v>890</v>
      </c>
      <c r="K228" s="49" t="s">
        <v>50</v>
      </c>
      <c r="L228" s="49" t="s">
        <v>642</v>
      </c>
      <c r="M228" s="51">
        <v>12000000</v>
      </c>
      <c r="N228" s="52">
        <v>45297</v>
      </c>
      <c r="O228" s="52">
        <v>46173</v>
      </c>
      <c r="P228" s="49" t="s">
        <v>993</v>
      </c>
      <c r="Q228" s="50" t="s">
        <v>41</v>
      </c>
      <c r="R228" s="50" t="s">
        <v>42</v>
      </c>
      <c r="S228" s="50" t="s">
        <v>41</v>
      </c>
      <c r="T228" s="49" t="s">
        <v>989</v>
      </c>
      <c r="U228" s="22"/>
      <c r="V228" s="7"/>
      <c r="W228" s="8" t="str">
        <f ca="1">IF(OR(ISBLANK(O228),ISERROR(O228)),"",IF(O228&lt;=TODAY(),"EXPIRED","ACTIVE"))</f>
        <v>ACTIVE</v>
      </c>
      <c r="X228" s="8" t="str">
        <f>IF(ISNUMBER(SEARCH("OPTILAN",P228)),"OPTILAN","")</f>
        <v/>
      </c>
      <c r="Y228" s="8" t="str">
        <f>IF(AND(NOT(ISBLANK(M228)),M228&lt;&gt;"",VALUE(M228)=0),"No Value (Indeterminate)","")</f>
        <v/>
      </c>
      <c r="Z228" s="8"/>
      <c r="AA228" s="8" t="str">
        <f>IF(AND(ISNUMBER(SEARCH("default date of 31/12/2099",D228)),NOT(ISBLANK(M228)),VALUE(M228)=0),"No Value (SPOT Contract)","")</f>
        <v/>
      </c>
      <c r="AB228" s="19" t="str">
        <f>IF(N228="","No Start Date","")</f>
        <v/>
      </c>
      <c r="AC228" s="19" t="str">
        <f>IF(O228="","No Expiry Date","")</f>
        <v/>
      </c>
      <c r="AD228" s="19" t="str">
        <f>IF(B228="","No Reference","")</f>
        <v/>
      </c>
      <c r="AE228" s="19" t="str" cm="1">
        <f t="array" aca="1" ref="AE228" ca="1">IF(SUMPRODUCT(--ISNUMBER(SEARCH("PFI",A228:AD228)))&gt;0,"Y","")</f>
        <v/>
      </c>
      <c r="AF228" s="19" t="str">
        <f>IF(ISNUMBER(SEARCH("CSW",C228)),"Shared Service","")</f>
        <v/>
      </c>
      <c r="AG228" s="19"/>
    </row>
    <row r="229" spans="1:33" s="14" customFormat="1" ht="11.4" x14ac:dyDescent="0.3">
      <c r="A229" s="21">
        <v>534</v>
      </c>
      <c r="B229" s="49" t="s">
        <v>986</v>
      </c>
      <c r="C229" s="49" t="s">
        <v>994</v>
      </c>
      <c r="D229" s="49" t="s">
        <v>988</v>
      </c>
      <c r="E229" s="50">
        <v>0</v>
      </c>
      <c r="F229" s="50">
        <v>0</v>
      </c>
      <c r="G229" s="50">
        <v>0</v>
      </c>
      <c r="H229" s="49" t="s">
        <v>47</v>
      </c>
      <c r="I229" s="49" t="s">
        <v>221</v>
      </c>
      <c r="J229" s="49" t="s">
        <v>890</v>
      </c>
      <c r="K229" s="49" t="s">
        <v>50</v>
      </c>
      <c r="L229" s="49" t="s">
        <v>642</v>
      </c>
      <c r="M229" s="51">
        <v>12000000</v>
      </c>
      <c r="N229" s="52">
        <v>45297</v>
      </c>
      <c r="O229" s="52">
        <v>46173</v>
      </c>
      <c r="P229" s="49" t="s">
        <v>995</v>
      </c>
      <c r="Q229" s="50" t="s">
        <v>41</v>
      </c>
      <c r="R229" s="50" t="s">
        <v>42</v>
      </c>
      <c r="S229" s="50" t="s">
        <v>41</v>
      </c>
      <c r="T229" s="49" t="s">
        <v>989</v>
      </c>
      <c r="U229" s="22"/>
      <c r="V229" s="7"/>
      <c r="W229" s="8" t="str">
        <f ca="1">IF(OR(ISBLANK(O229),ISERROR(O229)),"",IF(O229&lt;=TODAY(),"EXPIRED","ACTIVE"))</f>
        <v>ACTIVE</v>
      </c>
      <c r="X229" s="8" t="str">
        <f>IF(ISNUMBER(SEARCH("OPTILAN",P229)),"OPTILAN","")</f>
        <v/>
      </c>
      <c r="Y229" s="8" t="str">
        <f>IF(AND(NOT(ISBLANK(M229)),M229&lt;&gt;"",VALUE(M229)=0),"No Value (Indeterminate)","")</f>
        <v/>
      </c>
      <c r="Z229" s="8"/>
      <c r="AA229" s="8" t="str">
        <f>IF(AND(ISNUMBER(SEARCH("default date of 31/12/2099",D229)),NOT(ISBLANK(M229)),VALUE(M229)=0),"No Value (SPOT Contract)","")</f>
        <v/>
      </c>
      <c r="AB229" s="19" t="str">
        <f>IF(N229="","No Start Date","")</f>
        <v/>
      </c>
      <c r="AC229" s="19" t="str">
        <f>IF(O229="","No Expiry Date","")</f>
        <v/>
      </c>
      <c r="AD229" s="19" t="str">
        <f>IF(B229="","No Reference","")</f>
        <v/>
      </c>
      <c r="AE229" s="19" t="str" cm="1">
        <f t="array" aca="1" ref="AE229" ca="1">IF(SUMPRODUCT(--ISNUMBER(SEARCH("PFI",A229:AD229)))&gt;0,"Y","")</f>
        <v/>
      </c>
      <c r="AF229" s="19" t="str">
        <f>IF(ISNUMBER(SEARCH("CSW",C229)),"Shared Service","")</f>
        <v/>
      </c>
      <c r="AG229" s="19"/>
    </row>
    <row r="230" spans="1:33" s="14" customFormat="1" ht="11.4" x14ac:dyDescent="0.3">
      <c r="A230" s="21">
        <v>772</v>
      </c>
      <c r="B230" s="41" t="s">
        <v>996</v>
      </c>
      <c r="C230" s="41" t="s">
        <v>997</v>
      </c>
      <c r="D230" s="41" t="s">
        <v>998</v>
      </c>
      <c r="E230" s="42">
        <v>0</v>
      </c>
      <c r="F230" s="42">
        <v>0</v>
      </c>
      <c r="G230" s="42">
        <v>0</v>
      </c>
      <c r="H230" s="41" t="s">
        <v>214</v>
      </c>
      <c r="I230" s="41" t="s">
        <v>999</v>
      </c>
      <c r="J230" s="41" t="s">
        <v>36</v>
      </c>
      <c r="K230" s="41" t="s">
        <v>50</v>
      </c>
      <c r="L230" s="41" t="s">
        <v>51</v>
      </c>
      <c r="M230" s="43">
        <v>220000</v>
      </c>
      <c r="N230" s="44">
        <v>45664</v>
      </c>
      <c r="O230" s="44">
        <v>46568</v>
      </c>
      <c r="P230" s="41" t="s">
        <v>1000</v>
      </c>
      <c r="Q230" s="42" t="s">
        <v>41</v>
      </c>
      <c r="R230" s="42" t="s">
        <v>41</v>
      </c>
      <c r="S230" s="42" t="s">
        <v>41</v>
      </c>
      <c r="T230" s="41" t="s">
        <v>1001</v>
      </c>
      <c r="U230" s="22"/>
      <c r="V230" s="7"/>
      <c r="W230" s="8" t="str">
        <f ca="1">IF(OR(ISBLANK(O230),ISERROR(O230)),"",IF(O230&lt;=TODAY(),"EXPIRED","ACTIVE"))</f>
        <v>ACTIVE</v>
      </c>
      <c r="X230" s="8" t="str">
        <f>IF(ISNUMBER(SEARCH("OPTILAN",P230)),"OPTILAN","")</f>
        <v/>
      </c>
      <c r="Y230" s="8" t="str">
        <f>IF(AND(NOT(ISBLANK(M230)),M230&lt;&gt;"",VALUE(M230)=0),"No Value (Indeterminate)","")</f>
        <v/>
      </c>
      <c r="Z230" s="8"/>
      <c r="AA230" s="8" t="str">
        <f>IF(AND(ISNUMBER(SEARCH("default date of 31/12/2099",D230)),NOT(ISBLANK(M230)),VALUE(M230)=0),"No Value (SPOT Contract)","")</f>
        <v/>
      </c>
      <c r="AB230" s="19" t="str">
        <f>IF(N230="","No Start Date","")</f>
        <v/>
      </c>
      <c r="AC230" s="19" t="str">
        <f>IF(O230="","No Expiry Date","")</f>
        <v/>
      </c>
      <c r="AD230" s="19" t="str">
        <f>IF(B230="","No Reference","")</f>
        <v/>
      </c>
      <c r="AE230" s="19" t="str" cm="1">
        <f t="array" aca="1" ref="AE230" ca="1">IF(SUMPRODUCT(--ISNUMBER(SEARCH("PFI",A230:AD230)))&gt;0,"Y","")</f>
        <v/>
      </c>
      <c r="AF230" s="19" t="str">
        <f>IF(ISNUMBER(SEARCH("CSW",C230)),"Shared Service","")</f>
        <v/>
      </c>
      <c r="AG230" s="19"/>
    </row>
    <row r="231" spans="1:33" s="14" customFormat="1" ht="11.4" x14ac:dyDescent="0.3">
      <c r="A231" s="21">
        <v>646</v>
      </c>
      <c r="B231" s="41" t="s">
        <v>1002</v>
      </c>
      <c r="C231" s="41" t="s">
        <v>1003</v>
      </c>
      <c r="D231" s="41"/>
      <c r="E231" s="42">
        <v>0</v>
      </c>
      <c r="F231" s="42">
        <v>3</v>
      </c>
      <c r="G231" s="42">
        <v>0</v>
      </c>
      <c r="H231" s="41" t="s">
        <v>74</v>
      </c>
      <c r="I231" s="41" t="s">
        <v>855</v>
      </c>
      <c r="J231" s="41" t="s">
        <v>76</v>
      </c>
      <c r="K231" s="41" t="s">
        <v>50</v>
      </c>
      <c r="L231" s="41" t="s">
        <v>678</v>
      </c>
      <c r="M231" s="43">
        <v>18647</v>
      </c>
      <c r="N231" s="44" t="s">
        <v>687</v>
      </c>
      <c r="O231" s="44">
        <v>46112</v>
      </c>
      <c r="P231" s="41" t="s">
        <v>1004</v>
      </c>
      <c r="Q231" s="42" t="s">
        <v>41</v>
      </c>
      <c r="R231" s="42" t="s">
        <v>41</v>
      </c>
      <c r="S231" s="42" t="s">
        <v>41</v>
      </c>
      <c r="T231" s="41" t="s">
        <v>1005</v>
      </c>
      <c r="U231" s="22"/>
      <c r="V231" s="7"/>
      <c r="W231" s="8" t="str">
        <f ca="1">IF(OR(ISBLANK(O231),ISERROR(O231)),"",IF(O231&lt;=TODAY(),"EXPIRED","ACTIVE"))</f>
        <v>ACTIVE</v>
      </c>
      <c r="X231" s="8" t="str">
        <f>IF(ISNUMBER(SEARCH("OPTILAN",P231)),"OPTILAN","")</f>
        <v/>
      </c>
      <c r="Y231" s="8" t="str">
        <f>IF(AND(NOT(ISBLANK(M231)),M231&lt;&gt;"",VALUE(M231)=0),"No Value (Indeterminate)","")</f>
        <v/>
      </c>
      <c r="Z231" s="8"/>
      <c r="AA231" s="8" t="str">
        <f>IF(AND(ISNUMBER(SEARCH("default date of 31/12/2099",D231)),NOT(ISBLANK(M231)),VALUE(M231)=0),"No Value (SPOT Contract)","")</f>
        <v/>
      </c>
      <c r="AB231" s="19" t="str">
        <f>IF(N231="","No Start Date","")</f>
        <v/>
      </c>
      <c r="AC231" s="19" t="str">
        <f>IF(O231="","No Expiry Date","")</f>
        <v/>
      </c>
      <c r="AD231" s="19" t="str">
        <f>IF(B231="","No Reference","")</f>
        <v/>
      </c>
      <c r="AE231" s="19" t="str" cm="1">
        <f t="array" aca="1" ref="AE231" ca="1">IF(SUMPRODUCT(--ISNUMBER(SEARCH("PFI",A231:AD231)))&gt;0,"Y","")</f>
        <v/>
      </c>
      <c r="AF231" s="19" t="str">
        <f>IF(ISNUMBER(SEARCH("CSW",C231)),"Shared Service","")</f>
        <v/>
      </c>
      <c r="AG231" s="19"/>
    </row>
    <row r="232" spans="1:33" s="14" customFormat="1" ht="11.4" x14ac:dyDescent="0.3">
      <c r="A232" s="21">
        <v>647</v>
      </c>
      <c r="B232" s="41" t="s">
        <v>1006</v>
      </c>
      <c r="C232" s="41" t="s">
        <v>1007</v>
      </c>
      <c r="D232" s="41"/>
      <c r="E232" s="42">
        <v>0</v>
      </c>
      <c r="F232" s="42">
        <v>3</v>
      </c>
      <c r="G232" s="42">
        <v>0</v>
      </c>
      <c r="H232" s="41" t="s">
        <v>74</v>
      </c>
      <c r="I232" s="41" t="s">
        <v>855</v>
      </c>
      <c r="J232" s="41" t="s">
        <v>76</v>
      </c>
      <c r="K232" s="41" t="s">
        <v>50</v>
      </c>
      <c r="L232" s="41" t="s">
        <v>678</v>
      </c>
      <c r="M232" s="43">
        <v>53396</v>
      </c>
      <c r="N232" s="44" t="s">
        <v>1008</v>
      </c>
      <c r="O232" s="44">
        <v>46112</v>
      </c>
      <c r="P232" s="41" t="s">
        <v>1009</v>
      </c>
      <c r="Q232" s="42" t="s">
        <v>41</v>
      </c>
      <c r="R232" s="42" t="s">
        <v>42</v>
      </c>
      <c r="S232" s="42" t="s">
        <v>41</v>
      </c>
      <c r="T232" s="41" t="s">
        <v>1010</v>
      </c>
      <c r="U232" s="22"/>
      <c r="V232" s="7"/>
      <c r="W232" s="8" t="str">
        <f ca="1">IF(OR(ISBLANK(O232),ISERROR(O232)),"",IF(O232&lt;=TODAY(),"EXPIRED","ACTIVE"))</f>
        <v>ACTIVE</v>
      </c>
      <c r="X232" s="8" t="str">
        <f>IF(ISNUMBER(SEARCH("OPTILAN",P232)),"OPTILAN","")</f>
        <v/>
      </c>
      <c r="Y232" s="8" t="str">
        <f>IF(AND(NOT(ISBLANK(M232)),M232&lt;&gt;"",VALUE(M232)=0),"No Value (Indeterminate)","")</f>
        <v/>
      </c>
      <c r="Z232" s="8"/>
      <c r="AA232" s="8" t="str">
        <f>IF(AND(ISNUMBER(SEARCH("default date of 31/12/2099",D232)),NOT(ISBLANK(M232)),VALUE(M232)=0),"No Value (SPOT Contract)","")</f>
        <v/>
      </c>
      <c r="AB232" s="19" t="str">
        <f>IF(N232="","No Start Date","")</f>
        <v/>
      </c>
      <c r="AC232" s="19" t="str">
        <f>IF(O232="","No Expiry Date","")</f>
        <v/>
      </c>
      <c r="AD232" s="19" t="str">
        <f>IF(B232="","No Reference","")</f>
        <v/>
      </c>
      <c r="AE232" s="19" t="str" cm="1">
        <f t="array" aca="1" ref="AE232" ca="1">IF(SUMPRODUCT(--ISNUMBER(SEARCH("PFI",A232:AD232)))&gt;0,"Y","")</f>
        <v/>
      </c>
      <c r="AF232" s="19" t="str">
        <f>IF(ISNUMBER(SEARCH("CSW",C232)),"Shared Service","")</f>
        <v/>
      </c>
      <c r="AG232" s="19"/>
    </row>
    <row r="233" spans="1:33" s="14" customFormat="1" ht="11.4" x14ac:dyDescent="0.3">
      <c r="A233" s="21">
        <v>720</v>
      </c>
      <c r="B233" s="41" t="s">
        <v>1011</v>
      </c>
      <c r="C233" s="41" t="s">
        <v>1012</v>
      </c>
      <c r="D233" s="41"/>
      <c r="E233" s="42">
        <v>1</v>
      </c>
      <c r="F233" s="42">
        <v>2</v>
      </c>
      <c r="G233" s="42">
        <v>0</v>
      </c>
      <c r="H233" s="41" t="s">
        <v>74</v>
      </c>
      <c r="I233" s="41" t="s">
        <v>855</v>
      </c>
      <c r="J233" s="41" t="s">
        <v>36</v>
      </c>
      <c r="K233" s="41" t="s">
        <v>50</v>
      </c>
      <c r="L233" s="41" t="s">
        <v>642</v>
      </c>
      <c r="M233" s="43">
        <v>1173392.7</v>
      </c>
      <c r="N233" s="44" t="s">
        <v>1013</v>
      </c>
      <c r="O233" s="44">
        <v>46335</v>
      </c>
      <c r="P233" s="41" t="s">
        <v>1014</v>
      </c>
      <c r="Q233" s="42" t="s">
        <v>41</v>
      </c>
      <c r="R233" s="42" t="s">
        <v>42</v>
      </c>
      <c r="S233" s="42" t="s">
        <v>42</v>
      </c>
      <c r="T233" s="41" t="s">
        <v>1015</v>
      </c>
      <c r="U233" s="22"/>
      <c r="V233" s="7"/>
      <c r="W233" s="8" t="str">
        <f ca="1">IF(OR(ISBLANK(O233),ISERROR(O233)),"",IF(O233&lt;=TODAY(),"EXPIRED","ACTIVE"))</f>
        <v>ACTIVE</v>
      </c>
      <c r="X233" s="8" t="str">
        <f>IF(ISNUMBER(SEARCH("OPTILAN",P233)),"OPTILAN","")</f>
        <v/>
      </c>
      <c r="Y233" s="8" t="str">
        <f>IF(AND(NOT(ISBLANK(M233)),M233&lt;&gt;"",VALUE(M233)=0),"No Value (Indeterminate)","")</f>
        <v/>
      </c>
      <c r="Z233" s="8"/>
      <c r="AA233" s="8" t="str">
        <f>IF(AND(ISNUMBER(SEARCH("default date of 31/12/2099",D233)),NOT(ISBLANK(M233)),VALUE(M233)=0),"No Value (SPOT Contract)","")</f>
        <v/>
      </c>
      <c r="AB233" s="19" t="str">
        <f>IF(N233="","No Start Date","")</f>
        <v/>
      </c>
      <c r="AC233" s="19" t="str">
        <f>IF(O233="","No Expiry Date","")</f>
        <v/>
      </c>
      <c r="AD233" s="19" t="str">
        <f>IF(B233="","No Reference","")</f>
        <v/>
      </c>
      <c r="AE233" s="19" t="str" cm="1">
        <f t="array" aca="1" ref="AE233" ca="1">IF(SUMPRODUCT(--ISNUMBER(SEARCH("PFI",A233:AD233)))&gt;0,"Y","")</f>
        <v/>
      </c>
      <c r="AF233" s="19" t="str">
        <f>IF(ISNUMBER(SEARCH("CSW",C233)),"Shared Service","")</f>
        <v/>
      </c>
      <c r="AG233" s="19"/>
    </row>
    <row r="234" spans="1:33" s="14" customFormat="1" ht="11.4" x14ac:dyDescent="0.3">
      <c r="A234" s="21">
        <v>1474</v>
      </c>
      <c r="B234" s="41" t="s">
        <v>1016</v>
      </c>
      <c r="C234" s="41" t="s">
        <v>1017</v>
      </c>
      <c r="D234" s="41" t="s">
        <v>1018</v>
      </c>
      <c r="E234" s="42">
        <v>0</v>
      </c>
      <c r="F234" s="42">
        <v>0</v>
      </c>
      <c r="G234" s="42">
        <v>0</v>
      </c>
      <c r="H234" s="41" t="s">
        <v>58</v>
      </c>
      <c r="I234" s="41" t="s">
        <v>1019</v>
      </c>
      <c r="J234" s="41" t="s">
        <v>36</v>
      </c>
      <c r="K234" s="41" t="s">
        <v>37</v>
      </c>
      <c r="L234" s="41" t="s">
        <v>38</v>
      </c>
      <c r="M234" s="43">
        <v>9930</v>
      </c>
      <c r="N234" s="44">
        <v>45664</v>
      </c>
      <c r="O234" s="44">
        <v>46143</v>
      </c>
      <c r="P234" s="41" t="s">
        <v>1020</v>
      </c>
      <c r="Q234" s="42" t="s">
        <v>41</v>
      </c>
      <c r="R234" s="42" t="s">
        <v>42</v>
      </c>
      <c r="S234" s="42" t="s">
        <v>41</v>
      </c>
      <c r="T234" s="41" t="s">
        <v>857</v>
      </c>
      <c r="U234" s="22"/>
      <c r="V234" s="7"/>
      <c r="W234" s="8" t="str">
        <f ca="1">IF(OR(ISBLANK(O234),ISERROR(O234)),"",IF(O234&lt;=TODAY(),"EXPIRED","ACTIVE"))</f>
        <v>ACTIVE</v>
      </c>
      <c r="X234" s="8" t="str">
        <f>IF(ISNUMBER(SEARCH("OPTILAN",P234)),"OPTILAN","")</f>
        <v/>
      </c>
      <c r="Y234" s="8" t="str">
        <f>IF(AND(NOT(ISBLANK(M234)),M234&lt;&gt;"",VALUE(M234)=0),"No Value (Indeterminate)","")</f>
        <v/>
      </c>
      <c r="Z234" s="8"/>
      <c r="AA234" s="8" t="str">
        <f>IF(AND(ISNUMBER(SEARCH("default date of 31/12/2099",D234)),NOT(ISBLANK(M234)),VALUE(M234)=0),"No Value (SPOT Contract)","")</f>
        <v/>
      </c>
      <c r="AB234" s="19" t="str">
        <f>IF(N234="","No Start Date","")</f>
        <v/>
      </c>
      <c r="AC234" s="19" t="str">
        <f>IF(O234="","No Expiry Date","")</f>
        <v/>
      </c>
      <c r="AD234" s="19" t="str">
        <f>IF(B234="","No Reference","")</f>
        <v/>
      </c>
      <c r="AE234" s="19" t="str" cm="1">
        <f t="array" aca="1" ref="AE234" ca="1">IF(SUMPRODUCT(--ISNUMBER(SEARCH("PFI",A234:AD234)))&gt;0,"Y","")</f>
        <v/>
      </c>
      <c r="AF234" s="19" t="str">
        <f>IF(ISNUMBER(SEARCH("CSW",C234)),"Shared Service","")</f>
        <v/>
      </c>
      <c r="AG234" s="19"/>
    </row>
    <row r="235" spans="1:33" s="14" customFormat="1" ht="11.4" x14ac:dyDescent="0.3">
      <c r="A235" s="21">
        <v>115</v>
      </c>
      <c r="B235" s="41" t="s">
        <v>1021</v>
      </c>
      <c r="C235" s="41" t="s">
        <v>1022</v>
      </c>
      <c r="D235" s="41" t="s">
        <v>1023</v>
      </c>
      <c r="E235" s="42">
        <v>0</v>
      </c>
      <c r="F235" s="42">
        <v>0</v>
      </c>
      <c r="G235" s="42">
        <v>0</v>
      </c>
      <c r="H235" s="41" t="s">
        <v>34</v>
      </c>
      <c r="I235" s="41" t="s">
        <v>1024</v>
      </c>
      <c r="J235" s="41" t="s">
        <v>49</v>
      </c>
      <c r="K235" s="41" t="s">
        <v>50</v>
      </c>
      <c r="L235" s="41" t="s">
        <v>51</v>
      </c>
      <c r="M235" s="43">
        <v>450000</v>
      </c>
      <c r="N235" s="44">
        <v>43834</v>
      </c>
      <c r="O235" s="44">
        <v>48944</v>
      </c>
      <c r="P235" s="41" t="s">
        <v>1025</v>
      </c>
      <c r="Q235" s="42" t="s">
        <v>41</v>
      </c>
      <c r="R235" s="42" t="s">
        <v>41</v>
      </c>
      <c r="S235" s="42" t="s">
        <v>41</v>
      </c>
      <c r="T235" s="41" t="s">
        <v>1026</v>
      </c>
      <c r="U235" s="22"/>
      <c r="V235" s="7"/>
      <c r="W235" s="8" t="str">
        <f ca="1">IF(OR(ISBLANK(O235),ISERROR(O235)),"",IF(O235&lt;=TODAY(),"EXPIRED","ACTIVE"))</f>
        <v>ACTIVE</v>
      </c>
      <c r="X235" s="8" t="str">
        <f>IF(ISNUMBER(SEARCH("OPTILAN",P235)),"OPTILAN","")</f>
        <v/>
      </c>
      <c r="Y235" s="8" t="str">
        <f>IF(AND(NOT(ISBLANK(M235)),M235&lt;&gt;"",VALUE(M235)=0),"No Value (Indeterminate)","")</f>
        <v/>
      </c>
      <c r="Z235" s="8"/>
      <c r="AA235" s="8" t="str">
        <f>IF(AND(ISNUMBER(SEARCH("default date of 31/12/2099",D235)),NOT(ISBLANK(M235)),VALUE(M235)=0),"No Value (SPOT Contract)","")</f>
        <v/>
      </c>
      <c r="AB235" s="19" t="str">
        <f>IF(N235="","No Start Date","")</f>
        <v/>
      </c>
      <c r="AC235" s="19" t="str">
        <f>IF(O235="","No Expiry Date","")</f>
        <v/>
      </c>
      <c r="AD235" s="19" t="str">
        <f>IF(B235="","No Reference","")</f>
        <v/>
      </c>
      <c r="AE235" s="19" t="str" cm="1">
        <f t="array" aca="1" ref="AE235" ca="1">IF(SUMPRODUCT(--ISNUMBER(SEARCH("PFI",A235:AD235)))&gt;0,"Y","")</f>
        <v/>
      </c>
      <c r="AF235" s="19" t="str">
        <f>IF(ISNUMBER(SEARCH("CSW",C235)),"Shared Service","")</f>
        <v/>
      </c>
      <c r="AG235" s="19"/>
    </row>
    <row r="236" spans="1:33" s="14" customFormat="1" ht="11.4" x14ac:dyDescent="0.3">
      <c r="A236" s="21">
        <v>1364</v>
      </c>
      <c r="B236" s="41" t="s">
        <v>1027</v>
      </c>
      <c r="C236" s="41" t="s">
        <v>1028</v>
      </c>
      <c r="D236" s="41" t="s">
        <v>1029</v>
      </c>
      <c r="E236" s="42">
        <v>0</v>
      </c>
      <c r="F236" s="42">
        <v>0</v>
      </c>
      <c r="G236" s="42">
        <v>0</v>
      </c>
      <c r="H236" s="41" t="s">
        <v>538</v>
      </c>
      <c r="I236" s="41" t="s">
        <v>1030</v>
      </c>
      <c r="J236" s="41" t="s">
        <v>36</v>
      </c>
      <c r="K236" s="41" t="s">
        <v>37</v>
      </c>
      <c r="L236" s="41" t="s">
        <v>38</v>
      </c>
      <c r="M236" s="43">
        <v>5250</v>
      </c>
      <c r="N236" s="44">
        <v>45668</v>
      </c>
      <c r="O236" s="44">
        <v>46326</v>
      </c>
      <c r="P236" s="41" t="s">
        <v>1031</v>
      </c>
      <c r="Q236" s="42" t="s">
        <v>41</v>
      </c>
      <c r="R236" s="42" t="s">
        <v>42</v>
      </c>
      <c r="S236" s="42" t="s">
        <v>41</v>
      </c>
      <c r="T236" s="41" t="s">
        <v>324</v>
      </c>
      <c r="U236" s="22"/>
      <c r="V236" s="7"/>
      <c r="W236" s="8" t="str">
        <f ca="1">IF(OR(ISBLANK(O236),ISERROR(O236)),"",IF(O236&lt;=TODAY(),"EXPIRED","ACTIVE"))</f>
        <v>ACTIVE</v>
      </c>
      <c r="X236" s="8" t="str">
        <f>IF(ISNUMBER(SEARCH("OPTILAN",P236)),"OPTILAN","")</f>
        <v/>
      </c>
      <c r="Y236" s="8" t="str">
        <f>IF(AND(NOT(ISBLANK(M236)),M236&lt;&gt;"",VALUE(M236)=0),"No Value (Indeterminate)","")</f>
        <v/>
      </c>
      <c r="Z236" s="8"/>
      <c r="AA236" s="8" t="str">
        <f>IF(AND(ISNUMBER(SEARCH("default date of 31/12/2099",D236)),NOT(ISBLANK(M236)),VALUE(M236)=0),"No Value (SPOT Contract)","")</f>
        <v/>
      </c>
      <c r="AB236" s="19" t="str">
        <f>IF(N236="","No Start Date","")</f>
        <v/>
      </c>
      <c r="AC236" s="19" t="str">
        <f>IF(O236="","No Expiry Date","")</f>
        <v/>
      </c>
      <c r="AD236" s="19" t="str">
        <f>IF(B236="","No Reference","")</f>
        <v/>
      </c>
      <c r="AE236" s="19" t="str" cm="1">
        <f t="array" aca="1" ref="AE236" ca="1">IF(SUMPRODUCT(--ISNUMBER(SEARCH("PFI",A236:AD236)))&gt;0,"Y","")</f>
        <v/>
      </c>
      <c r="AF236" s="19" t="str">
        <f>IF(ISNUMBER(SEARCH("CSW",C236)),"Shared Service","")</f>
        <v/>
      </c>
      <c r="AG236" s="19"/>
    </row>
    <row r="237" spans="1:33" s="14" customFormat="1" ht="11.4" x14ac:dyDescent="0.3">
      <c r="A237" s="21">
        <v>38</v>
      </c>
      <c r="B237" s="41" t="s">
        <v>1032</v>
      </c>
      <c r="C237" s="41" t="s">
        <v>1033</v>
      </c>
      <c r="D237" s="41" t="s">
        <v>1034</v>
      </c>
      <c r="E237" s="42">
        <v>0</v>
      </c>
      <c r="F237" s="42">
        <v>0</v>
      </c>
      <c r="G237" s="42">
        <v>0</v>
      </c>
      <c r="H237" s="41" t="s">
        <v>194</v>
      </c>
      <c r="I237" s="41" t="s">
        <v>652</v>
      </c>
      <c r="J237" s="41" t="s">
        <v>49</v>
      </c>
      <c r="K237" s="41" t="s">
        <v>50</v>
      </c>
      <c r="L237" s="41" t="s">
        <v>51</v>
      </c>
      <c r="M237" s="43">
        <v>955000</v>
      </c>
      <c r="N237" s="44">
        <v>44200</v>
      </c>
      <c r="O237" s="44">
        <v>46112</v>
      </c>
      <c r="P237" s="41" t="s">
        <v>1035</v>
      </c>
      <c r="Q237" s="42" t="s">
        <v>41</v>
      </c>
      <c r="R237" s="42" t="s">
        <v>41</v>
      </c>
      <c r="S237" s="42" t="s">
        <v>41</v>
      </c>
      <c r="T237" s="41" t="s">
        <v>197</v>
      </c>
      <c r="U237" s="22"/>
      <c r="V237" s="7"/>
      <c r="W237" s="8" t="str">
        <f ca="1">IF(OR(ISBLANK(O237),ISERROR(O237)),"",IF(O237&lt;=TODAY(),"EXPIRED","ACTIVE"))</f>
        <v>ACTIVE</v>
      </c>
      <c r="X237" s="8" t="str">
        <f>IF(ISNUMBER(SEARCH("OPTILAN",P237)),"OPTILAN","")</f>
        <v/>
      </c>
      <c r="Y237" s="8" t="str">
        <f>IF(AND(NOT(ISBLANK(M237)),M237&lt;&gt;"",VALUE(M237)=0),"No Value (Indeterminate)","")</f>
        <v/>
      </c>
      <c r="Z237" s="8"/>
      <c r="AA237" s="8" t="str">
        <f>IF(AND(ISNUMBER(SEARCH("default date of 31/12/2099",D237)),NOT(ISBLANK(M237)),VALUE(M237)=0),"No Value (SPOT Contract)","")</f>
        <v/>
      </c>
      <c r="AB237" s="19" t="str">
        <f>IF(N237="","No Start Date","")</f>
        <v/>
      </c>
      <c r="AC237" s="19" t="str">
        <f>IF(O237="","No Expiry Date","")</f>
        <v/>
      </c>
      <c r="AD237" s="19" t="str">
        <f>IF(B237="","No Reference","")</f>
        <v/>
      </c>
      <c r="AE237" s="19" t="str" cm="1">
        <f t="array" aca="1" ref="AE237" ca="1">IF(SUMPRODUCT(--ISNUMBER(SEARCH("PFI",A237:AD237)))&gt;0,"Y","")</f>
        <v/>
      </c>
      <c r="AF237" s="19" t="str">
        <f>IF(ISNUMBER(SEARCH("CSW",C237)),"Shared Service","")</f>
        <v/>
      </c>
      <c r="AG237" s="19"/>
    </row>
    <row r="238" spans="1:33" s="14" customFormat="1" ht="11.4" x14ac:dyDescent="0.3">
      <c r="A238" s="21">
        <v>667</v>
      </c>
      <c r="B238" s="41" t="s">
        <v>1036</v>
      </c>
      <c r="C238" s="41" t="s">
        <v>1037</v>
      </c>
      <c r="D238" s="41"/>
      <c r="E238" s="42">
        <v>1</v>
      </c>
      <c r="F238" s="42">
        <v>0</v>
      </c>
      <c r="G238" s="42">
        <v>0</v>
      </c>
      <c r="H238" s="41" t="s">
        <v>34</v>
      </c>
      <c r="I238" s="41" t="s">
        <v>1038</v>
      </c>
      <c r="J238" s="41" t="s">
        <v>1039</v>
      </c>
      <c r="K238" s="41" t="s">
        <v>1040</v>
      </c>
      <c r="L238" s="41" t="s">
        <v>642</v>
      </c>
      <c r="M238" s="43">
        <v>600000</v>
      </c>
      <c r="N238" s="44">
        <v>45298</v>
      </c>
      <c r="O238" s="44">
        <v>46203</v>
      </c>
      <c r="P238" s="41" t="s">
        <v>1041</v>
      </c>
      <c r="Q238" s="42" t="s">
        <v>41</v>
      </c>
      <c r="R238" s="42" t="s">
        <v>42</v>
      </c>
      <c r="S238" s="42" t="s">
        <v>42</v>
      </c>
      <c r="T238" s="41" t="s">
        <v>513</v>
      </c>
      <c r="U238" s="22"/>
      <c r="V238" s="7"/>
      <c r="W238" s="8" t="str">
        <f ca="1">IF(OR(ISBLANK(O238),ISERROR(O238)),"",IF(O238&lt;=TODAY(),"EXPIRED","ACTIVE"))</f>
        <v>ACTIVE</v>
      </c>
      <c r="X238" s="8" t="str">
        <f>IF(ISNUMBER(SEARCH("OPTILAN",P238)),"OPTILAN","")</f>
        <v/>
      </c>
      <c r="Y238" s="8" t="str">
        <f>IF(AND(NOT(ISBLANK(M238)),M238&lt;&gt;"",VALUE(M238)=0),"No Value (Indeterminate)","")</f>
        <v/>
      </c>
      <c r="Z238" s="8"/>
      <c r="AA238" s="8" t="str">
        <f>IF(AND(ISNUMBER(SEARCH("default date of 31/12/2099",D238)),NOT(ISBLANK(M238)),VALUE(M238)=0),"No Value (SPOT Contract)","")</f>
        <v/>
      </c>
      <c r="AB238" s="19" t="str">
        <f>IF(N238="","No Start Date","")</f>
        <v/>
      </c>
      <c r="AC238" s="19" t="str">
        <f>IF(O238="","No Expiry Date","")</f>
        <v/>
      </c>
      <c r="AD238" s="19" t="str">
        <f>IF(B238="","No Reference","")</f>
        <v/>
      </c>
      <c r="AE238" s="19" t="str" cm="1">
        <f t="array" aca="1" ref="AE238" ca="1">IF(SUMPRODUCT(--ISNUMBER(SEARCH("PFI",A238:AD238)))&gt;0,"Y","")</f>
        <v/>
      </c>
      <c r="AF238" s="19" t="str">
        <f>IF(ISNUMBER(SEARCH("CSW",C238)),"Shared Service","")</f>
        <v/>
      </c>
      <c r="AG238" s="19"/>
    </row>
    <row r="239" spans="1:33" s="14" customFormat="1" ht="11.4" x14ac:dyDescent="0.3">
      <c r="A239" s="21">
        <v>1237</v>
      </c>
      <c r="B239" s="41" t="s">
        <v>1042</v>
      </c>
      <c r="C239" s="41" t="s">
        <v>1043</v>
      </c>
      <c r="D239" s="41"/>
      <c r="E239" s="42">
        <v>0</v>
      </c>
      <c r="F239" s="42">
        <v>0</v>
      </c>
      <c r="G239" s="42">
        <v>0</v>
      </c>
      <c r="H239" s="41" t="s">
        <v>58</v>
      </c>
      <c r="I239" s="41" t="s">
        <v>1044</v>
      </c>
      <c r="J239" s="41" t="s">
        <v>36</v>
      </c>
      <c r="K239" s="41" t="s">
        <v>61</v>
      </c>
      <c r="L239" s="41" t="s">
        <v>983</v>
      </c>
      <c r="M239" s="43">
        <v>800000</v>
      </c>
      <c r="N239" s="44">
        <v>45972</v>
      </c>
      <c r="O239" s="44">
        <v>46671</v>
      </c>
      <c r="P239" s="41" t="s">
        <v>1045</v>
      </c>
      <c r="Q239" s="42" t="s">
        <v>41</v>
      </c>
      <c r="R239" s="42" t="s">
        <v>42</v>
      </c>
      <c r="S239" s="42" t="s">
        <v>41</v>
      </c>
      <c r="T239" s="41" t="s">
        <v>513</v>
      </c>
      <c r="U239" s="22"/>
      <c r="V239" s="7"/>
      <c r="W239" s="8" t="str">
        <f ca="1">IF(OR(ISBLANK(O239),ISERROR(O239)),"",IF(O239&lt;=TODAY(),"EXPIRED","ACTIVE"))</f>
        <v>ACTIVE</v>
      </c>
      <c r="X239" s="8" t="str">
        <f>IF(ISNUMBER(SEARCH("OPTILAN",P239)),"OPTILAN","")</f>
        <v/>
      </c>
      <c r="Y239" s="8" t="str">
        <f>IF(AND(NOT(ISBLANK(M239)),M239&lt;&gt;"",VALUE(M239)=0),"No Value (Indeterminate)","")</f>
        <v/>
      </c>
      <c r="Z239" s="8"/>
      <c r="AA239" s="8" t="str">
        <f>IF(AND(ISNUMBER(SEARCH("default date of 31/12/2099",D239)),NOT(ISBLANK(M239)),VALUE(M239)=0),"No Value (SPOT Contract)","")</f>
        <v/>
      </c>
      <c r="AB239" s="19" t="str">
        <f>IF(N239="","No Start Date","")</f>
        <v/>
      </c>
      <c r="AC239" s="19" t="str">
        <f>IF(O239="","No Expiry Date","")</f>
        <v/>
      </c>
      <c r="AD239" s="19" t="str">
        <f>IF(B239="","No Reference","")</f>
        <v/>
      </c>
      <c r="AE239" s="19" t="str" cm="1">
        <f t="array" aca="1" ref="AE239" ca="1">IF(SUMPRODUCT(--ISNUMBER(SEARCH("PFI",A239:AD239)))&gt;0,"Y","")</f>
        <v/>
      </c>
      <c r="AF239" s="19" t="str">
        <f>IF(ISNUMBER(SEARCH("CSW",C239)),"Shared Service","")</f>
        <v/>
      </c>
      <c r="AG239" s="19"/>
    </row>
    <row r="240" spans="1:33" s="14" customFormat="1" ht="11.4" x14ac:dyDescent="0.3">
      <c r="A240" s="21">
        <v>1035</v>
      </c>
      <c r="B240" s="41" t="s">
        <v>1046</v>
      </c>
      <c r="C240" s="41" t="s">
        <v>1047</v>
      </c>
      <c r="D240" s="41" t="s">
        <v>1048</v>
      </c>
      <c r="E240" s="42">
        <v>0</v>
      </c>
      <c r="F240" s="42">
        <v>0</v>
      </c>
      <c r="G240" s="42">
        <v>0</v>
      </c>
      <c r="H240" s="41" t="s">
        <v>34</v>
      </c>
      <c r="I240" s="41" t="s">
        <v>1049</v>
      </c>
      <c r="J240" s="41" t="s">
        <v>36</v>
      </c>
      <c r="K240" s="41" t="s">
        <v>50</v>
      </c>
      <c r="L240" s="41" t="s">
        <v>642</v>
      </c>
      <c r="M240" s="43">
        <v>41403247</v>
      </c>
      <c r="N240" s="44">
        <v>45660</v>
      </c>
      <c r="O240" s="44">
        <v>46234</v>
      </c>
      <c r="P240" s="41" t="s">
        <v>1050</v>
      </c>
      <c r="Q240" s="42" t="s">
        <v>41</v>
      </c>
      <c r="R240" s="42" t="s">
        <v>41</v>
      </c>
      <c r="S240" s="42" t="s">
        <v>41</v>
      </c>
      <c r="T240" s="41" t="s">
        <v>43</v>
      </c>
      <c r="U240" s="22"/>
      <c r="V240" s="7"/>
      <c r="W240" s="8" t="str">
        <f ca="1">IF(OR(ISBLANK(O240),ISERROR(O240)),"",IF(O240&lt;=TODAY(),"EXPIRED","ACTIVE"))</f>
        <v>ACTIVE</v>
      </c>
      <c r="X240" s="8" t="str">
        <f>IF(ISNUMBER(SEARCH("OPTILAN",P240)),"OPTILAN","")</f>
        <v/>
      </c>
      <c r="Y240" s="8" t="str">
        <f>IF(AND(NOT(ISBLANK(M240)),M240&lt;&gt;"",VALUE(M240)=0),"No Value (Indeterminate)","")</f>
        <v/>
      </c>
      <c r="Z240" s="8"/>
      <c r="AA240" s="8" t="str">
        <f>IF(AND(ISNUMBER(SEARCH("default date of 31/12/2099",D240)),NOT(ISBLANK(M240)),VALUE(M240)=0),"No Value (SPOT Contract)","")</f>
        <v/>
      </c>
      <c r="AB240" s="19" t="str">
        <f>IF(N240="","No Start Date","")</f>
        <v/>
      </c>
      <c r="AC240" s="19" t="str">
        <f>IF(O240="","No Expiry Date","")</f>
        <v/>
      </c>
      <c r="AD240" s="19" t="str">
        <f>IF(B240="","No Reference","")</f>
        <v/>
      </c>
      <c r="AE240" s="19" t="str" cm="1">
        <f t="array" aca="1" ref="AE240" ca="1">IF(SUMPRODUCT(--ISNUMBER(SEARCH("PFI",A240:AD240)))&gt;0,"Y","")</f>
        <v/>
      </c>
      <c r="AF240" s="19" t="str">
        <f>IF(ISNUMBER(SEARCH("CSW",C240)),"Shared Service","")</f>
        <v/>
      </c>
      <c r="AG240" s="19"/>
    </row>
    <row r="241" spans="1:33" s="14" customFormat="1" ht="11.4" x14ac:dyDescent="0.3">
      <c r="A241" s="21">
        <v>837</v>
      </c>
      <c r="B241" s="41" t="s">
        <v>1051</v>
      </c>
      <c r="C241" s="41" t="s">
        <v>1052</v>
      </c>
      <c r="D241" s="41"/>
      <c r="E241" s="42">
        <v>0</v>
      </c>
      <c r="F241" s="42">
        <v>0</v>
      </c>
      <c r="G241" s="42">
        <v>0</v>
      </c>
      <c r="H241" s="41" t="s">
        <v>262</v>
      </c>
      <c r="I241" s="41" t="s">
        <v>1053</v>
      </c>
      <c r="J241" s="41" t="s">
        <v>36</v>
      </c>
      <c r="K241" s="41" t="s">
        <v>50</v>
      </c>
      <c r="L241" s="41" t="s">
        <v>642</v>
      </c>
      <c r="M241" s="43">
        <v>100000</v>
      </c>
      <c r="N241" s="44">
        <v>45658</v>
      </c>
      <c r="O241" s="44">
        <v>46387</v>
      </c>
      <c r="P241" s="41" t="s">
        <v>1054</v>
      </c>
      <c r="Q241" s="42" t="s">
        <v>41</v>
      </c>
      <c r="R241" s="42" t="s">
        <v>42</v>
      </c>
      <c r="S241" s="42" t="s">
        <v>41</v>
      </c>
      <c r="T241" s="41" t="s">
        <v>1055</v>
      </c>
      <c r="U241" s="22"/>
      <c r="V241" s="7"/>
      <c r="W241" s="8" t="str">
        <f ca="1">IF(OR(ISBLANK(O241),ISERROR(O241)),"",IF(O241&lt;=TODAY(),"EXPIRED","ACTIVE"))</f>
        <v>ACTIVE</v>
      </c>
      <c r="X241" s="8" t="str">
        <f>IF(ISNUMBER(SEARCH("OPTILAN",P241)),"OPTILAN","")</f>
        <v/>
      </c>
      <c r="Y241" s="8" t="str">
        <f>IF(AND(NOT(ISBLANK(M241)),M241&lt;&gt;"",VALUE(M241)=0),"No Value (Indeterminate)","")</f>
        <v/>
      </c>
      <c r="Z241" s="8"/>
      <c r="AA241" s="8" t="str">
        <f>IF(AND(ISNUMBER(SEARCH("default date of 31/12/2099",D241)),NOT(ISBLANK(M241)),VALUE(M241)=0),"No Value (SPOT Contract)","")</f>
        <v/>
      </c>
      <c r="AB241" s="19" t="str">
        <f>IF(N241="","No Start Date","")</f>
        <v/>
      </c>
      <c r="AC241" s="19" t="str">
        <f>IF(O241="","No Expiry Date","")</f>
        <v/>
      </c>
      <c r="AD241" s="19" t="str">
        <f>IF(B241="","No Reference","")</f>
        <v/>
      </c>
      <c r="AE241" s="19" t="str" cm="1">
        <f t="array" aca="1" ref="AE241" ca="1">IF(SUMPRODUCT(--ISNUMBER(SEARCH("PFI",A241:AD241)))&gt;0,"Y","")</f>
        <v/>
      </c>
      <c r="AF241" s="19" t="str">
        <f>IF(ISNUMBER(SEARCH("CSW",C241)),"Shared Service","")</f>
        <v/>
      </c>
      <c r="AG241" s="19"/>
    </row>
    <row r="242" spans="1:33" s="14" customFormat="1" ht="11.4" x14ac:dyDescent="0.3">
      <c r="A242" s="21">
        <v>933</v>
      </c>
      <c r="B242" s="41" t="s">
        <v>1056</v>
      </c>
      <c r="C242" s="41" t="s">
        <v>1057</v>
      </c>
      <c r="D242" s="41"/>
      <c r="E242" s="42">
        <v>0</v>
      </c>
      <c r="F242" s="42">
        <v>0</v>
      </c>
      <c r="G242" s="42">
        <v>0</v>
      </c>
      <c r="H242" s="41" t="s">
        <v>34</v>
      </c>
      <c r="I242" s="41" t="s">
        <v>1058</v>
      </c>
      <c r="J242" s="41" t="s">
        <v>49</v>
      </c>
      <c r="K242" s="41" t="s">
        <v>50</v>
      </c>
      <c r="L242" s="41" t="s">
        <v>51</v>
      </c>
      <c r="M242" s="43">
        <v>90000</v>
      </c>
      <c r="N242" s="44">
        <v>44938</v>
      </c>
      <c r="O242" s="44">
        <v>46356</v>
      </c>
      <c r="P242" s="41" t="s">
        <v>1059</v>
      </c>
      <c r="Q242" s="42" t="s">
        <v>41</v>
      </c>
      <c r="R242" s="42" t="s">
        <v>41</v>
      </c>
      <c r="S242" s="42" t="s">
        <v>41</v>
      </c>
      <c r="T242" s="41" t="s">
        <v>544</v>
      </c>
      <c r="U242" s="22"/>
      <c r="V242" s="7"/>
      <c r="W242" s="8" t="str">
        <f ca="1">IF(OR(ISBLANK(O242),ISERROR(O242)),"",IF(O242&lt;=TODAY(),"EXPIRED","ACTIVE"))</f>
        <v>ACTIVE</v>
      </c>
      <c r="X242" s="8" t="str">
        <f>IF(ISNUMBER(SEARCH("OPTILAN",P242)),"OPTILAN","")</f>
        <v/>
      </c>
      <c r="Y242" s="8" t="str">
        <f>IF(AND(NOT(ISBLANK(M242)),M242&lt;&gt;"",VALUE(M242)=0),"No Value (Indeterminate)","")</f>
        <v/>
      </c>
      <c r="Z242" s="8"/>
      <c r="AA242" s="8" t="str">
        <f>IF(AND(ISNUMBER(SEARCH("default date of 31/12/2099",D242)),NOT(ISBLANK(M242)),VALUE(M242)=0),"No Value (SPOT Contract)","")</f>
        <v/>
      </c>
      <c r="AB242" s="19" t="str">
        <f>IF(N242="","No Start Date","")</f>
        <v/>
      </c>
      <c r="AC242" s="19" t="str">
        <f>IF(O242="","No Expiry Date","")</f>
        <v/>
      </c>
      <c r="AD242" s="19" t="str">
        <f>IF(B242="","No Reference","")</f>
        <v/>
      </c>
      <c r="AE242" s="19" t="str" cm="1">
        <f t="array" aca="1" ref="AE242" ca="1">IF(SUMPRODUCT(--ISNUMBER(SEARCH("PFI",A242:AD242)))&gt;0,"Y","")</f>
        <v/>
      </c>
      <c r="AF242" s="19" t="str">
        <f>IF(ISNUMBER(SEARCH("CSW",C242)),"Shared Service","")</f>
        <v/>
      </c>
      <c r="AG242" s="19"/>
    </row>
    <row r="243" spans="1:33" s="14" customFormat="1" ht="11.4" x14ac:dyDescent="0.3">
      <c r="A243" s="21">
        <v>1080</v>
      </c>
      <c r="B243" s="41" t="s">
        <v>1060</v>
      </c>
      <c r="C243" s="41" t="s">
        <v>1061</v>
      </c>
      <c r="D243" s="41" t="s">
        <v>1062</v>
      </c>
      <c r="E243" s="42">
        <v>0</v>
      </c>
      <c r="F243" s="42">
        <v>0</v>
      </c>
      <c r="G243" s="42">
        <v>0</v>
      </c>
      <c r="H243" s="41" t="s">
        <v>262</v>
      </c>
      <c r="I243" s="41" t="s">
        <v>1063</v>
      </c>
      <c r="J243" s="41" t="s">
        <v>36</v>
      </c>
      <c r="K243" s="41" t="s">
        <v>37</v>
      </c>
      <c r="L243" s="41" t="s">
        <v>38</v>
      </c>
      <c r="M243" s="43">
        <v>6900</v>
      </c>
      <c r="N243" s="44">
        <v>45662</v>
      </c>
      <c r="O243" s="44">
        <v>46173</v>
      </c>
      <c r="P243" s="41" t="s">
        <v>1064</v>
      </c>
      <c r="Q243" s="42" t="s">
        <v>41</v>
      </c>
      <c r="R243" s="42" t="s">
        <v>42</v>
      </c>
      <c r="S243" s="42" t="s">
        <v>42</v>
      </c>
      <c r="T243" s="41" t="s">
        <v>1065</v>
      </c>
      <c r="U243" s="22"/>
      <c r="V243" s="7"/>
      <c r="W243" s="8" t="str">
        <f ca="1">IF(OR(ISBLANK(O243),ISERROR(O243)),"",IF(O243&lt;=TODAY(),"EXPIRED","ACTIVE"))</f>
        <v>ACTIVE</v>
      </c>
      <c r="X243" s="8" t="str">
        <f>IF(ISNUMBER(SEARCH("OPTILAN",P243)),"OPTILAN","")</f>
        <v/>
      </c>
      <c r="Y243" s="8" t="str">
        <f>IF(AND(NOT(ISBLANK(M243)),M243&lt;&gt;"",VALUE(M243)=0),"No Value (Indeterminate)","")</f>
        <v/>
      </c>
      <c r="Z243" s="8"/>
      <c r="AA243" s="8" t="str">
        <f>IF(AND(ISNUMBER(SEARCH("default date of 31/12/2099",D243)),NOT(ISBLANK(M243)),VALUE(M243)=0),"No Value (SPOT Contract)","")</f>
        <v/>
      </c>
      <c r="AB243" s="19" t="str">
        <f>IF(N243="","No Start Date","")</f>
        <v/>
      </c>
      <c r="AC243" s="19" t="str">
        <f>IF(O243="","No Expiry Date","")</f>
        <v/>
      </c>
      <c r="AD243" s="19" t="str">
        <f>IF(B243="","No Reference","")</f>
        <v/>
      </c>
      <c r="AE243" s="19" t="str" cm="1">
        <f t="array" aca="1" ref="AE243" ca="1">IF(SUMPRODUCT(--ISNUMBER(SEARCH("PFI",A243:AD243)))&gt;0,"Y","")</f>
        <v/>
      </c>
      <c r="AF243" s="19" t="str">
        <f>IF(ISNUMBER(SEARCH("CSW",C243)),"Shared Service","")</f>
        <v/>
      </c>
      <c r="AG243" s="19"/>
    </row>
    <row r="244" spans="1:33" s="14" customFormat="1" ht="11.4" x14ac:dyDescent="0.3">
      <c r="A244" s="21">
        <v>847</v>
      </c>
      <c r="B244" s="45" t="s">
        <v>1066</v>
      </c>
      <c r="C244" s="45" t="s">
        <v>1067</v>
      </c>
      <c r="D244" s="45" t="s">
        <v>1068</v>
      </c>
      <c r="E244" s="46">
        <v>0</v>
      </c>
      <c r="F244" s="46">
        <v>0</v>
      </c>
      <c r="G244" s="46">
        <v>0</v>
      </c>
      <c r="H244" s="45" t="s">
        <v>262</v>
      </c>
      <c r="I244" s="45" t="s">
        <v>588</v>
      </c>
      <c r="J244" s="45" t="s">
        <v>890</v>
      </c>
      <c r="K244" s="45" t="s">
        <v>50</v>
      </c>
      <c r="L244" s="45" t="s">
        <v>628</v>
      </c>
      <c r="M244" s="47">
        <v>16000000</v>
      </c>
      <c r="N244" s="48">
        <v>45906</v>
      </c>
      <c r="O244" s="48">
        <v>47336</v>
      </c>
      <c r="P244" s="45" t="s">
        <v>684</v>
      </c>
      <c r="Q244" s="46" t="s">
        <v>41</v>
      </c>
      <c r="R244" s="46" t="s">
        <v>42</v>
      </c>
      <c r="S244" s="46" t="s">
        <v>41</v>
      </c>
      <c r="T244" s="45" t="s">
        <v>1069</v>
      </c>
      <c r="U244" s="22"/>
      <c r="V244" s="7"/>
      <c r="W244" s="8" t="str">
        <f ca="1">IF(OR(ISBLANK(O244),ISERROR(O244)),"",IF(O244&lt;=TODAY(),"EXPIRED","ACTIVE"))</f>
        <v>ACTIVE</v>
      </c>
      <c r="X244" s="8" t="str">
        <f>IF(ISNUMBER(SEARCH("OPTILAN",P244)),"OPTILAN","")</f>
        <v/>
      </c>
      <c r="Y244" s="8" t="str">
        <f>IF(AND(NOT(ISBLANK(M244)),M244&lt;&gt;"",VALUE(M244)=0),"No Value (Indeterminate)","")</f>
        <v/>
      </c>
      <c r="Z244" s="8"/>
      <c r="AA244" s="8" t="str">
        <f>IF(AND(ISNUMBER(SEARCH("default date of 31/12/2099",D244)),NOT(ISBLANK(M244)),VALUE(M244)=0),"No Value (SPOT Contract)","")</f>
        <v/>
      </c>
      <c r="AB244" s="19" t="str">
        <f>IF(N244="","No Start Date","")</f>
        <v/>
      </c>
      <c r="AC244" s="19" t="str">
        <f>IF(O244="","No Expiry Date","")</f>
        <v/>
      </c>
      <c r="AD244" s="19" t="str">
        <f>IF(B244="","No Reference","")</f>
        <v/>
      </c>
      <c r="AE244" s="19" t="str" cm="1">
        <f t="array" aca="1" ref="AE244" ca="1">IF(SUMPRODUCT(--ISNUMBER(SEARCH("PFI",A244:AD244)))&gt;0,"Y","")</f>
        <v/>
      </c>
      <c r="AF244" s="19" t="str">
        <f>IF(ISNUMBER(SEARCH("CSW",C244)),"Shared Service","")</f>
        <v/>
      </c>
      <c r="AG244" s="19"/>
    </row>
    <row r="245" spans="1:33" s="14" customFormat="1" ht="11.4" x14ac:dyDescent="0.3">
      <c r="A245" s="21">
        <v>848</v>
      </c>
      <c r="B245" s="49" t="s">
        <v>1066</v>
      </c>
      <c r="C245" s="49" t="s">
        <v>1070</v>
      </c>
      <c r="D245" s="49" t="s">
        <v>1068</v>
      </c>
      <c r="E245" s="50">
        <v>0</v>
      </c>
      <c r="F245" s="50">
        <v>0</v>
      </c>
      <c r="G245" s="50">
        <v>0</v>
      </c>
      <c r="H245" s="49" t="s">
        <v>262</v>
      </c>
      <c r="I245" s="49" t="s">
        <v>588</v>
      </c>
      <c r="J245" s="49" t="s">
        <v>890</v>
      </c>
      <c r="K245" s="49" t="s">
        <v>50</v>
      </c>
      <c r="L245" s="49" t="s">
        <v>628</v>
      </c>
      <c r="M245" s="51">
        <v>16000000</v>
      </c>
      <c r="N245" s="52">
        <v>45906</v>
      </c>
      <c r="O245" s="52">
        <v>47336</v>
      </c>
      <c r="P245" s="49" t="s">
        <v>1071</v>
      </c>
      <c r="Q245" s="50" t="s">
        <v>41</v>
      </c>
      <c r="R245" s="50" t="s">
        <v>42</v>
      </c>
      <c r="S245" s="50" t="s">
        <v>41</v>
      </c>
      <c r="T245" s="49" t="s">
        <v>1069</v>
      </c>
      <c r="U245" s="22"/>
      <c r="V245" s="7"/>
      <c r="W245" s="8" t="str">
        <f ca="1">IF(OR(ISBLANK(O245),ISERROR(O245)),"",IF(O245&lt;=TODAY(),"EXPIRED","ACTIVE"))</f>
        <v>ACTIVE</v>
      </c>
      <c r="X245" s="8" t="str">
        <f>IF(ISNUMBER(SEARCH("OPTILAN",P245)),"OPTILAN","")</f>
        <v/>
      </c>
      <c r="Y245" s="8" t="str">
        <f>IF(AND(NOT(ISBLANK(M245)),M245&lt;&gt;"",VALUE(M245)=0),"No Value (Indeterminate)","")</f>
        <v/>
      </c>
      <c r="Z245" s="8"/>
      <c r="AA245" s="8" t="str">
        <f>IF(AND(ISNUMBER(SEARCH("default date of 31/12/2099",D245)),NOT(ISBLANK(M245)),VALUE(M245)=0),"No Value (SPOT Contract)","")</f>
        <v/>
      </c>
      <c r="AB245" s="19" t="str">
        <f>IF(N245="","No Start Date","")</f>
        <v/>
      </c>
      <c r="AC245" s="19" t="str">
        <f>IF(O245="","No Expiry Date","")</f>
        <v/>
      </c>
      <c r="AD245" s="19" t="str">
        <f>IF(B245="","No Reference","")</f>
        <v/>
      </c>
      <c r="AE245" s="19" t="str" cm="1">
        <f t="array" aca="1" ref="AE245" ca="1">IF(SUMPRODUCT(--ISNUMBER(SEARCH("PFI",A245:AD245)))&gt;0,"Y","")</f>
        <v/>
      </c>
      <c r="AF245" s="19" t="str">
        <f>IF(ISNUMBER(SEARCH("CSW",C245)),"Shared Service","")</f>
        <v/>
      </c>
      <c r="AG245" s="19"/>
    </row>
    <row r="246" spans="1:33" s="14" customFormat="1" ht="11.4" x14ac:dyDescent="0.3">
      <c r="A246" s="21">
        <v>849</v>
      </c>
      <c r="B246" s="49" t="s">
        <v>1066</v>
      </c>
      <c r="C246" s="49" t="s">
        <v>1072</v>
      </c>
      <c r="D246" s="49" t="s">
        <v>1068</v>
      </c>
      <c r="E246" s="50">
        <v>0</v>
      </c>
      <c r="F246" s="50">
        <v>0</v>
      </c>
      <c r="G246" s="50">
        <v>0</v>
      </c>
      <c r="H246" s="49" t="s">
        <v>262</v>
      </c>
      <c r="I246" s="49" t="s">
        <v>588</v>
      </c>
      <c r="J246" s="49" t="s">
        <v>890</v>
      </c>
      <c r="K246" s="49" t="s">
        <v>50</v>
      </c>
      <c r="L246" s="49" t="s">
        <v>628</v>
      </c>
      <c r="M246" s="51">
        <v>16000000</v>
      </c>
      <c r="N246" s="52">
        <v>45906</v>
      </c>
      <c r="O246" s="52">
        <v>47336</v>
      </c>
      <c r="P246" s="49" t="s">
        <v>1073</v>
      </c>
      <c r="Q246" s="50" t="s">
        <v>41</v>
      </c>
      <c r="R246" s="50" t="s">
        <v>42</v>
      </c>
      <c r="S246" s="50" t="s">
        <v>41</v>
      </c>
      <c r="T246" s="49" t="s">
        <v>1069</v>
      </c>
      <c r="U246" s="22"/>
      <c r="V246" s="7"/>
      <c r="W246" s="8" t="str">
        <f ca="1">IF(OR(ISBLANK(O246),ISERROR(O246)),"",IF(O246&lt;=TODAY(),"EXPIRED","ACTIVE"))</f>
        <v>ACTIVE</v>
      </c>
      <c r="X246" s="8" t="str">
        <f>IF(ISNUMBER(SEARCH("OPTILAN",P246)),"OPTILAN","")</f>
        <v/>
      </c>
      <c r="Y246" s="8" t="str">
        <f>IF(AND(NOT(ISBLANK(M246)),M246&lt;&gt;"",VALUE(M246)=0),"No Value (Indeterminate)","")</f>
        <v/>
      </c>
      <c r="Z246" s="8"/>
      <c r="AA246" s="8" t="str">
        <f>IF(AND(ISNUMBER(SEARCH("default date of 31/12/2099",D246)),NOT(ISBLANK(M246)),VALUE(M246)=0),"No Value (SPOT Contract)","")</f>
        <v/>
      </c>
      <c r="AB246" s="19" t="str">
        <f>IF(N246="","No Start Date","")</f>
        <v/>
      </c>
      <c r="AC246" s="19" t="str">
        <f>IF(O246="","No Expiry Date","")</f>
        <v/>
      </c>
      <c r="AD246" s="19" t="str">
        <f>IF(B246="","No Reference","")</f>
        <v/>
      </c>
      <c r="AE246" s="19" t="str" cm="1">
        <f t="array" aca="1" ref="AE246" ca="1">IF(SUMPRODUCT(--ISNUMBER(SEARCH("PFI",A246:AD246)))&gt;0,"Y","")</f>
        <v/>
      </c>
      <c r="AF246" s="19" t="str">
        <f>IF(ISNUMBER(SEARCH("CSW",C246)),"Shared Service","")</f>
        <v/>
      </c>
      <c r="AG246" s="19"/>
    </row>
    <row r="247" spans="1:33" s="14" customFormat="1" ht="11.4" x14ac:dyDescent="0.3">
      <c r="A247" s="21">
        <v>850</v>
      </c>
      <c r="B247" s="49" t="s">
        <v>1066</v>
      </c>
      <c r="C247" s="49" t="s">
        <v>1074</v>
      </c>
      <c r="D247" s="49" t="s">
        <v>1068</v>
      </c>
      <c r="E247" s="50">
        <v>0</v>
      </c>
      <c r="F247" s="50">
        <v>0</v>
      </c>
      <c r="G247" s="50">
        <v>0</v>
      </c>
      <c r="H247" s="49" t="s">
        <v>262</v>
      </c>
      <c r="I247" s="49" t="s">
        <v>588</v>
      </c>
      <c r="J247" s="49" t="s">
        <v>890</v>
      </c>
      <c r="K247" s="49" t="s">
        <v>50</v>
      </c>
      <c r="L247" s="49" t="s">
        <v>628</v>
      </c>
      <c r="M247" s="51">
        <v>16000000</v>
      </c>
      <c r="N247" s="52">
        <v>45906</v>
      </c>
      <c r="O247" s="52">
        <v>47336</v>
      </c>
      <c r="P247" s="49" t="s">
        <v>1075</v>
      </c>
      <c r="Q247" s="50" t="s">
        <v>41</v>
      </c>
      <c r="R247" s="50" t="s">
        <v>42</v>
      </c>
      <c r="S247" s="50" t="s">
        <v>41</v>
      </c>
      <c r="T247" s="49" t="s">
        <v>1069</v>
      </c>
      <c r="U247" s="22"/>
      <c r="V247" s="7"/>
      <c r="W247" s="8" t="str">
        <f ca="1">IF(OR(ISBLANK(O247),ISERROR(O247)),"",IF(O247&lt;=TODAY(),"EXPIRED","ACTIVE"))</f>
        <v>ACTIVE</v>
      </c>
      <c r="X247" s="8" t="str">
        <f>IF(ISNUMBER(SEARCH("OPTILAN",P247)),"OPTILAN","")</f>
        <v/>
      </c>
      <c r="Y247" s="8" t="str">
        <f>IF(AND(NOT(ISBLANK(M247)),M247&lt;&gt;"",VALUE(M247)=0),"No Value (Indeterminate)","")</f>
        <v/>
      </c>
      <c r="Z247" s="8"/>
      <c r="AA247" s="8" t="str">
        <f>IF(AND(ISNUMBER(SEARCH("default date of 31/12/2099",D247)),NOT(ISBLANK(M247)),VALUE(M247)=0),"No Value (SPOT Contract)","")</f>
        <v/>
      </c>
      <c r="AB247" s="19" t="str">
        <f>IF(N247="","No Start Date","")</f>
        <v/>
      </c>
      <c r="AC247" s="19" t="str">
        <f>IF(O247="","No Expiry Date","")</f>
        <v/>
      </c>
      <c r="AD247" s="19" t="str">
        <f>IF(B247="","No Reference","")</f>
        <v/>
      </c>
      <c r="AE247" s="19" t="str" cm="1">
        <f t="array" aca="1" ref="AE247" ca="1">IF(SUMPRODUCT(--ISNUMBER(SEARCH("PFI",A247:AD247)))&gt;0,"Y","")</f>
        <v/>
      </c>
      <c r="AF247" s="19" t="str">
        <f>IF(ISNUMBER(SEARCH("CSW",C247)),"Shared Service","")</f>
        <v/>
      </c>
      <c r="AG247" s="19"/>
    </row>
    <row r="248" spans="1:33" s="14" customFormat="1" ht="11.4" x14ac:dyDescent="0.3">
      <c r="A248" s="21">
        <v>851</v>
      </c>
      <c r="B248" s="49" t="s">
        <v>1066</v>
      </c>
      <c r="C248" s="49" t="s">
        <v>1076</v>
      </c>
      <c r="D248" s="49" t="s">
        <v>1068</v>
      </c>
      <c r="E248" s="50">
        <v>0</v>
      </c>
      <c r="F248" s="50">
        <v>0</v>
      </c>
      <c r="G248" s="50">
        <v>0</v>
      </c>
      <c r="H248" s="49" t="s">
        <v>262</v>
      </c>
      <c r="I248" s="49" t="s">
        <v>588</v>
      </c>
      <c r="J248" s="49" t="s">
        <v>890</v>
      </c>
      <c r="K248" s="49" t="s">
        <v>50</v>
      </c>
      <c r="L248" s="49" t="s">
        <v>628</v>
      </c>
      <c r="M248" s="51">
        <v>16000000</v>
      </c>
      <c r="N248" s="52">
        <v>45906</v>
      </c>
      <c r="O248" s="52">
        <v>47336</v>
      </c>
      <c r="P248" s="49" t="s">
        <v>1077</v>
      </c>
      <c r="Q248" s="50" t="s">
        <v>41</v>
      </c>
      <c r="R248" s="50" t="s">
        <v>42</v>
      </c>
      <c r="S248" s="50" t="s">
        <v>41</v>
      </c>
      <c r="T248" s="49" t="s">
        <v>1069</v>
      </c>
      <c r="U248" s="22"/>
      <c r="V248" s="7"/>
      <c r="W248" s="8" t="str">
        <f ca="1">IF(OR(ISBLANK(O248),ISERROR(O248)),"",IF(O248&lt;=TODAY(),"EXPIRED","ACTIVE"))</f>
        <v>ACTIVE</v>
      </c>
      <c r="X248" s="8" t="str">
        <f>IF(ISNUMBER(SEARCH("OPTILAN",P248)),"OPTILAN","")</f>
        <v/>
      </c>
      <c r="Y248" s="8" t="str">
        <f>IF(AND(NOT(ISBLANK(M248)),M248&lt;&gt;"",VALUE(M248)=0),"No Value (Indeterminate)","")</f>
        <v/>
      </c>
      <c r="Z248" s="8"/>
      <c r="AA248" s="8" t="str">
        <f>IF(AND(ISNUMBER(SEARCH("default date of 31/12/2099",D248)),NOT(ISBLANK(M248)),VALUE(M248)=0),"No Value (SPOT Contract)","")</f>
        <v/>
      </c>
      <c r="AB248" s="19" t="str">
        <f>IF(N248="","No Start Date","")</f>
        <v/>
      </c>
      <c r="AC248" s="19" t="str">
        <f>IF(O248="","No Expiry Date","")</f>
        <v/>
      </c>
      <c r="AD248" s="19" t="str">
        <f>IF(B248="","No Reference","")</f>
        <v/>
      </c>
      <c r="AE248" s="19" t="str" cm="1">
        <f t="array" aca="1" ref="AE248" ca="1">IF(SUMPRODUCT(--ISNUMBER(SEARCH("PFI",A248:AD248)))&gt;0,"Y","")</f>
        <v/>
      </c>
      <c r="AF248" s="19" t="str">
        <f>IF(ISNUMBER(SEARCH("CSW",C248)),"Shared Service","")</f>
        <v/>
      </c>
      <c r="AG248" s="19"/>
    </row>
    <row r="249" spans="1:33" s="14" customFormat="1" ht="11.4" x14ac:dyDescent="0.3">
      <c r="A249" s="21">
        <v>852</v>
      </c>
      <c r="B249" s="49" t="s">
        <v>1066</v>
      </c>
      <c r="C249" s="49" t="s">
        <v>1078</v>
      </c>
      <c r="D249" s="49" t="s">
        <v>1068</v>
      </c>
      <c r="E249" s="50">
        <v>0</v>
      </c>
      <c r="F249" s="50">
        <v>0</v>
      </c>
      <c r="G249" s="50">
        <v>0</v>
      </c>
      <c r="H249" s="49" t="s">
        <v>262</v>
      </c>
      <c r="I249" s="49" t="s">
        <v>588</v>
      </c>
      <c r="J249" s="49" t="s">
        <v>890</v>
      </c>
      <c r="K249" s="49" t="s">
        <v>50</v>
      </c>
      <c r="L249" s="49" t="s">
        <v>628</v>
      </c>
      <c r="M249" s="51">
        <v>16000000</v>
      </c>
      <c r="N249" s="52">
        <v>45906</v>
      </c>
      <c r="O249" s="52">
        <v>47336</v>
      </c>
      <c r="P249" s="49" t="s">
        <v>1079</v>
      </c>
      <c r="Q249" s="50" t="s">
        <v>41</v>
      </c>
      <c r="R249" s="50" t="s">
        <v>42</v>
      </c>
      <c r="S249" s="50" t="s">
        <v>41</v>
      </c>
      <c r="T249" s="49" t="s">
        <v>1069</v>
      </c>
      <c r="U249" s="22"/>
      <c r="V249" s="7"/>
      <c r="W249" s="8" t="str">
        <f ca="1">IF(OR(ISBLANK(O249),ISERROR(O249)),"",IF(O249&lt;=TODAY(),"EXPIRED","ACTIVE"))</f>
        <v>ACTIVE</v>
      </c>
      <c r="X249" s="8" t="str">
        <f>IF(ISNUMBER(SEARCH("OPTILAN",P249)),"OPTILAN","")</f>
        <v/>
      </c>
      <c r="Y249" s="8" t="str">
        <f>IF(AND(NOT(ISBLANK(M249)),M249&lt;&gt;"",VALUE(M249)=0),"No Value (Indeterminate)","")</f>
        <v/>
      </c>
      <c r="Z249" s="8"/>
      <c r="AA249" s="8" t="str">
        <f>IF(AND(ISNUMBER(SEARCH("default date of 31/12/2099",D249)),NOT(ISBLANK(M249)),VALUE(M249)=0),"No Value (SPOT Contract)","")</f>
        <v/>
      </c>
      <c r="AB249" s="19" t="str">
        <f>IF(N249="","No Start Date","")</f>
        <v/>
      </c>
      <c r="AC249" s="19" t="str">
        <f>IF(O249="","No Expiry Date","")</f>
        <v/>
      </c>
      <c r="AD249" s="19" t="str">
        <f>IF(B249="","No Reference","")</f>
        <v/>
      </c>
      <c r="AE249" s="19" t="str" cm="1">
        <f t="array" aca="1" ref="AE249" ca="1">IF(SUMPRODUCT(--ISNUMBER(SEARCH("PFI",A249:AD249)))&gt;0,"Y","")</f>
        <v/>
      </c>
      <c r="AF249" s="19" t="str">
        <f>IF(ISNUMBER(SEARCH("CSW",C249)),"Shared Service","")</f>
        <v/>
      </c>
      <c r="AG249" s="19"/>
    </row>
    <row r="250" spans="1:33" s="14" customFormat="1" ht="11.4" x14ac:dyDescent="0.3">
      <c r="A250" s="21">
        <v>1426</v>
      </c>
      <c r="B250" s="41" t="s">
        <v>1080</v>
      </c>
      <c r="C250" s="41" t="s">
        <v>1081</v>
      </c>
      <c r="D250" s="41"/>
      <c r="E250" s="42">
        <v>0</v>
      </c>
      <c r="F250" s="42">
        <v>0</v>
      </c>
      <c r="G250" s="42">
        <v>0</v>
      </c>
      <c r="H250" s="41" t="s">
        <v>194</v>
      </c>
      <c r="I250" s="41" t="s">
        <v>731</v>
      </c>
      <c r="J250" s="41" t="s">
        <v>49</v>
      </c>
      <c r="K250" s="41" t="s">
        <v>50</v>
      </c>
      <c r="L250" s="41" t="s">
        <v>51</v>
      </c>
      <c r="M250" s="43">
        <v>30320</v>
      </c>
      <c r="N250" s="44">
        <v>45669</v>
      </c>
      <c r="O250" s="44">
        <v>47452</v>
      </c>
      <c r="P250" s="41" t="s">
        <v>1082</v>
      </c>
      <c r="Q250" s="42" t="s">
        <v>41</v>
      </c>
      <c r="R250" s="42" t="s">
        <v>41</v>
      </c>
      <c r="S250" s="42" t="s">
        <v>41</v>
      </c>
      <c r="T250" s="41" t="s">
        <v>881</v>
      </c>
      <c r="U250" s="22"/>
      <c r="V250" s="7"/>
      <c r="W250" s="8" t="str">
        <f ca="1">IF(OR(ISBLANK(O250),ISERROR(O250)),"",IF(O250&lt;=TODAY(),"EXPIRED","ACTIVE"))</f>
        <v>ACTIVE</v>
      </c>
      <c r="X250" s="8" t="str">
        <f>IF(ISNUMBER(SEARCH("OPTILAN",P250)),"OPTILAN","")</f>
        <v/>
      </c>
      <c r="Y250" s="8" t="str">
        <f>IF(AND(NOT(ISBLANK(M250)),M250&lt;&gt;"",VALUE(M250)=0),"No Value (Indeterminate)","")</f>
        <v/>
      </c>
      <c r="Z250" s="8"/>
      <c r="AA250" s="8" t="str">
        <f>IF(AND(ISNUMBER(SEARCH("default date of 31/12/2099",D250)),NOT(ISBLANK(M250)),VALUE(M250)=0),"No Value (SPOT Contract)","")</f>
        <v/>
      </c>
      <c r="AB250" s="19" t="str">
        <f>IF(N250="","No Start Date","")</f>
        <v/>
      </c>
      <c r="AC250" s="19" t="str">
        <f>IF(O250="","No Expiry Date","")</f>
        <v/>
      </c>
      <c r="AD250" s="19" t="str">
        <f>IF(B250="","No Reference","")</f>
        <v/>
      </c>
      <c r="AE250" s="19" t="str" cm="1">
        <f t="array" aca="1" ref="AE250" ca="1">IF(SUMPRODUCT(--ISNUMBER(SEARCH("PFI",A250:AD250)))&gt;0,"Y","")</f>
        <v/>
      </c>
      <c r="AF250" s="19" t="str">
        <f>IF(ISNUMBER(SEARCH("CSW",C250)),"Shared Service","")</f>
        <v/>
      </c>
      <c r="AG250" s="19"/>
    </row>
    <row r="251" spans="1:33" s="14" customFormat="1" ht="11.4" x14ac:dyDescent="0.3">
      <c r="A251" s="21">
        <v>415</v>
      </c>
      <c r="B251" s="41" t="s">
        <v>1083</v>
      </c>
      <c r="C251" s="41" t="s">
        <v>1084</v>
      </c>
      <c r="D251" s="41" t="s">
        <v>1085</v>
      </c>
      <c r="E251" s="42">
        <v>0</v>
      </c>
      <c r="F251" s="42">
        <v>0</v>
      </c>
      <c r="G251" s="42">
        <v>0</v>
      </c>
      <c r="H251" s="41" t="s">
        <v>34</v>
      </c>
      <c r="I251" s="41" t="s">
        <v>67</v>
      </c>
      <c r="J251" s="41" t="s">
        <v>76</v>
      </c>
      <c r="K251" s="41" t="s">
        <v>50</v>
      </c>
      <c r="L251" s="41" t="s">
        <v>678</v>
      </c>
      <c r="M251" s="43">
        <v>590000</v>
      </c>
      <c r="N251" s="44">
        <v>44936</v>
      </c>
      <c r="O251" s="44">
        <v>46295</v>
      </c>
      <c r="P251" s="41" t="s">
        <v>1086</v>
      </c>
      <c r="Q251" s="42" t="s">
        <v>41</v>
      </c>
      <c r="R251" s="42" t="s">
        <v>42</v>
      </c>
      <c r="S251" s="42" t="s">
        <v>41</v>
      </c>
      <c r="T251" s="41" t="s">
        <v>1087</v>
      </c>
      <c r="U251" s="22"/>
      <c r="V251" s="7"/>
      <c r="W251" s="8" t="str">
        <f ca="1">IF(OR(ISBLANK(O251),ISERROR(O251)),"",IF(O251&lt;=TODAY(),"EXPIRED","ACTIVE"))</f>
        <v>ACTIVE</v>
      </c>
      <c r="X251" s="8" t="str">
        <f>IF(ISNUMBER(SEARCH("OPTILAN",P251)),"OPTILAN","")</f>
        <v/>
      </c>
      <c r="Y251" s="8" t="str">
        <f>IF(AND(NOT(ISBLANK(M251)),M251&lt;&gt;"",VALUE(M251)=0),"No Value (Indeterminate)","")</f>
        <v/>
      </c>
      <c r="Z251" s="8"/>
      <c r="AA251" s="8" t="str">
        <f>IF(AND(ISNUMBER(SEARCH("default date of 31/12/2099",D251)),NOT(ISBLANK(M251)),VALUE(M251)=0),"No Value (SPOT Contract)","")</f>
        <v/>
      </c>
      <c r="AB251" s="19" t="str">
        <f>IF(N251="","No Start Date","")</f>
        <v/>
      </c>
      <c r="AC251" s="19" t="str">
        <f>IF(O251="","No Expiry Date","")</f>
        <v/>
      </c>
      <c r="AD251" s="19" t="str">
        <f>IF(B251="","No Reference","")</f>
        <v/>
      </c>
      <c r="AE251" s="19" t="str" cm="1">
        <f t="array" aca="1" ref="AE251" ca="1">IF(SUMPRODUCT(--ISNUMBER(SEARCH("PFI",A251:AD251)))&gt;0,"Y","")</f>
        <v/>
      </c>
      <c r="AF251" s="19" t="str">
        <f>IF(ISNUMBER(SEARCH("CSW",C251)),"Shared Service","")</f>
        <v/>
      </c>
      <c r="AG251" s="19"/>
    </row>
    <row r="252" spans="1:33" s="14" customFormat="1" ht="11.4" x14ac:dyDescent="0.3">
      <c r="A252" s="21">
        <v>1443</v>
      </c>
      <c r="B252" s="41" t="s">
        <v>1088</v>
      </c>
      <c r="C252" s="41" t="s">
        <v>1089</v>
      </c>
      <c r="D252" s="41" t="s">
        <v>1090</v>
      </c>
      <c r="E252" s="42">
        <v>0</v>
      </c>
      <c r="F252" s="42">
        <v>0</v>
      </c>
      <c r="G252" s="42">
        <v>0</v>
      </c>
      <c r="H252" s="41" t="s">
        <v>538</v>
      </c>
      <c r="I252" s="41" t="s">
        <v>1091</v>
      </c>
      <c r="J252" s="41" t="s">
        <v>36</v>
      </c>
      <c r="K252" s="41" t="s">
        <v>37</v>
      </c>
      <c r="L252" s="41" t="s">
        <v>667</v>
      </c>
      <c r="M252" s="43">
        <v>18900</v>
      </c>
      <c r="N252" s="44">
        <v>45660</v>
      </c>
      <c r="O252" s="44">
        <v>46811</v>
      </c>
      <c r="P252" s="41" t="s">
        <v>1092</v>
      </c>
      <c r="Q252" s="42" t="s">
        <v>41</v>
      </c>
      <c r="R252" s="42" t="s">
        <v>42</v>
      </c>
      <c r="S252" s="42" t="s">
        <v>41</v>
      </c>
      <c r="T252" s="41" t="s">
        <v>1093</v>
      </c>
      <c r="U252" s="22"/>
      <c r="V252" s="7"/>
      <c r="W252" s="8" t="str">
        <f ca="1">IF(OR(ISBLANK(O252),ISERROR(O252)),"",IF(O252&lt;=TODAY(),"EXPIRED","ACTIVE"))</f>
        <v>ACTIVE</v>
      </c>
      <c r="X252" s="8" t="str">
        <f>IF(ISNUMBER(SEARCH("OPTILAN",P252)),"OPTILAN","")</f>
        <v/>
      </c>
      <c r="Y252" s="8" t="str">
        <f>IF(AND(NOT(ISBLANK(M252)),M252&lt;&gt;"",VALUE(M252)=0),"No Value (Indeterminate)","")</f>
        <v/>
      </c>
      <c r="Z252" s="8"/>
      <c r="AA252" s="8" t="str">
        <f>IF(AND(ISNUMBER(SEARCH("default date of 31/12/2099",D252)),NOT(ISBLANK(M252)),VALUE(M252)=0),"No Value (SPOT Contract)","")</f>
        <v/>
      </c>
      <c r="AB252" s="19" t="str">
        <f>IF(N252="","No Start Date","")</f>
        <v/>
      </c>
      <c r="AC252" s="19" t="str">
        <f>IF(O252="","No Expiry Date","")</f>
        <v/>
      </c>
      <c r="AD252" s="19" t="str">
        <f>IF(B252="","No Reference","")</f>
        <v/>
      </c>
      <c r="AE252" s="19" t="str" cm="1">
        <f t="array" aca="1" ref="AE252" ca="1">IF(SUMPRODUCT(--ISNUMBER(SEARCH("PFI",A252:AD252)))&gt;0,"Y","")</f>
        <v/>
      </c>
      <c r="AF252" s="19" t="str">
        <f>IF(ISNUMBER(SEARCH("CSW",C252)),"Shared Service","")</f>
        <v/>
      </c>
      <c r="AG252" s="19"/>
    </row>
    <row r="253" spans="1:33" s="14" customFormat="1" ht="11.4" x14ac:dyDescent="0.3">
      <c r="A253" s="21">
        <v>288</v>
      </c>
      <c r="B253" s="41" t="s">
        <v>1094</v>
      </c>
      <c r="C253" s="41" t="s">
        <v>1095</v>
      </c>
      <c r="D253" s="41"/>
      <c r="E253" s="42">
        <v>3</v>
      </c>
      <c r="F253" s="42">
        <v>0</v>
      </c>
      <c r="G253" s="42">
        <v>0</v>
      </c>
      <c r="H253" s="41" t="s">
        <v>262</v>
      </c>
      <c r="I253" s="41" t="s">
        <v>1096</v>
      </c>
      <c r="J253" s="41" t="s">
        <v>36</v>
      </c>
      <c r="K253" s="41" t="s">
        <v>50</v>
      </c>
      <c r="L253" s="41" t="s">
        <v>642</v>
      </c>
      <c r="M253" s="43">
        <v>150000</v>
      </c>
      <c r="N253" s="44" t="s">
        <v>1097</v>
      </c>
      <c r="O253" s="44">
        <v>46136</v>
      </c>
      <c r="P253" s="41" t="s">
        <v>1098</v>
      </c>
      <c r="Q253" s="42" t="s">
        <v>41</v>
      </c>
      <c r="R253" s="42" t="s">
        <v>42</v>
      </c>
      <c r="S253" s="42" t="s">
        <v>42</v>
      </c>
      <c r="T253" s="41" t="s">
        <v>1099</v>
      </c>
      <c r="U253" s="22"/>
      <c r="V253" s="7"/>
      <c r="W253" s="8" t="str">
        <f ca="1">IF(OR(ISBLANK(O253),ISERROR(O253)),"",IF(O253&lt;=TODAY(),"EXPIRED","ACTIVE"))</f>
        <v>ACTIVE</v>
      </c>
      <c r="X253" s="8" t="str">
        <f>IF(ISNUMBER(SEARCH("OPTILAN",P253)),"OPTILAN","")</f>
        <v/>
      </c>
      <c r="Y253" s="8" t="str">
        <f>IF(AND(NOT(ISBLANK(M253)),M253&lt;&gt;"",VALUE(M253)=0),"No Value (Indeterminate)","")</f>
        <v/>
      </c>
      <c r="Z253" s="8"/>
      <c r="AA253" s="8" t="str">
        <f>IF(AND(ISNUMBER(SEARCH("default date of 31/12/2099",D253)),NOT(ISBLANK(M253)),VALUE(M253)=0),"No Value (SPOT Contract)","")</f>
        <v/>
      </c>
      <c r="AB253" s="19" t="str">
        <f>IF(N253="","No Start Date","")</f>
        <v/>
      </c>
      <c r="AC253" s="19" t="str">
        <f>IF(O253="","No Expiry Date","")</f>
        <v/>
      </c>
      <c r="AD253" s="19" t="str">
        <f>IF(B253="","No Reference","")</f>
        <v/>
      </c>
      <c r="AE253" s="19" t="str" cm="1">
        <f t="array" aca="1" ref="AE253" ca="1">IF(SUMPRODUCT(--ISNUMBER(SEARCH("PFI",A253:AD253)))&gt;0,"Y","")</f>
        <v/>
      </c>
      <c r="AF253" s="19" t="str">
        <f>IF(ISNUMBER(SEARCH("CSW",C253)),"Shared Service","")</f>
        <v/>
      </c>
      <c r="AG253" s="19"/>
    </row>
    <row r="254" spans="1:33" s="14" customFormat="1" ht="11.4" x14ac:dyDescent="0.3">
      <c r="A254" s="21">
        <v>363</v>
      </c>
      <c r="B254" s="41" t="s">
        <v>1100</v>
      </c>
      <c r="C254" s="41" t="s">
        <v>1101</v>
      </c>
      <c r="D254" s="41" t="s">
        <v>1102</v>
      </c>
      <c r="E254" s="42">
        <v>0</v>
      </c>
      <c r="F254" s="42">
        <v>0</v>
      </c>
      <c r="G254" s="42">
        <v>0</v>
      </c>
      <c r="H254" s="41" t="s">
        <v>34</v>
      </c>
      <c r="I254" s="41" t="s">
        <v>1103</v>
      </c>
      <c r="J254" s="41" t="s">
        <v>36</v>
      </c>
      <c r="K254" s="41" t="s">
        <v>50</v>
      </c>
      <c r="L254" s="41" t="s">
        <v>642</v>
      </c>
      <c r="M254" s="43">
        <v>1975748</v>
      </c>
      <c r="N254" s="44" t="s">
        <v>1104</v>
      </c>
      <c r="O254" s="44">
        <v>46112</v>
      </c>
      <c r="P254" s="41" t="s">
        <v>1105</v>
      </c>
      <c r="Q254" s="42" t="s">
        <v>41</v>
      </c>
      <c r="R254" s="42" t="s">
        <v>42</v>
      </c>
      <c r="S254" s="42" t="s">
        <v>42</v>
      </c>
      <c r="T254" s="41" t="s">
        <v>1106</v>
      </c>
      <c r="U254" s="22"/>
      <c r="V254" s="7"/>
      <c r="W254" s="8" t="str">
        <f ca="1">IF(OR(ISBLANK(O254),ISERROR(O254)),"",IF(O254&lt;=TODAY(),"EXPIRED","ACTIVE"))</f>
        <v>ACTIVE</v>
      </c>
      <c r="X254" s="8" t="str">
        <f>IF(ISNUMBER(SEARCH("OPTILAN",P254)),"OPTILAN","")</f>
        <v/>
      </c>
      <c r="Y254" s="8" t="str">
        <f>IF(AND(NOT(ISBLANK(M254)),M254&lt;&gt;"",VALUE(M254)=0),"No Value (Indeterminate)","")</f>
        <v/>
      </c>
      <c r="Z254" s="8"/>
      <c r="AA254" s="8" t="str">
        <f>IF(AND(ISNUMBER(SEARCH("default date of 31/12/2099",D254)),NOT(ISBLANK(M254)),VALUE(M254)=0),"No Value (SPOT Contract)","")</f>
        <v/>
      </c>
      <c r="AB254" s="19" t="str">
        <f>IF(N254="","No Start Date","")</f>
        <v/>
      </c>
      <c r="AC254" s="19" t="str">
        <f>IF(O254="","No Expiry Date","")</f>
        <v/>
      </c>
      <c r="AD254" s="19" t="str">
        <f>IF(B254="","No Reference","")</f>
        <v/>
      </c>
      <c r="AE254" s="19" t="str" cm="1">
        <f t="array" aca="1" ref="AE254" ca="1">IF(SUMPRODUCT(--ISNUMBER(SEARCH("PFI",A254:AD254)))&gt;0,"Y","")</f>
        <v/>
      </c>
      <c r="AF254" s="19" t="str">
        <f>IF(ISNUMBER(SEARCH("CSW",C254)),"Shared Service","")</f>
        <v/>
      </c>
      <c r="AG254" s="19"/>
    </row>
    <row r="255" spans="1:33" s="14" customFormat="1" ht="11.4" x14ac:dyDescent="0.3">
      <c r="A255" s="21">
        <v>508</v>
      </c>
      <c r="B255" s="41" t="s">
        <v>1107</v>
      </c>
      <c r="C255" s="41" t="s">
        <v>1108</v>
      </c>
      <c r="D255" s="41" t="s">
        <v>1109</v>
      </c>
      <c r="E255" s="42">
        <v>2</v>
      </c>
      <c r="F255" s="42">
        <v>0</v>
      </c>
      <c r="G255" s="42">
        <v>0</v>
      </c>
      <c r="H255" s="41" t="s">
        <v>194</v>
      </c>
      <c r="I255" s="41" t="s">
        <v>1110</v>
      </c>
      <c r="J255" s="41" t="s">
        <v>49</v>
      </c>
      <c r="K255" s="41" t="s">
        <v>50</v>
      </c>
      <c r="L255" s="41" t="s">
        <v>51</v>
      </c>
      <c r="M255" s="43">
        <v>272000</v>
      </c>
      <c r="N255" s="44">
        <v>45293</v>
      </c>
      <c r="O255" s="44">
        <v>46418</v>
      </c>
      <c r="P255" s="41" t="s">
        <v>1111</v>
      </c>
      <c r="Q255" s="42" t="s">
        <v>41</v>
      </c>
      <c r="R255" s="42" t="s">
        <v>41</v>
      </c>
      <c r="S255" s="42" t="s">
        <v>41</v>
      </c>
      <c r="T255" s="41" t="s">
        <v>197</v>
      </c>
      <c r="U255" s="22"/>
      <c r="V255" s="7"/>
      <c r="W255" s="8" t="str">
        <f ca="1">IF(OR(ISBLANK(O255),ISERROR(O255)),"",IF(O255&lt;=TODAY(),"EXPIRED","ACTIVE"))</f>
        <v>ACTIVE</v>
      </c>
      <c r="X255" s="8" t="str">
        <f>IF(ISNUMBER(SEARCH("OPTILAN",P255)),"OPTILAN","")</f>
        <v/>
      </c>
      <c r="Y255" s="8" t="str">
        <f>IF(AND(NOT(ISBLANK(M255)),M255&lt;&gt;"",VALUE(M255)=0),"No Value (Indeterminate)","")</f>
        <v/>
      </c>
      <c r="Z255" s="8"/>
      <c r="AA255" s="8" t="str">
        <f>IF(AND(ISNUMBER(SEARCH("default date of 31/12/2099",D255)),NOT(ISBLANK(M255)),VALUE(M255)=0),"No Value (SPOT Contract)","")</f>
        <v/>
      </c>
      <c r="AB255" s="19" t="str">
        <f>IF(N255="","No Start Date","")</f>
        <v/>
      </c>
      <c r="AC255" s="19" t="str">
        <f>IF(O255="","No Expiry Date","")</f>
        <v/>
      </c>
      <c r="AD255" s="19" t="str">
        <f>IF(B255="","No Reference","")</f>
        <v/>
      </c>
      <c r="AE255" s="19" t="str" cm="1">
        <f t="array" aca="1" ref="AE255" ca="1">IF(SUMPRODUCT(--ISNUMBER(SEARCH("PFI",A255:AD255)))&gt;0,"Y","")</f>
        <v/>
      </c>
      <c r="AF255" s="19" t="str">
        <f>IF(ISNUMBER(SEARCH("CSW",C255)),"Shared Service","")</f>
        <v/>
      </c>
      <c r="AG255" s="19"/>
    </row>
    <row r="256" spans="1:33" s="14" customFormat="1" x14ac:dyDescent="0.3">
      <c r="A256" s="21">
        <v>1468</v>
      </c>
      <c r="B256" s="41" t="s">
        <v>1112</v>
      </c>
      <c r="C256" s="41" t="s">
        <v>1113</v>
      </c>
      <c r="D256" s="41" t="s">
        <v>1114</v>
      </c>
      <c r="E256" s="42">
        <v>0</v>
      </c>
      <c r="F256" s="42">
        <v>0</v>
      </c>
      <c r="G256" s="42">
        <v>0</v>
      </c>
      <c r="H256" s="41" t="s">
        <v>305</v>
      </c>
      <c r="I256" s="41" t="s">
        <v>1115</v>
      </c>
      <c r="J256" s="41" t="s">
        <v>36</v>
      </c>
      <c r="K256" s="41" t="s">
        <v>37</v>
      </c>
      <c r="L256" s="41" t="s">
        <v>38</v>
      </c>
      <c r="M256" s="43">
        <v>5775</v>
      </c>
      <c r="N256" s="44" t="s">
        <v>1116</v>
      </c>
      <c r="O256" s="44">
        <v>46053</v>
      </c>
      <c r="P256" s="41" t="s">
        <v>1117</v>
      </c>
      <c r="Q256" s="42" t="s">
        <v>41</v>
      </c>
      <c r="R256" s="42" t="s">
        <v>41</v>
      </c>
      <c r="S256" s="42" t="s">
        <v>41</v>
      </c>
      <c r="T256" s="41" t="s">
        <v>1118</v>
      </c>
      <c r="U256" s="53"/>
      <c r="V256" s="7"/>
      <c r="W256" s="8" t="str">
        <f ca="1">IF(OR(ISBLANK(O256),ISERROR(O256)),"",IF(O256&lt;=TODAY(),"EXPIRED","ACTIVE"))</f>
        <v>ACTIVE</v>
      </c>
      <c r="X256" s="8" t="str">
        <f>IF(ISNUMBER(SEARCH("OPTILAN",P256)),"OPTILAN","")</f>
        <v/>
      </c>
      <c r="Y256" s="8" t="str">
        <f>IF(AND(NOT(ISBLANK(M256)),M256&lt;&gt;"",VALUE(M256)=0),"No Value (Indeterminate)","")</f>
        <v/>
      </c>
      <c r="Z256" s="8"/>
      <c r="AA256" s="8" t="str">
        <f>IF(AND(ISNUMBER(SEARCH("default date of 31/12/2099",D256)),NOT(ISBLANK(M256)),VALUE(M256)=0),"No Value (SPOT Contract)","")</f>
        <v/>
      </c>
      <c r="AB256" s="19" t="str">
        <f>IF(N256="","No Start Date","")</f>
        <v/>
      </c>
      <c r="AC256" s="19" t="str">
        <f>IF(O256="","No Expiry Date","")</f>
        <v/>
      </c>
      <c r="AD256" s="19" t="str">
        <f>IF(B256="","No Reference","")</f>
        <v/>
      </c>
      <c r="AE256" s="19" t="str" cm="1">
        <f t="array" aca="1" ref="AE256" ca="1">IF(SUMPRODUCT(--ISNUMBER(SEARCH("PFI",A256:AD256)))&gt;0,"Y","")</f>
        <v/>
      </c>
      <c r="AF256" s="19" t="str">
        <f>IF(ISNUMBER(SEARCH("CSW",C256)),"Shared Service","")</f>
        <v/>
      </c>
      <c r="AG256" s="19"/>
    </row>
    <row r="257" spans="1:33" s="14" customFormat="1" ht="11.4" x14ac:dyDescent="0.3">
      <c r="A257" s="21">
        <v>176</v>
      </c>
      <c r="B257" s="41" t="s">
        <v>1119</v>
      </c>
      <c r="C257" s="41" t="s">
        <v>1120</v>
      </c>
      <c r="D257" s="41" t="s">
        <v>1121</v>
      </c>
      <c r="E257" s="42">
        <v>0</v>
      </c>
      <c r="F257" s="42">
        <v>0</v>
      </c>
      <c r="G257" s="42">
        <v>0</v>
      </c>
      <c r="H257" s="41" t="s">
        <v>194</v>
      </c>
      <c r="I257" s="41" t="s">
        <v>1122</v>
      </c>
      <c r="J257" s="41" t="s">
        <v>49</v>
      </c>
      <c r="K257" s="41" t="s">
        <v>50</v>
      </c>
      <c r="L257" s="41" t="s">
        <v>51</v>
      </c>
      <c r="M257" s="43">
        <v>90000</v>
      </c>
      <c r="N257" s="44">
        <v>44565</v>
      </c>
      <c r="O257" s="44">
        <v>46112</v>
      </c>
      <c r="P257" s="41" t="s">
        <v>1123</v>
      </c>
      <c r="Q257" s="42" t="s">
        <v>41</v>
      </c>
      <c r="R257" s="42" t="s">
        <v>41</v>
      </c>
      <c r="S257" s="42" t="s">
        <v>41</v>
      </c>
      <c r="T257" s="41" t="s">
        <v>197</v>
      </c>
      <c r="U257" s="22"/>
      <c r="V257" s="7"/>
      <c r="W257" s="8" t="str">
        <f ca="1">IF(OR(ISBLANK(O257),ISERROR(O257)),"",IF(O257&lt;=TODAY(),"EXPIRED","ACTIVE"))</f>
        <v>ACTIVE</v>
      </c>
      <c r="X257" s="8" t="str">
        <f>IF(ISNUMBER(SEARCH("OPTILAN",P257)),"OPTILAN","")</f>
        <v/>
      </c>
      <c r="Y257" s="8" t="str">
        <f>IF(AND(NOT(ISBLANK(M257)),M257&lt;&gt;"",VALUE(M257)=0),"No Value (Indeterminate)","")</f>
        <v/>
      </c>
      <c r="Z257" s="8"/>
      <c r="AA257" s="8" t="str">
        <f>IF(AND(ISNUMBER(SEARCH("default date of 31/12/2099",D257)),NOT(ISBLANK(M257)),VALUE(M257)=0),"No Value (SPOT Contract)","")</f>
        <v/>
      </c>
      <c r="AB257" s="19" t="str">
        <f>IF(N257="","No Start Date","")</f>
        <v/>
      </c>
      <c r="AC257" s="19" t="str">
        <f>IF(O257="","No Expiry Date","")</f>
        <v/>
      </c>
      <c r="AD257" s="19" t="str">
        <f>IF(B257="","No Reference","")</f>
        <v/>
      </c>
      <c r="AE257" s="19" t="str" cm="1">
        <f t="array" aca="1" ref="AE257" ca="1">IF(SUMPRODUCT(--ISNUMBER(SEARCH("PFI",A257:AD257)))&gt;0,"Y","")</f>
        <v/>
      </c>
      <c r="AF257" s="19" t="str">
        <f>IF(ISNUMBER(SEARCH("CSW",C257)),"Shared Service","")</f>
        <v/>
      </c>
      <c r="AG257" s="19"/>
    </row>
    <row r="258" spans="1:33" s="14" customFormat="1" ht="11.4" x14ac:dyDescent="0.3">
      <c r="A258" s="21">
        <v>218</v>
      </c>
      <c r="B258" s="41" t="s">
        <v>1124</v>
      </c>
      <c r="C258" s="41" t="s">
        <v>1125</v>
      </c>
      <c r="D258" s="41" t="s">
        <v>1126</v>
      </c>
      <c r="E258" s="42">
        <v>2</v>
      </c>
      <c r="F258" s="42">
        <v>0</v>
      </c>
      <c r="G258" s="42">
        <v>0</v>
      </c>
      <c r="H258" s="41" t="s">
        <v>47</v>
      </c>
      <c r="I258" s="41" t="s">
        <v>1127</v>
      </c>
      <c r="J258" s="41" t="s">
        <v>1039</v>
      </c>
      <c r="K258" s="41" t="s">
        <v>1040</v>
      </c>
      <c r="L258" s="41" t="s">
        <v>642</v>
      </c>
      <c r="M258" s="43">
        <v>21200000</v>
      </c>
      <c r="N258" s="44">
        <v>44929</v>
      </c>
      <c r="O258" s="44">
        <v>50464</v>
      </c>
      <c r="P258" s="41" t="s">
        <v>1128</v>
      </c>
      <c r="Q258" s="42" t="s">
        <v>41</v>
      </c>
      <c r="R258" s="42" t="s">
        <v>42</v>
      </c>
      <c r="S258" s="42" t="s">
        <v>41</v>
      </c>
      <c r="T258" s="41" t="s">
        <v>1129</v>
      </c>
      <c r="U258" s="22"/>
      <c r="V258" s="7"/>
      <c r="W258" s="8" t="str">
        <f ca="1">IF(OR(ISBLANK(O258),ISERROR(O258)),"",IF(O258&lt;=TODAY(),"EXPIRED","ACTIVE"))</f>
        <v>ACTIVE</v>
      </c>
      <c r="X258" s="8" t="str">
        <f>IF(ISNUMBER(SEARCH("OPTILAN",P258)),"OPTILAN","")</f>
        <v/>
      </c>
      <c r="Y258" s="8" t="str">
        <f>IF(AND(NOT(ISBLANK(M258)),M258&lt;&gt;"",VALUE(M258)=0),"No Value (Indeterminate)","")</f>
        <v/>
      </c>
      <c r="Z258" s="8"/>
      <c r="AA258" s="8" t="str">
        <f>IF(AND(ISNUMBER(SEARCH("default date of 31/12/2099",D258)),NOT(ISBLANK(M258)),VALUE(M258)=0),"No Value (SPOT Contract)","")</f>
        <v/>
      </c>
      <c r="AB258" s="19" t="str">
        <f>IF(N258="","No Start Date","")</f>
        <v/>
      </c>
      <c r="AC258" s="19" t="str">
        <f>IF(O258="","No Expiry Date","")</f>
        <v/>
      </c>
      <c r="AD258" s="19" t="str">
        <f>IF(B258="","No Reference","")</f>
        <v/>
      </c>
      <c r="AE258" s="19" t="str" cm="1">
        <f t="array" aca="1" ref="AE258" ca="1">IF(SUMPRODUCT(--ISNUMBER(SEARCH("PFI",A258:AD258)))&gt;0,"Y","")</f>
        <v/>
      </c>
      <c r="AF258" s="19" t="str">
        <f>IF(ISNUMBER(SEARCH("CSW",C258)),"Shared Service","")</f>
        <v/>
      </c>
      <c r="AG258" s="19"/>
    </row>
    <row r="259" spans="1:33" s="14" customFormat="1" ht="11.4" x14ac:dyDescent="0.3">
      <c r="A259" s="21">
        <v>622</v>
      </c>
      <c r="B259" s="41" t="s">
        <v>1130</v>
      </c>
      <c r="C259" s="41" t="s">
        <v>1131</v>
      </c>
      <c r="D259" s="41"/>
      <c r="E259" s="42">
        <v>0</v>
      </c>
      <c r="F259" s="42">
        <v>0</v>
      </c>
      <c r="G259" s="42">
        <v>0</v>
      </c>
      <c r="H259" s="41" t="s">
        <v>34</v>
      </c>
      <c r="I259" s="41" t="s">
        <v>67</v>
      </c>
      <c r="J259" s="41" t="s">
        <v>890</v>
      </c>
      <c r="K259" s="41" t="s">
        <v>50</v>
      </c>
      <c r="L259" s="41" t="s">
        <v>642</v>
      </c>
      <c r="M259" s="43">
        <v>400000</v>
      </c>
      <c r="N259" s="44">
        <v>45297</v>
      </c>
      <c r="O259" s="44">
        <v>46173</v>
      </c>
      <c r="P259" s="41" t="s">
        <v>1132</v>
      </c>
      <c r="Q259" s="42" t="s">
        <v>41</v>
      </c>
      <c r="R259" s="42" t="s">
        <v>42</v>
      </c>
      <c r="S259" s="42" t="s">
        <v>41</v>
      </c>
      <c r="T259" s="41" t="s">
        <v>1133</v>
      </c>
      <c r="U259" s="22"/>
      <c r="V259" s="7"/>
      <c r="W259" s="8" t="str">
        <f ca="1">IF(OR(ISBLANK(O259),ISERROR(O259)),"",IF(O259&lt;=TODAY(),"EXPIRED","ACTIVE"))</f>
        <v>ACTIVE</v>
      </c>
      <c r="X259" s="8" t="str">
        <f>IF(ISNUMBER(SEARCH("OPTILAN",P259)),"OPTILAN","")</f>
        <v/>
      </c>
      <c r="Y259" s="8" t="str">
        <f>IF(AND(NOT(ISBLANK(M259)),M259&lt;&gt;"",VALUE(M259)=0),"No Value (Indeterminate)","")</f>
        <v/>
      </c>
      <c r="Z259" s="8"/>
      <c r="AA259" s="8" t="str">
        <f>IF(AND(ISNUMBER(SEARCH("default date of 31/12/2099",D259)),NOT(ISBLANK(M259)),VALUE(M259)=0),"No Value (SPOT Contract)","")</f>
        <v/>
      </c>
      <c r="AB259" s="19" t="str">
        <f>IF(N259="","No Start Date","")</f>
        <v/>
      </c>
      <c r="AC259" s="19" t="str">
        <f>IF(O259="","No Expiry Date","")</f>
        <v/>
      </c>
      <c r="AD259" s="19" t="str">
        <f>IF(B259="","No Reference","")</f>
        <v/>
      </c>
      <c r="AE259" s="19" t="str" cm="1">
        <f t="array" aca="1" ref="AE259" ca="1">IF(SUMPRODUCT(--ISNUMBER(SEARCH("PFI",A259:AD259)))&gt;0,"Y","")</f>
        <v/>
      </c>
      <c r="AF259" s="19" t="str">
        <f>IF(ISNUMBER(SEARCH("CSW",C259)),"Shared Service","")</f>
        <v/>
      </c>
      <c r="AG259" s="19"/>
    </row>
    <row r="260" spans="1:33" s="14" customFormat="1" ht="11.4" x14ac:dyDescent="0.3">
      <c r="A260" s="21">
        <v>643</v>
      </c>
      <c r="B260" s="41" t="s">
        <v>1134</v>
      </c>
      <c r="C260" s="41" t="s">
        <v>1135</v>
      </c>
      <c r="D260" s="41" t="s">
        <v>1136</v>
      </c>
      <c r="E260" s="42">
        <v>0</v>
      </c>
      <c r="F260" s="42">
        <v>0</v>
      </c>
      <c r="G260" s="42">
        <v>0</v>
      </c>
      <c r="H260" s="41" t="s">
        <v>47</v>
      </c>
      <c r="I260" s="41" t="s">
        <v>221</v>
      </c>
      <c r="J260" s="41" t="s">
        <v>666</v>
      </c>
      <c r="K260" s="41" t="s">
        <v>37</v>
      </c>
      <c r="L260" s="41" t="s">
        <v>667</v>
      </c>
      <c r="M260" s="43">
        <v>52000</v>
      </c>
      <c r="N260" s="44">
        <v>45294</v>
      </c>
      <c r="O260" s="44">
        <v>46081</v>
      </c>
      <c r="P260" s="41" t="s">
        <v>1137</v>
      </c>
      <c r="Q260" s="42" t="s">
        <v>41</v>
      </c>
      <c r="R260" s="42" t="s">
        <v>41</v>
      </c>
      <c r="S260" s="42" t="s">
        <v>41</v>
      </c>
      <c r="T260" s="41" t="s">
        <v>228</v>
      </c>
      <c r="U260" s="22"/>
      <c r="V260" s="7"/>
      <c r="W260" s="8" t="str">
        <f ca="1">IF(OR(ISBLANK(O260),ISERROR(O260)),"",IF(O260&lt;=TODAY(),"EXPIRED","ACTIVE"))</f>
        <v>ACTIVE</v>
      </c>
      <c r="X260" s="8" t="str">
        <f>IF(ISNUMBER(SEARCH("OPTILAN",P260)),"OPTILAN","")</f>
        <v/>
      </c>
      <c r="Y260" s="8" t="str">
        <f>IF(AND(NOT(ISBLANK(M260)),M260&lt;&gt;"",VALUE(M260)=0),"No Value (Indeterminate)","")</f>
        <v/>
      </c>
      <c r="Z260" s="8"/>
      <c r="AA260" s="8" t="str">
        <f>IF(AND(ISNUMBER(SEARCH("default date of 31/12/2099",D260)),NOT(ISBLANK(M260)),VALUE(M260)=0),"No Value (SPOT Contract)","")</f>
        <v/>
      </c>
      <c r="AB260" s="19" t="str">
        <f>IF(N260="","No Start Date","")</f>
        <v/>
      </c>
      <c r="AC260" s="19" t="str">
        <f>IF(O260="","No Expiry Date","")</f>
        <v/>
      </c>
      <c r="AD260" s="19" t="str">
        <f>IF(B260="","No Reference","")</f>
        <v/>
      </c>
      <c r="AE260" s="19" t="str" cm="1">
        <f t="array" aca="1" ref="AE260" ca="1">IF(SUMPRODUCT(--ISNUMBER(SEARCH("PFI",A260:AD260)))&gt;0,"Y","")</f>
        <v/>
      </c>
      <c r="AF260" s="19" t="str">
        <f>IF(ISNUMBER(SEARCH("CSW",C260)),"Shared Service","")</f>
        <v/>
      </c>
      <c r="AG260" s="19"/>
    </row>
    <row r="261" spans="1:33" s="14" customFormat="1" x14ac:dyDescent="0.3">
      <c r="A261" s="21">
        <v>1418</v>
      </c>
      <c r="B261" s="41" t="s">
        <v>1138</v>
      </c>
      <c r="C261" s="41" t="s">
        <v>1139</v>
      </c>
      <c r="D261" s="41" t="s">
        <v>1140</v>
      </c>
      <c r="E261" s="42">
        <v>0</v>
      </c>
      <c r="F261" s="42">
        <v>0</v>
      </c>
      <c r="G261" s="42">
        <v>0</v>
      </c>
      <c r="H261" s="41" t="s">
        <v>58</v>
      </c>
      <c r="I261" s="41" t="s">
        <v>1044</v>
      </c>
      <c r="J261" s="41" t="s">
        <v>36</v>
      </c>
      <c r="K261" s="41" t="s">
        <v>37</v>
      </c>
      <c r="L261" s="41" t="s">
        <v>94</v>
      </c>
      <c r="M261" s="43">
        <v>12653.76</v>
      </c>
      <c r="N261" s="44" t="s">
        <v>516</v>
      </c>
      <c r="O261" s="44">
        <v>46112</v>
      </c>
      <c r="P261" s="41" t="s">
        <v>1141</v>
      </c>
      <c r="Q261" s="42" t="s">
        <v>41</v>
      </c>
      <c r="R261" s="42" t="s">
        <v>41</v>
      </c>
      <c r="S261" s="42" t="s">
        <v>41</v>
      </c>
      <c r="T261" s="41" t="s">
        <v>1142</v>
      </c>
      <c r="U261" s="53"/>
      <c r="V261" s="7"/>
      <c r="W261" s="8" t="str">
        <f ca="1">IF(OR(ISBLANK(O261),ISERROR(O261)),"",IF(O261&lt;=TODAY(),"EXPIRED","ACTIVE"))</f>
        <v>ACTIVE</v>
      </c>
      <c r="X261" s="8" t="str">
        <f>IF(ISNUMBER(SEARCH("OPTILAN",P261)),"OPTILAN","")</f>
        <v/>
      </c>
      <c r="Y261" s="8" t="str">
        <f>IF(AND(NOT(ISBLANK(M261)),M261&lt;&gt;"",VALUE(M261)=0),"No Value (Indeterminate)","")</f>
        <v/>
      </c>
      <c r="Z261" s="8"/>
      <c r="AA261" s="8" t="str">
        <f>IF(AND(ISNUMBER(SEARCH("default date of 31/12/2099",D261)),NOT(ISBLANK(M261)),VALUE(M261)=0),"No Value (SPOT Contract)","")</f>
        <v/>
      </c>
      <c r="AB261" s="19" t="str">
        <f>IF(N261="","No Start Date","")</f>
        <v/>
      </c>
      <c r="AC261" s="19" t="str">
        <f>IF(O261="","No Expiry Date","")</f>
        <v/>
      </c>
      <c r="AD261" s="19" t="str">
        <f>IF(B261="","No Reference","")</f>
        <v/>
      </c>
      <c r="AE261" s="19" t="str" cm="1">
        <f t="array" aca="1" ref="AE261" ca="1">IF(SUMPRODUCT(--ISNUMBER(SEARCH("PFI",A261:AD261)))&gt;0,"Y","")</f>
        <v/>
      </c>
      <c r="AF261" s="19" t="str">
        <f>IF(ISNUMBER(SEARCH("CSW",C261)),"Shared Service","")</f>
        <v/>
      </c>
      <c r="AG261" s="19"/>
    </row>
    <row r="262" spans="1:33" s="14" customFormat="1" ht="11.4" x14ac:dyDescent="0.3">
      <c r="A262" s="21">
        <v>485</v>
      </c>
      <c r="B262" s="41" t="s">
        <v>1143</v>
      </c>
      <c r="C262" s="41" t="s">
        <v>1144</v>
      </c>
      <c r="D262" s="41" t="s">
        <v>1145</v>
      </c>
      <c r="E262" s="42">
        <v>0</v>
      </c>
      <c r="F262" s="42">
        <v>0</v>
      </c>
      <c r="G262" s="42">
        <v>0</v>
      </c>
      <c r="H262" s="41" t="s">
        <v>194</v>
      </c>
      <c r="I262" s="41" t="s">
        <v>195</v>
      </c>
      <c r="J262" s="41" t="s">
        <v>49</v>
      </c>
      <c r="K262" s="41" t="s">
        <v>50</v>
      </c>
      <c r="L262" s="41" t="s">
        <v>51</v>
      </c>
      <c r="M262" s="43">
        <v>159840</v>
      </c>
      <c r="N262" s="44">
        <v>45505</v>
      </c>
      <c r="O262" s="44">
        <v>46569</v>
      </c>
      <c r="P262" s="41" t="s">
        <v>1146</v>
      </c>
      <c r="Q262" s="42" t="s">
        <v>41</v>
      </c>
      <c r="R262" s="42" t="s">
        <v>41</v>
      </c>
      <c r="S262" s="42" t="s">
        <v>41</v>
      </c>
      <c r="T262" s="41" t="s">
        <v>1147</v>
      </c>
      <c r="U262" s="22"/>
      <c r="V262" s="7"/>
      <c r="W262" s="8" t="str">
        <f ca="1">IF(OR(ISBLANK(O262),ISERROR(O262)),"",IF(O262&lt;=TODAY(),"EXPIRED","ACTIVE"))</f>
        <v>ACTIVE</v>
      </c>
      <c r="X262" s="8" t="str">
        <f>IF(ISNUMBER(SEARCH("OPTILAN",P262)),"OPTILAN","")</f>
        <v/>
      </c>
      <c r="Y262" s="8" t="str">
        <f>IF(AND(NOT(ISBLANK(M262)),M262&lt;&gt;"",VALUE(M262)=0),"No Value (Indeterminate)","")</f>
        <v/>
      </c>
      <c r="Z262" s="8"/>
      <c r="AA262" s="8" t="str">
        <f>IF(AND(ISNUMBER(SEARCH("default date of 31/12/2099",D262)),NOT(ISBLANK(M262)),VALUE(M262)=0),"No Value (SPOT Contract)","")</f>
        <v/>
      </c>
      <c r="AB262" s="19" t="str">
        <f>IF(N262="","No Start Date","")</f>
        <v/>
      </c>
      <c r="AC262" s="19" t="str">
        <f>IF(O262="","No Expiry Date","")</f>
        <v/>
      </c>
      <c r="AD262" s="19" t="str">
        <f>IF(B262="","No Reference","")</f>
        <v/>
      </c>
      <c r="AE262" s="19" t="str" cm="1">
        <f t="array" aca="1" ref="AE262" ca="1">IF(SUMPRODUCT(--ISNUMBER(SEARCH("PFI",A262:AD262)))&gt;0,"Y","")</f>
        <v/>
      </c>
      <c r="AF262" s="19" t="str">
        <f>IF(ISNUMBER(SEARCH("CSW",C262)),"Shared Service","")</f>
        <v/>
      </c>
      <c r="AG262" s="19"/>
    </row>
    <row r="263" spans="1:33" s="14" customFormat="1" ht="11.4" x14ac:dyDescent="0.3">
      <c r="A263" s="21">
        <v>1007</v>
      </c>
      <c r="B263" s="41" t="s">
        <v>1148</v>
      </c>
      <c r="C263" s="41" t="s">
        <v>1149</v>
      </c>
      <c r="D263" s="41"/>
      <c r="E263" s="42">
        <v>1</v>
      </c>
      <c r="F263" s="42">
        <v>0</v>
      </c>
      <c r="G263" s="42">
        <v>0</v>
      </c>
      <c r="H263" s="41" t="s">
        <v>194</v>
      </c>
      <c r="I263" s="41" t="s">
        <v>1150</v>
      </c>
      <c r="J263" s="41" t="s">
        <v>890</v>
      </c>
      <c r="K263" s="41" t="s">
        <v>50</v>
      </c>
      <c r="L263" s="41" t="s">
        <v>51</v>
      </c>
      <c r="M263" s="43">
        <v>65125</v>
      </c>
      <c r="N263" s="44">
        <v>45661</v>
      </c>
      <c r="O263" s="44">
        <v>46112</v>
      </c>
      <c r="P263" s="41" t="s">
        <v>1146</v>
      </c>
      <c r="Q263" s="42" t="s">
        <v>41</v>
      </c>
      <c r="R263" s="42" t="s">
        <v>41</v>
      </c>
      <c r="S263" s="42" t="s">
        <v>41</v>
      </c>
      <c r="T263" s="41" t="s">
        <v>1151</v>
      </c>
      <c r="U263" s="22"/>
      <c r="V263" s="7"/>
      <c r="W263" s="8" t="str">
        <f ca="1">IF(OR(ISBLANK(O263),ISERROR(O263)),"",IF(O263&lt;=TODAY(),"EXPIRED","ACTIVE"))</f>
        <v>ACTIVE</v>
      </c>
      <c r="X263" s="8" t="str">
        <f>IF(ISNUMBER(SEARCH("OPTILAN",P263)),"OPTILAN","")</f>
        <v/>
      </c>
      <c r="Y263" s="8" t="str">
        <f>IF(AND(NOT(ISBLANK(M263)),M263&lt;&gt;"",VALUE(M263)=0),"No Value (Indeterminate)","")</f>
        <v/>
      </c>
      <c r="Z263" s="8"/>
      <c r="AA263" s="8" t="str">
        <f>IF(AND(ISNUMBER(SEARCH("default date of 31/12/2099",D263)),NOT(ISBLANK(M263)),VALUE(M263)=0),"No Value (SPOT Contract)","")</f>
        <v/>
      </c>
      <c r="AB263" s="19" t="str">
        <f>IF(N263="","No Start Date","")</f>
        <v/>
      </c>
      <c r="AC263" s="19" t="str">
        <f>IF(O263="","No Expiry Date","")</f>
        <v/>
      </c>
      <c r="AD263" s="19" t="str">
        <f>IF(B263="","No Reference","")</f>
        <v/>
      </c>
      <c r="AE263" s="19" t="str" cm="1">
        <f t="array" aca="1" ref="AE263" ca="1">IF(SUMPRODUCT(--ISNUMBER(SEARCH("PFI",A263:AD263)))&gt;0,"Y","")</f>
        <v/>
      </c>
      <c r="AF263" s="19" t="str">
        <f>IF(ISNUMBER(SEARCH("CSW",C263)),"Shared Service","")</f>
        <v/>
      </c>
      <c r="AG263" s="19"/>
    </row>
    <row r="264" spans="1:33" s="14" customFormat="1" ht="11.4" x14ac:dyDescent="0.3">
      <c r="A264" s="21">
        <v>1368</v>
      </c>
      <c r="B264" s="41" t="s">
        <v>1152</v>
      </c>
      <c r="C264" s="41" t="s">
        <v>1153</v>
      </c>
      <c r="D264" s="41" t="s">
        <v>1154</v>
      </c>
      <c r="E264" s="42">
        <v>0</v>
      </c>
      <c r="F264" s="42">
        <v>0</v>
      </c>
      <c r="G264" s="42">
        <v>0</v>
      </c>
      <c r="H264" s="41" t="s">
        <v>74</v>
      </c>
      <c r="I264" s="41" t="s">
        <v>1155</v>
      </c>
      <c r="J264" s="41" t="s">
        <v>36</v>
      </c>
      <c r="K264" s="41" t="s">
        <v>37</v>
      </c>
      <c r="L264" s="41" t="s">
        <v>38</v>
      </c>
      <c r="M264" s="43">
        <v>7510.27</v>
      </c>
      <c r="N264" s="44">
        <v>45661</v>
      </c>
      <c r="O264" s="44">
        <v>46112</v>
      </c>
      <c r="P264" s="41" t="s">
        <v>1156</v>
      </c>
      <c r="Q264" s="42" t="s">
        <v>41</v>
      </c>
      <c r="R264" s="42" t="s">
        <v>42</v>
      </c>
      <c r="S264" s="42" t="s">
        <v>41</v>
      </c>
      <c r="T264" s="41" t="s">
        <v>343</v>
      </c>
      <c r="U264" s="22"/>
      <c r="V264" s="7"/>
      <c r="W264" s="8" t="str">
        <f ca="1">IF(OR(ISBLANK(O264),ISERROR(O264)),"",IF(O264&lt;=TODAY(),"EXPIRED","ACTIVE"))</f>
        <v>ACTIVE</v>
      </c>
      <c r="X264" s="8" t="str">
        <f>IF(ISNUMBER(SEARCH("OPTILAN",P264)),"OPTILAN","")</f>
        <v/>
      </c>
      <c r="Y264" s="8" t="str">
        <f>IF(AND(NOT(ISBLANK(M264)),M264&lt;&gt;"",VALUE(M264)=0),"No Value (Indeterminate)","")</f>
        <v/>
      </c>
      <c r="Z264" s="8"/>
      <c r="AA264" s="8" t="str">
        <f>IF(AND(ISNUMBER(SEARCH("default date of 31/12/2099",D264)),NOT(ISBLANK(M264)),VALUE(M264)=0),"No Value (SPOT Contract)","")</f>
        <v/>
      </c>
      <c r="AB264" s="19" t="str">
        <f>IF(N264="","No Start Date","")</f>
        <v/>
      </c>
      <c r="AC264" s="19" t="str">
        <f>IF(O264="","No Expiry Date","")</f>
        <v/>
      </c>
      <c r="AD264" s="19" t="str">
        <f>IF(B264="","No Reference","")</f>
        <v/>
      </c>
      <c r="AE264" s="19" t="str" cm="1">
        <f t="array" aca="1" ref="AE264" ca="1">IF(SUMPRODUCT(--ISNUMBER(SEARCH("PFI",A264:AD264)))&gt;0,"Y","")</f>
        <v/>
      </c>
      <c r="AF264" s="19" t="str">
        <f>IF(ISNUMBER(SEARCH("CSW",C264)),"Shared Service","")</f>
        <v/>
      </c>
      <c r="AG264" s="19"/>
    </row>
    <row r="265" spans="1:33" s="14" customFormat="1" ht="11.4" x14ac:dyDescent="0.3">
      <c r="A265" s="21">
        <v>1166</v>
      </c>
      <c r="B265" s="41" t="s">
        <v>1157</v>
      </c>
      <c r="C265" s="41" t="s">
        <v>1158</v>
      </c>
      <c r="D265" s="41"/>
      <c r="E265" s="42">
        <v>0</v>
      </c>
      <c r="F265" s="42">
        <v>0</v>
      </c>
      <c r="G265" s="42">
        <v>0</v>
      </c>
      <c r="H265" s="41" t="s">
        <v>603</v>
      </c>
      <c r="I265" s="41" t="s">
        <v>1159</v>
      </c>
      <c r="J265" s="41" t="s">
        <v>60</v>
      </c>
      <c r="K265" s="41" t="s">
        <v>37</v>
      </c>
      <c r="L265" s="41" t="s">
        <v>667</v>
      </c>
      <c r="M265" s="43">
        <v>80000</v>
      </c>
      <c r="N265" s="44">
        <v>45666</v>
      </c>
      <c r="O265" s="44">
        <v>46996</v>
      </c>
      <c r="P265" s="41" t="s">
        <v>1160</v>
      </c>
      <c r="Q265" s="42" t="s">
        <v>41</v>
      </c>
      <c r="R265" s="42" t="s">
        <v>42</v>
      </c>
      <c r="S265" s="42" t="s">
        <v>42</v>
      </c>
      <c r="T265" s="41" t="s">
        <v>1161</v>
      </c>
      <c r="U265" s="22"/>
      <c r="V265" s="7"/>
      <c r="W265" s="8" t="str">
        <f ca="1">IF(OR(ISBLANK(O265),ISERROR(O265)),"",IF(O265&lt;=TODAY(),"EXPIRED","ACTIVE"))</f>
        <v>ACTIVE</v>
      </c>
      <c r="X265" s="8" t="str">
        <f>IF(ISNUMBER(SEARCH("OPTILAN",P265)),"OPTILAN","")</f>
        <v/>
      </c>
      <c r="Y265" s="8" t="str">
        <f>IF(AND(NOT(ISBLANK(M265)),M265&lt;&gt;"",VALUE(M265)=0),"No Value (Indeterminate)","")</f>
        <v/>
      </c>
      <c r="Z265" s="8"/>
      <c r="AA265" s="8" t="str">
        <f>IF(AND(ISNUMBER(SEARCH("default date of 31/12/2099",D265)),NOT(ISBLANK(M265)),VALUE(M265)=0),"No Value (SPOT Contract)","")</f>
        <v/>
      </c>
      <c r="AB265" s="19" t="str">
        <f>IF(N265="","No Start Date","")</f>
        <v/>
      </c>
      <c r="AC265" s="19" t="str">
        <f>IF(O265="","No Expiry Date","")</f>
        <v/>
      </c>
      <c r="AD265" s="19" t="str">
        <f>IF(B265="","No Reference","")</f>
        <v/>
      </c>
      <c r="AE265" s="19" t="str" cm="1">
        <f t="array" aca="1" ref="AE265" ca="1">IF(SUMPRODUCT(--ISNUMBER(SEARCH("PFI",A265:AD265)))&gt;0,"Y","")</f>
        <v/>
      </c>
      <c r="AF265" s="19" t="str">
        <f>IF(ISNUMBER(SEARCH("CSW",C265)),"Shared Service","")</f>
        <v/>
      </c>
      <c r="AG265" s="19"/>
    </row>
    <row r="266" spans="1:33" s="14" customFormat="1" ht="11.4" x14ac:dyDescent="0.3">
      <c r="A266" s="21">
        <v>232</v>
      </c>
      <c r="B266" s="41" t="s">
        <v>1162</v>
      </c>
      <c r="C266" s="41" t="s">
        <v>1163</v>
      </c>
      <c r="D266" s="41" t="s">
        <v>1164</v>
      </c>
      <c r="E266" s="42">
        <v>0</v>
      </c>
      <c r="F266" s="42">
        <v>0</v>
      </c>
      <c r="G266" s="42">
        <v>0</v>
      </c>
      <c r="H266" s="41" t="s">
        <v>214</v>
      </c>
      <c r="I266" s="41" t="s">
        <v>1165</v>
      </c>
      <c r="J266" s="41" t="s">
        <v>36</v>
      </c>
      <c r="K266" s="41" t="s">
        <v>50</v>
      </c>
      <c r="L266" s="41" t="s">
        <v>642</v>
      </c>
      <c r="M266" s="43">
        <v>220000</v>
      </c>
      <c r="N266" s="44">
        <v>44569</v>
      </c>
      <c r="O266" s="44">
        <v>46234</v>
      </c>
      <c r="P266" s="41" t="s">
        <v>1166</v>
      </c>
      <c r="Q266" s="42" t="s">
        <v>41</v>
      </c>
      <c r="R266" s="42" t="s">
        <v>42</v>
      </c>
      <c r="S266" s="42" t="s">
        <v>41</v>
      </c>
      <c r="T266" s="41" t="s">
        <v>1167</v>
      </c>
      <c r="U266" s="22"/>
      <c r="V266" s="7"/>
      <c r="W266" s="8" t="str">
        <f ca="1">IF(OR(ISBLANK(O266),ISERROR(O266)),"",IF(O266&lt;=TODAY(),"EXPIRED","ACTIVE"))</f>
        <v>ACTIVE</v>
      </c>
      <c r="X266" s="8" t="str">
        <f>IF(ISNUMBER(SEARCH("OPTILAN",P266)),"OPTILAN","")</f>
        <v/>
      </c>
      <c r="Y266" s="8" t="str">
        <f>IF(AND(NOT(ISBLANK(M266)),M266&lt;&gt;"",VALUE(M266)=0),"No Value (Indeterminate)","")</f>
        <v/>
      </c>
      <c r="Z266" s="8"/>
      <c r="AA266" s="8" t="str">
        <f>IF(AND(ISNUMBER(SEARCH("default date of 31/12/2099",D266)),NOT(ISBLANK(M266)),VALUE(M266)=0),"No Value (SPOT Contract)","")</f>
        <v/>
      </c>
      <c r="AB266" s="19" t="str">
        <f>IF(N266="","No Start Date","")</f>
        <v/>
      </c>
      <c r="AC266" s="19" t="str">
        <f>IF(O266="","No Expiry Date","")</f>
        <v/>
      </c>
      <c r="AD266" s="19" t="str">
        <f>IF(B266="","No Reference","")</f>
        <v/>
      </c>
      <c r="AE266" s="19" t="str" cm="1">
        <f t="array" aca="1" ref="AE266" ca="1">IF(SUMPRODUCT(--ISNUMBER(SEARCH("PFI",A266:AD266)))&gt;0,"Y","")</f>
        <v/>
      </c>
      <c r="AF266" s="19" t="str">
        <f>IF(ISNUMBER(SEARCH("CSW",C266)),"Shared Service","")</f>
        <v/>
      </c>
      <c r="AG266" s="19"/>
    </row>
    <row r="267" spans="1:33" s="14" customFormat="1" ht="11.4" x14ac:dyDescent="0.3">
      <c r="A267" s="21">
        <v>259</v>
      </c>
      <c r="B267" s="45" t="s">
        <v>1168</v>
      </c>
      <c r="C267" s="45" t="s">
        <v>1169</v>
      </c>
      <c r="D267" s="45"/>
      <c r="E267" s="46">
        <v>0</v>
      </c>
      <c r="F267" s="46">
        <v>0</v>
      </c>
      <c r="G267" s="46">
        <v>0</v>
      </c>
      <c r="H267" s="45" t="s">
        <v>262</v>
      </c>
      <c r="I267" s="45" t="s">
        <v>263</v>
      </c>
      <c r="J267" s="45" t="s">
        <v>890</v>
      </c>
      <c r="K267" s="45" t="s">
        <v>50</v>
      </c>
      <c r="L267" s="45" t="s">
        <v>642</v>
      </c>
      <c r="M267" s="47">
        <v>548000</v>
      </c>
      <c r="N267" s="48">
        <v>44929</v>
      </c>
      <c r="O267" s="48">
        <v>46081</v>
      </c>
      <c r="P267" s="45" t="s">
        <v>684</v>
      </c>
      <c r="Q267" s="46" t="s">
        <v>41</v>
      </c>
      <c r="R267" s="46" t="s">
        <v>41</v>
      </c>
      <c r="S267" s="46" t="s">
        <v>41</v>
      </c>
      <c r="T267" s="45" t="s">
        <v>1170</v>
      </c>
      <c r="U267" s="22"/>
      <c r="V267" s="7"/>
      <c r="W267" s="8" t="str">
        <f ca="1">IF(OR(ISBLANK(O267),ISERROR(O267)),"",IF(O267&lt;=TODAY(),"EXPIRED","ACTIVE"))</f>
        <v>ACTIVE</v>
      </c>
      <c r="X267" s="8" t="str">
        <f>IF(ISNUMBER(SEARCH("OPTILAN",P267)),"OPTILAN","")</f>
        <v/>
      </c>
      <c r="Y267" s="8" t="str">
        <f>IF(AND(NOT(ISBLANK(M267)),M267&lt;&gt;"",VALUE(M267)=0),"No Value (Indeterminate)","")</f>
        <v/>
      </c>
      <c r="Z267" s="8"/>
      <c r="AA267" s="8" t="str">
        <f>IF(AND(ISNUMBER(SEARCH("default date of 31/12/2099",D267)),NOT(ISBLANK(M267)),VALUE(M267)=0),"No Value (SPOT Contract)","")</f>
        <v/>
      </c>
      <c r="AB267" s="19" t="str">
        <f>IF(N267="","No Start Date","")</f>
        <v/>
      </c>
      <c r="AC267" s="19" t="str">
        <f>IF(O267="","No Expiry Date","")</f>
        <v/>
      </c>
      <c r="AD267" s="19" t="str">
        <f>IF(B267="","No Reference","")</f>
        <v/>
      </c>
      <c r="AE267" s="19" t="str" cm="1">
        <f t="array" aca="1" ref="AE267" ca="1">IF(SUMPRODUCT(--ISNUMBER(SEARCH("PFI",A267:AD267)))&gt;0,"Y","")</f>
        <v/>
      </c>
      <c r="AF267" s="19" t="str">
        <f>IF(ISNUMBER(SEARCH("CSW",C267)),"Shared Service","")</f>
        <v/>
      </c>
      <c r="AG267" s="19"/>
    </row>
    <row r="268" spans="1:33" s="14" customFormat="1" ht="11.4" x14ac:dyDescent="0.3">
      <c r="A268" s="21">
        <v>260</v>
      </c>
      <c r="B268" s="49" t="s">
        <v>1168</v>
      </c>
      <c r="C268" s="49" t="s">
        <v>1171</v>
      </c>
      <c r="D268" s="49"/>
      <c r="E268" s="50">
        <v>0</v>
      </c>
      <c r="F268" s="50">
        <v>0</v>
      </c>
      <c r="G268" s="50">
        <v>0</v>
      </c>
      <c r="H268" s="49" t="s">
        <v>262</v>
      </c>
      <c r="I268" s="49" t="s">
        <v>263</v>
      </c>
      <c r="J268" s="49" t="s">
        <v>890</v>
      </c>
      <c r="K268" s="49" t="s">
        <v>50</v>
      </c>
      <c r="L268" s="49" t="s">
        <v>642</v>
      </c>
      <c r="M268" s="51">
        <v>548000</v>
      </c>
      <c r="N268" s="52">
        <v>44929</v>
      </c>
      <c r="O268" s="52">
        <v>46081</v>
      </c>
      <c r="P268" s="49" t="s">
        <v>1172</v>
      </c>
      <c r="Q268" s="50" t="s">
        <v>41</v>
      </c>
      <c r="R268" s="50" t="s">
        <v>42</v>
      </c>
      <c r="S268" s="50" t="s">
        <v>41</v>
      </c>
      <c r="T268" s="49" t="s">
        <v>1170</v>
      </c>
      <c r="U268" s="22"/>
      <c r="V268" s="7"/>
      <c r="W268" s="8" t="str">
        <f ca="1">IF(OR(ISBLANK(O268),ISERROR(O268)),"",IF(O268&lt;=TODAY(),"EXPIRED","ACTIVE"))</f>
        <v>ACTIVE</v>
      </c>
      <c r="X268" s="8" t="str">
        <f>IF(ISNUMBER(SEARCH("OPTILAN",P268)),"OPTILAN","")</f>
        <v/>
      </c>
      <c r="Y268" s="8" t="str">
        <f>IF(AND(NOT(ISBLANK(M268)),M268&lt;&gt;"",VALUE(M268)=0),"No Value (Indeterminate)","")</f>
        <v/>
      </c>
      <c r="Z268" s="8"/>
      <c r="AA268" s="8" t="str">
        <f>IF(AND(ISNUMBER(SEARCH("default date of 31/12/2099",D268)),NOT(ISBLANK(M268)),VALUE(M268)=0),"No Value (SPOT Contract)","")</f>
        <v/>
      </c>
      <c r="AB268" s="19" t="str">
        <f>IF(N268="","No Start Date","")</f>
        <v/>
      </c>
      <c r="AC268" s="19" t="str">
        <f>IF(O268="","No Expiry Date","")</f>
        <v/>
      </c>
      <c r="AD268" s="19" t="str">
        <f>IF(B268="","No Reference","")</f>
        <v/>
      </c>
      <c r="AE268" s="19" t="str" cm="1">
        <f t="array" aca="1" ref="AE268" ca="1">IF(SUMPRODUCT(--ISNUMBER(SEARCH("PFI",A268:AD268)))&gt;0,"Y","")</f>
        <v/>
      </c>
      <c r="AF268" s="19" t="str">
        <f>IF(ISNUMBER(SEARCH("CSW",C268)),"Shared Service","")</f>
        <v/>
      </c>
      <c r="AG268" s="19"/>
    </row>
    <row r="269" spans="1:33" s="14" customFormat="1" ht="11.4" x14ac:dyDescent="0.3">
      <c r="A269" s="21">
        <v>261</v>
      </c>
      <c r="B269" s="49" t="s">
        <v>1168</v>
      </c>
      <c r="C269" s="49" t="s">
        <v>1173</v>
      </c>
      <c r="D269" s="49"/>
      <c r="E269" s="50">
        <v>0</v>
      </c>
      <c r="F269" s="50">
        <v>0</v>
      </c>
      <c r="G269" s="50">
        <v>0</v>
      </c>
      <c r="H269" s="49" t="s">
        <v>262</v>
      </c>
      <c r="I269" s="49" t="s">
        <v>263</v>
      </c>
      <c r="J269" s="49" t="s">
        <v>890</v>
      </c>
      <c r="K269" s="49" t="s">
        <v>50</v>
      </c>
      <c r="L269" s="49" t="s">
        <v>642</v>
      </c>
      <c r="M269" s="51">
        <v>548000</v>
      </c>
      <c r="N269" s="52">
        <v>44929</v>
      </c>
      <c r="O269" s="52">
        <v>46081</v>
      </c>
      <c r="P269" s="49" t="s">
        <v>1174</v>
      </c>
      <c r="Q269" s="50" t="s">
        <v>41</v>
      </c>
      <c r="R269" s="50" t="s">
        <v>41</v>
      </c>
      <c r="S269" s="50" t="s">
        <v>41</v>
      </c>
      <c r="T269" s="49" t="s">
        <v>1170</v>
      </c>
      <c r="U269" s="22"/>
      <c r="V269" s="7"/>
      <c r="W269" s="8" t="str">
        <f ca="1">IF(OR(ISBLANK(O269),ISERROR(O269)),"",IF(O269&lt;=TODAY(),"EXPIRED","ACTIVE"))</f>
        <v>ACTIVE</v>
      </c>
      <c r="X269" s="8" t="str">
        <f>IF(ISNUMBER(SEARCH("OPTILAN",P269)),"OPTILAN","")</f>
        <v/>
      </c>
      <c r="Y269" s="8" t="str">
        <f>IF(AND(NOT(ISBLANK(M269)),M269&lt;&gt;"",VALUE(M269)=0),"No Value (Indeterminate)","")</f>
        <v/>
      </c>
      <c r="Z269" s="8"/>
      <c r="AA269" s="8" t="str">
        <f>IF(AND(ISNUMBER(SEARCH("default date of 31/12/2099",D269)),NOT(ISBLANK(M269)),VALUE(M269)=0),"No Value (SPOT Contract)","")</f>
        <v/>
      </c>
      <c r="AB269" s="19" t="str">
        <f>IF(N269="","No Start Date","")</f>
        <v/>
      </c>
      <c r="AC269" s="19" t="str">
        <f>IF(O269="","No Expiry Date","")</f>
        <v/>
      </c>
      <c r="AD269" s="19" t="str">
        <f>IF(B269="","No Reference","")</f>
        <v/>
      </c>
      <c r="AE269" s="19" t="str" cm="1">
        <f t="array" aca="1" ref="AE269" ca="1">IF(SUMPRODUCT(--ISNUMBER(SEARCH("PFI",A269:AD269)))&gt;0,"Y","")</f>
        <v/>
      </c>
      <c r="AF269" s="19" t="str">
        <f>IF(ISNUMBER(SEARCH("CSW",C269)),"Shared Service","")</f>
        <v/>
      </c>
      <c r="AG269" s="19"/>
    </row>
    <row r="270" spans="1:33" s="14" customFormat="1" ht="11.4" x14ac:dyDescent="0.3">
      <c r="A270" s="21">
        <v>262</v>
      </c>
      <c r="B270" s="49" t="s">
        <v>1168</v>
      </c>
      <c r="C270" s="49" t="s">
        <v>1175</v>
      </c>
      <c r="D270" s="49"/>
      <c r="E270" s="50">
        <v>0</v>
      </c>
      <c r="F270" s="50">
        <v>0</v>
      </c>
      <c r="G270" s="50">
        <v>0</v>
      </c>
      <c r="H270" s="49" t="s">
        <v>262</v>
      </c>
      <c r="I270" s="49" t="s">
        <v>263</v>
      </c>
      <c r="J270" s="49" t="s">
        <v>890</v>
      </c>
      <c r="K270" s="49" t="s">
        <v>50</v>
      </c>
      <c r="L270" s="49" t="s">
        <v>642</v>
      </c>
      <c r="M270" s="51">
        <v>548000</v>
      </c>
      <c r="N270" s="52">
        <v>44929</v>
      </c>
      <c r="O270" s="52">
        <v>46081</v>
      </c>
      <c r="P270" s="49" t="s">
        <v>1176</v>
      </c>
      <c r="Q270" s="50" t="s">
        <v>41</v>
      </c>
      <c r="R270" s="50" t="s">
        <v>42</v>
      </c>
      <c r="S270" s="50" t="s">
        <v>41</v>
      </c>
      <c r="T270" s="49" t="s">
        <v>1170</v>
      </c>
      <c r="U270" s="22"/>
      <c r="V270" s="7"/>
      <c r="W270" s="8" t="str">
        <f ca="1">IF(OR(ISBLANK(O270),ISERROR(O270)),"",IF(O270&lt;=TODAY(),"EXPIRED","ACTIVE"))</f>
        <v>ACTIVE</v>
      </c>
      <c r="X270" s="8" t="str">
        <f>IF(ISNUMBER(SEARCH("OPTILAN",P270)),"OPTILAN","")</f>
        <v/>
      </c>
      <c r="Y270" s="8" t="str">
        <f>IF(AND(NOT(ISBLANK(M270)),M270&lt;&gt;"",VALUE(M270)=0),"No Value (Indeterminate)","")</f>
        <v/>
      </c>
      <c r="Z270" s="8"/>
      <c r="AA270" s="8" t="str">
        <f>IF(AND(ISNUMBER(SEARCH("default date of 31/12/2099",D270)),NOT(ISBLANK(M270)),VALUE(M270)=0),"No Value (SPOT Contract)","")</f>
        <v/>
      </c>
      <c r="AB270" s="19" t="str">
        <f>IF(N270="","No Start Date","")</f>
        <v/>
      </c>
      <c r="AC270" s="19" t="str">
        <f>IF(O270="","No Expiry Date","")</f>
        <v/>
      </c>
      <c r="AD270" s="19" t="str">
        <f>IF(B270="","No Reference","")</f>
        <v/>
      </c>
      <c r="AE270" s="19" t="str" cm="1">
        <f t="array" aca="1" ref="AE270" ca="1">IF(SUMPRODUCT(--ISNUMBER(SEARCH("PFI",A270:AD270)))&gt;0,"Y","")</f>
        <v/>
      </c>
      <c r="AF270" s="19" t="str">
        <f>IF(ISNUMBER(SEARCH("CSW",C270)),"Shared Service","")</f>
        <v/>
      </c>
      <c r="AG270" s="19"/>
    </row>
    <row r="271" spans="1:33" s="14" customFormat="1" ht="11.4" x14ac:dyDescent="0.3">
      <c r="A271" s="21">
        <v>263</v>
      </c>
      <c r="B271" s="49" t="s">
        <v>1168</v>
      </c>
      <c r="C271" s="49" t="s">
        <v>1177</v>
      </c>
      <c r="D271" s="49"/>
      <c r="E271" s="50">
        <v>0</v>
      </c>
      <c r="F271" s="50">
        <v>0</v>
      </c>
      <c r="G271" s="50">
        <v>0</v>
      </c>
      <c r="H271" s="49" t="s">
        <v>262</v>
      </c>
      <c r="I271" s="49" t="s">
        <v>263</v>
      </c>
      <c r="J271" s="49" t="s">
        <v>890</v>
      </c>
      <c r="K271" s="49" t="s">
        <v>50</v>
      </c>
      <c r="L271" s="49" t="s">
        <v>642</v>
      </c>
      <c r="M271" s="51">
        <v>548000</v>
      </c>
      <c r="N271" s="52">
        <v>44929</v>
      </c>
      <c r="O271" s="52">
        <v>46081</v>
      </c>
      <c r="P271" s="49" t="s">
        <v>1178</v>
      </c>
      <c r="Q271" s="50" t="s">
        <v>41</v>
      </c>
      <c r="R271" s="50" t="s">
        <v>41</v>
      </c>
      <c r="S271" s="50" t="s">
        <v>41</v>
      </c>
      <c r="T271" s="49" t="s">
        <v>1170</v>
      </c>
      <c r="U271" s="22"/>
      <c r="V271" s="7"/>
      <c r="W271" s="8" t="str">
        <f ca="1">IF(OR(ISBLANK(O271),ISERROR(O271)),"",IF(O271&lt;=TODAY(),"EXPIRED","ACTIVE"))</f>
        <v>ACTIVE</v>
      </c>
      <c r="X271" s="8" t="str">
        <f>IF(ISNUMBER(SEARCH("OPTILAN",P271)),"OPTILAN","")</f>
        <v/>
      </c>
      <c r="Y271" s="8" t="str">
        <f>IF(AND(NOT(ISBLANK(M271)),M271&lt;&gt;"",VALUE(M271)=0),"No Value (Indeterminate)","")</f>
        <v/>
      </c>
      <c r="Z271" s="8"/>
      <c r="AA271" s="8" t="str">
        <f>IF(AND(ISNUMBER(SEARCH("default date of 31/12/2099",D271)),NOT(ISBLANK(M271)),VALUE(M271)=0),"No Value (SPOT Contract)","")</f>
        <v/>
      </c>
      <c r="AB271" s="19" t="str">
        <f>IF(N271="","No Start Date","")</f>
        <v/>
      </c>
      <c r="AC271" s="19" t="str">
        <f>IF(O271="","No Expiry Date","")</f>
        <v/>
      </c>
      <c r="AD271" s="19" t="str">
        <f>IF(B271="","No Reference","")</f>
        <v/>
      </c>
      <c r="AE271" s="19" t="str" cm="1">
        <f t="array" aca="1" ref="AE271" ca="1">IF(SUMPRODUCT(--ISNUMBER(SEARCH("PFI",A271:AD271)))&gt;0,"Y","")</f>
        <v/>
      </c>
      <c r="AF271" s="19" t="str">
        <f>IF(ISNUMBER(SEARCH("CSW",C271)),"Shared Service","")</f>
        <v/>
      </c>
      <c r="AG271" s="19"/>
    </row>
    <row r="272" spans="1:33" s="14" customFormat="1" ht="11.4" x14ac:dyDescent="0.3">
      <c r="A272" s="21">
        <v>408</v>
      </c>
      <c r="B272" s="41" t="s">
        <v>1179</v>
      </c>
      <c r="C272" s="41" t="s">
        <v>1180</v>
      </c>
      <c r="D272" s="41" t="s">
        <v>1181</v>
      </c>
      <c r="E272" s="42">
        <v>0</v>
      </c>
      <c r="F272" s="42">
        <v>0</v>
      </c>
      <c r="G272" s="42">
        <v>0</v>
      </c>
      <c r="H272" s="41" t="s">
        <v>47</v>
      </c>
      <c r="I272" s="41" t="s">
        <v>641</v>
      </c>
      <c r="J272" s="41" t="s">
        <v>36</v>
      </c>
      <c r="K272" s="41" t="s">
        <v>37</v>
      </c>
      <c r="L272" s="41" t="s">
        <v>623</v>
      </c>
      <c r="M272" s="43">
        <v>2200000</v>
      </c>
      <c r="N272" s="44" t="s">
        <v>1182</v>
      </c>
      <c r="O272" s="44">
        <v>46112</v>
      </c>
      <c r="P272" s="41" t="s">
        <v>1183</v>
      </c>
      <c r="Q272" s="42" t="s">
        <v>41</v>
      </c>
      <c r="R272" s="42" t="s">
        <v>41</v>
      </c>
      <c r="S272" s="42" t="s">
        <v>41</v>
      </c>
      <c r="T272" s="41" t="s">
        <v>1184</v>
      </c>
      <c r="U272" s="22"/>
      <c r="V272" s="7"/>
      <c r="W272" s="8" t="str">
        <f ca="1">IF(OR(ISBLANK(O272),ISERROR(O272)),"",IF(O272&lt;=TODAY(),"EXPIRED","ACTIVE"))</f>
        <v>ACTIVE</v>
      </c>
      <c r="X272" s="8" t="str">
        <f>IF(ISNUMBER(SEARCH("OPTILAN",P272)),"OPTILAN","")</f>
        <v/>
      </c>
      <c r="Y272" s="8" t="str">
        <f>IF(AND(NOT(ISBLANK(M272)),M272&lt;&gt;"",VALUE(M272)=0),"No Value (Indeterminate)","")</f>
        <v/>
      </c>
      <c r="Z272" s="8"/>
      <c r="AA272" s="8" t="str">
        <f>IF(AND(ISNUMBER(SEARCH("default date of 31/12/2099",D272)),NOT(ISBLANK(M272)),VALUE(M272)=0),"No Value (SPOT Contract)","")</f>
        <v/>
      </c>
      <c r="AB272" s="19" t="str">
        <f>IF(N272="","No Start Date","")</f>
        <v/>
      </c>
      <c r="AC272" s="19" t="str">
        <f>IF(O272="","No Expiry Date","")</f>
        <v/>
      </c>
      <c r="AD272" s="19" t="str">
        <f>IF(B272="","No Reference","")</f>
        <v/>
      </c>
      <c r="AE272" s="19" t="str" cm="1">
        <f t="array" aca="1" ref="AE272" ca="1">IF(SUMPRODUCT(--ISNUMBER(SEARCH("PFI",A272:AD272)))&gt;0,"Y","")</f>
        <v/>
      </c>
      <c r="AF272" s="19" t="str">
        <f>IF(ISNUMBER(SEARCH("CSW",C272)),"Shared Service","")</f>
        <v/>
      </c>
      <c r="AG272" s="19"/>
    </row>
    <row r="273" spans="1:33" s="14" customFormat="1" ht="11.4" x14ac:dyDescent="0.3">
      <c r="A273" s="21">
        <v>767</v>
      </c>
      <c r="B273" s="41" t="s">
        <v>1185</v>
      </c>
      <c r="C273" s="41" t="s">
        <v>1186</v>
      </c>
      <c r="D273" s="41"/>
      <c r="E273" s="42">
        <v>0</v>
      </c>
      <c r="F273" s="42">
        <v>0</v>
      </c>
      <c r="G273" s="42">
        <v>0</v>
      </c>
      <c r="H273" s="41" t="s">
        <v>34</v>
      </c>
      <c r="I273" s="41" t="s">
        <v>698</v>
      </c>
      <c r="J273" s="41" t="s">
        <v>666</v>
      </c>
      <c r="K273" s="41" t="s">
        <v>37</v>
      </c>
      <c r="L273" s="41" t="s">
        <v>667</v>
      </c>
      <c r="M273" s="43">
        <v>150000</v>
      </c>
      <c r="N273" s="44">
        <v>45299</v>
      </c>
      <c r="O273" s="44">
        <v>46599</v>
      </c>
      <c r="P273" s="41" t="s">
        <v>1187</v>
      </c>
      <c r="Q273" s="42" t="s">
        <v>41</v>
      </c>
      <c r="R273" s="42" t="s">
        <v>42</v>
      </c>
      <c r="S273" s="42" t="s">
        <v>41</v>
      </c>
      <c r="T273" s="41" t="s">
        <v>360</v>
      </c>
      <c r="U273" s="22"/>
      <c r="V273" s="7"/>
      <c r="W273" s="8" t="str">
        <f ca="1">IF(OR(ISBLANK(O273),ISERROR(O273)),"",IF(O273&lt;=TODAY(),"EXPIRED","ACTIVE"))</f>
        <v>ACTIVE</v>
      </c>
      <c r="X273" s="8" t="str">
        <f>IF(ISNUMBER(SEARCH("OPTILAN",P273)),"OPTILAN","")</f>
        <v/>
      </c>
      <c r="Y273" s="8" t="str">
        <f>IF(AND(NOT(ISBLANK(M273)),M273&lt;&gt;"",VALUE(M273)=0),"No Value (Indeterminate)","")</f>
        <v/>
      </c>
      <c r="Z273" s="8"/>
      <c r="AA273" s="8" t="str">
        <f>IF(AND(ISNUMBER(SEARCH("default date of 31/12/2099",D273)),NOT(ISBLANK(M273)),VALUE(M273)=0),"No Value (SPOT Contract)","")</f>
        <v/>
      </c>
      <c r="AB273" s="19" t="str">
        <f>IF(N273="","No Start Date","")</f>
        <v/>
      </c>
      <c r="AC273" s="19" t="str">
        <f>IF(O273="","No Expiry Date","")</f>
        <v/>
      </c>
      <c r="AD273" s="19" t="str">
        <f>IF(B273="","No Reference","")</f>
        <v/>
      </c>
      <c r="AE273" s="19" t="str" cm="1">
        <f t="array" aca="1" ref="AE273" ca="1">IF(SUMPRODUCT(--ISNUMBER(SEARCH("PFI",A273:AD273)))&gt;0,"Y","")</f>
        <v/>
      </c>
      <c r="AF273" s="19" t="str">
        <f>IF(ISNUMBER(SEARCH("CSW",C273)),"Shared Service","")</f>
        <v/>
      </c>
      <c r="AG273" s="19"/>
    </row>
    <row r="274" spans="1:33" s="14" customFormat="1" ht="11.4" x14ac:dyDescent="0.3">
      <c r="A274" s="21">
        <v>1200</v>
      </c>
      <c r="B274" s="41" t="s">
        <v>1188</v>
      </c>
      <c r="C274" s="41" t="s">
        <v>1189</v>
      </c>
      <c r="D274" s="41" t="s">
        <v>1190</v>
      </c>
      <c r="E274" s="42">
        <v>0</v>
      </c>
      <c r="F274" s="42">
        <v>2</v>
      </c>
      <c r="G274" s="42">
        <v>1</v>
      </c>
      <c r="H274" s="41" t="s">
        <v>74</v>
      </c>
      <c r="I274" s="41" t="s">
        <v>1191</v>
      </c>
      <c r="J274" s="41" t="s">
        <v>49</v>
      </c>
      <c r="K274" s="41" t="s">
        <v>50</v>
      </c>
      <c r="L274" s="41" t="s">
        <v>94</v>
      </c>
      <c r="M274" s="43">
        <v>86003.41</v>
      </c>
      <c r="N274" s="44">
        <v>45964</v>
      </c>
      <c r="O274" s="44">
        <v>46173</v>
      </c>
      <c r="P274" s="41" t="s">
        <v>1192</v>
      </c>
      <c r="Q274" s="42" t="s">
        <v>41</v>
      </c>
      <c r="R274" s="42" t="s">
        <v>42</v>
      </c>
      <c r="S274" s="42" t="s">
        <v>41</v>
      </c>
      <c r="T274" s="41" t="s">
        <v>1010</v>
      </c>
      <c r="U274" s="22"/>
      <c r="V274" s="7"/>
      <c r="W274" s="8" t="str">
        <f ca="1">IF(OR(ISBLANK(O274),ISERROR(O274)),"",IF(O274&lt;=TODAY(),"EXPIRED","ACTIVE"))</f>
        <v>ACTIVE</v>
      </c>
      <c r="X274" s="8" t="str">
        <f>IF(ISNUMBER(SEARCH("OPTILAN",P274)),"OPTILAN","")</f>
        <v/>
      </c>
      <c r="Y274" s="8" t="str">
        <f>IF(AND(NOT(ISBLANK(M274)),M274&lt;&gt;"",VALUE(M274)=0),"No Value (Indeterminate)","")</f>
        <v/>
      </c>
      <c r="Z274" s="8"/>
      <c r="AA274" s="8" t="str">
        <f>IF(AND(ISNUMBER(SEARCH("default date of 31/12/2099",D274)),NOT(ISBLANK(M274)),VALUE(M274)=0),"No Value (SPOT Contract)","")</f>
        <v/>
      </c>
      <c r="AB274" s="19" t="str">
        <f>IF(N274="","No Start Date","")</f>
        <v/>
      </c>
      <c r="AC274" s="19" t="str">
        <f>IF(O274="","No Expiry Date","")</f>
        <v/>
      </c>
      <c r="AD274" s="19" t="str">
        <f>IF(B274="","No Reference","")</f>
        <v/>
      </c>
      <c r="AE274" s="19" t="str" cm="1">
        <f t="array" aca="1" ref="AE274" ca="1">IF(SUMPRODUCT(--ISNUMBER(SEARCH("PFI",A274:AD274)))&gt;0,"Y","")</f>
        <v/>
      </c>
      <c r="AF274" s="19" t="str">
        <f>IF(ISNUMBER(SEARCH("CSW",C274)),"Shared Service","")</f>
        <v/>
      </c>
      <c r="AG274" s="19"/>
    </row>
    <row r="275" spans="1:33" s="14" customFormat="1" ht="11.4" x14ac:dyDescent="0.3">
      <c r="A275" s="21">
        <v>482</v>
      </c>
      <c r="B275" s="41" t="s">
        <v>1193</v>
      </c>
      <c r="C275" s="41" t="s">
        <v>1194</v>
      </c>
      <c r="D275" s="41" t="s">
        <v>1195</v>
      </c>
      <c r="E275" s="42">
        <v>0</v>
      </c>
      <c r="F275" s="42">
        <v>0</v>
      </c>
      <c r="G275" s="42">
        <v>0</v>
      </c>
      <c r="H275" s="41" t="s">
        <v>194</v>
      </c>
      <c r="I275" s="41" t="s">
        <v>673</v>
      </c>
      <c r="J275" s="41" t="s">
        <v>49</v>
      </c>
      <c r="K275" s="41" t="s">
        <v>50</v>
      </c>
      <c r="L275" s="41" t="s">
        <v>51</v>
      </c>
      <c r="M275" s="43">
        <v>139800</v>
      </c>
      <c r="N275" s="44">
        <v>45294</v>
      </c>
      <c r="O275" s="44">
        <v>46081</v>
      </c>
      <c r="P275" s="41" t="s">
        <v>674</v>
      </c>
      <c r="Q275" s="42" t="s">
        <v>41</v>
      </c>
      <c r="R275" s="42" t="s">
        <v>41</v>
      </c>
      <c r="S275" s="42" t="s">
        <v>41</v>
      </c>
      <c r="T275" s="41" t="s">
        <v>197</v>
      </c>
      <c r="U275" s="22"/>
      <c r="V275" s="7"/>
      <c r="W275" s="8" t="str">
        <f ca="1">IF(OR(ISBLANK(O275),ISERROR(O275)),"",IF(O275&lt;=TODAY(),"EXPIRED","ACTIVE"))</f>
        <v>ACTIVE</v>
      </c>
      <c r="X275" s="8" t="str">
        <f>IF(ISNUMBER(SEARCH("OPTILAN",P275)),"OPTILAN","")</f>
        <v/>
      </c>
      <c r="Y275" s="8" t="str">
        <f>IF(AND(NOT(ISBLANK(M275)),M275&lt;&gt;"",VALUE(M275)=0),"No Value (Indeterminate)","")</f>
        <v/>
      </c>
      <c r="Z275" s="8"/>
      <c r="AA275" s="8" t="str">
        <f>IF(AND(ISNUMBER(SEARCH("default date of 31/12/2099",D275)),NOT(ISBLANK(M275)),VALUE(M275)=0),"No Value (SPOT Contract)","")</f>
        <v/>
      </c>
      <c r="AB275" s="19" t="str">
        <f>IF(N275="","No Start Date","")</f>
        <v/>
      </c>
      <c r="AC275" s="19" t="str">
        <f>IF(O275="","No Expiry Date","")</f>
        <v/>
      </c>
      <c r="AD275" s="19" t="str">
        <f>IF(B275="","No Reference","")</f>
        <v/>
      </c>
      <c r="AE275" s="19" t="str" cm="1">
        <f t="array" aca="1" ref="AE275" ca="1">IF(SUMPRODUCT(--ISNUMBER(SEARCH("PFI",A275:AD275)))&gt;0,"Y","")</f>
        <v/>
      </c>
      <c r="AF275" s="19" t="str">
        <f>IF(ISNUMBER(SEARCH("CSW",C275)),"Shared Service","")</f>
        <v/>
      </c>
      <c r="AG275" s="19"/>
    </row>
    <row r="276" spans="1:33" s="14" customFormat="1" ht="11.4" x14ac:dyDescent="0.3">
      <c r="A276" s="21">
        <v>142</v>
      </c>
      <c r="B276" s="41" t="s">
        <v>1196</v>
      </c>
      <c r="C276" s="41" t="s">
        <v>1197</v>
      </c>
      <c r="D276" s="41" t="s">
        <v>1198</v>
      </c>
      <c r="E276" s="42">
        <v>4</v>
      </c>
      <c r="F276" s="42">
        <v>1</v>
      </c>
      <c r="G276" s="42">
        <v>1</v>
      </c>
      <c r="H276" s="41" t="s">
        <v>34</v>
      </c>
      <c r="I276" s="41" t="s">
        <v>67</v>
      </c>
      <c r="J276" s="41" t="s">
        <v>36</v>
      </c>
      <c r="K276" s="41" t="s">
        <v>50</v>
      </c>
      <c r="L276" s="41" t="s">
        <v>642</v>
      </c>
      <c r="M276" s="43">
        <v>2218000</v>
      </c>
      <c r="N276" s="44" t="s">
        <v>1199</v>
      </c>
      <c r="O276" s="44">
        <v>50086</v>
      </c>
      <c r="P276" s="41" t="s">
        <v>1200</v>
      </c>
      <c r="Q276" s="42" t="s">
        <v>41</v>
      </c>
      <c r="R276" s="42" t="s">
        <v>41</v>
      </c>
      <c r="S276" s="42" t="s">
        <v>41</v>
      </c>
      <c r="T276" s="41" t="s">
        <v>1201</v>
      </c>
      <c r="U276" s="22"/>
      <c r="V276" s="7"/>
      <c r="W276" s="8" t="str">
        <f ca="1">IF(OR(ISBLANK(O276),ISERROR(O276)),"",IF(O276&lt;=TODAY(),"EXPIRED","ACTIVE"))</f>
        <v>ACTIVE</v>
      </c>
      <c r="X276" s="8" t="str">
        <f>IF(ISNUMBER(SEARCH("OPTILAN",P276)),"OPTILAN","")</f>
        <v/>
      </c>
      <c r="Y276" s="8" t="str">
        <f>IF(AND(NOT(ISBLANK(M276)),M276&lt;&gt;"",VALUE(M276)=0),"No Value (Indeterminate)","")</f>
        <v/>
      </c>
      <c r="Z276" s="8"/>
      <c r="AA276" s="8" t="str">
        <f>IF(AND(ISNUMBER(SEARCH("default date of 31/12/2099",D276)),NOT(ISBLANK(M276)),VALUE(M276)=0),"No Value (SPOT Contract)","")</f>
        <v/>
      </c>
      <c r="AB276" s="19" t="str">
        <f>IF(N276="","No Start Date","")</f>
        <v/>
      </c>
      <c r="AC276" s="19" t="str">
        <f>IF(O276="","No Expiry Date","")</f>
        <v/>
      </c>
      <c r="AD276" s="19" t="str">
        <f>IF(B276="","No Reference","")</f>
        <v/>
      </c>
      <c r="AE276" s="19" t="str" cm="1">
        <f t="array" aca="1" ref="AE276" ca="1">IF(SUMPRODUCT(--ISNUMBER(SEARCH("PFI",A276:AD276)))&gt;0,"Y","")</f>
        <v/>
      </c>
      <c r="AF276" s="19" t="str">
        <f>IF(ISNUMBER(SEARCH("CSW",C276)),"Shared Service","")</f>
        <v/>
      </c>
      <c r="AG276" s="19"/>
    </row>
    <row r="277" spans="1:33" s="14" customFormat="1" ht="11.4" x14ac:dyDescent="0.3">
      <c r="A277" s="21">
        <v>528</v>
      </c>
      <c r="B277" s="41" t="s">
        <v>1202</v>
      </c>
      <c r="C277" s="41" t="s">
        <v>1203</v>
      </c>
      <c r="D277" s="41" t="s">
        <v>1204</v>
      </c>
      <c r="E277" s="42">
        <v>0</v>
      </c>
      <c r="F277" s="42">
        <v>0</v>
      </c>
      <c r="G277" s="42">
        <v>0</v>
      </c>
      <c r="H277" s="41" t="s">
        <v>34</v>
      </c>
      <c r="I277" s="41" t="s">
        <v>1205</v>
      </c>
      <c r="J277" s="41" t="s">
        <v>666</v>
      </c>
      <c r="K277" s="41" t="s">
        <v>37</v>
      </c>
      <c r="L277" s="41" t="s">
        <v>667</v>
      </c>
      <c r="M277" s="43">
        <v>25000</v>
      </c>
      <c r="N277" s="44">
        <v>45324</v>
      </c>
      <c r="O277" s="44">
        <v>46387</v>
      </c>
      <c r="P277" s="41" t="s">
        <v>1206</v>
      </c>
      <c r="Q277" s="42" t="s">
        <v>41</v>
      </c>
      <c r="R277" s="42" t="s">
        <v>41</v>
      </c>
      <c r="S277" s="42" t="s">
        <v>41</v>
      </c>
      <c r="T277" s="41" t="s">
        <v>360</v>
      </c>
      <c r="U277" s="22"/>
      <c r="V277" s="7"/>
      <c r="W277" s="8" t="str">
        <f ca="1">IF(OR(ISBLANK(O277),ISERROR(O277)),"",IF(O277&lt;=TODAY(),"EXPIRED","ACTIVE"))</f>
        <v>ACTIVE</v>
      </c>
      <c r="X277" s="8" t="str">
        <f>IF(ISNUMBER(SEARCH("OPTILAN",P277)),"OPTILAN","")</f>
        <v/>
      </c>
      <c r="Y277" s="8" t="str">
        <f>IF(AND(NOT(ISBLANK(M277)),M277&lt;&gt;"",VALUE(M277)=0),"No Value (Indeterminate)","")</f>
        <v/>
      </c>
      <c r="Z277" s="8"/>
      <c r="AA277" s="8" t="str">
        <f>IF(AND(ISNUMBER(SEARCH("default date of 31/12/2099",D277)),NOT(ISBLANK(M277)),VALUE(M277)=0),"No Value (SPOT Contract)","")</f>
        <v/>
      </c>
      <c r="AB277" s="19" t="str">
        <f>IF(N277="","No Start Date","")</f>
        <v/>
      </c>
      <c r="AC277" s="19" t="str">
        <f>IF(O277="","No Expiry Date","")</f>
        <v/>
      </c>
      <c r="AD277" s="19" t="str">
        <f>IF(B277="","No Reference","")</f>
        <v/>
      </c>
      <c r="AE277" s="19" t="str" cm="1">
        <f t="array" aca="1" ref="AE277" ca="1">IF(SUMPRODUCT(--ISNUMBER(SEARCH("PFI",A277:AD277)))&gt;0,"Y","")</f>
        <v/>
      </c>
      <c r="AF277" s="19" t="str">
        <f>IF(ISNUMBER(SEARCH("CSW",C277)),"Shared Service","")</f>
        <v/>
      </c>
      <c r="AG277" s="19"/>
    </row>
    <row r="278" spans="1:33" s="14" customFormat="1" ht="11.4" x14ac:dyDescent="0.3">
      <c r="A278" s="21">
        <v>299</v>
      </c>
      <c r="B278" s="41" t="s">
        <v>1207</v>
      </c>
      <c r="C278" s="41" t="s">
        <v>1208</v>
      </c>
      <c r="D278" s="41" t="s">
        <v>1209</v>
      </c>
      <c r="E278" s="42">
        <v>0</v>
      </c>
      <c r="F278" s="42">
        <v>0</v>
      </c>
      <c r="G278" s="42">
        <v>0</v>
      </c>
      <c r="H278" s="41" t="s">
        <v>262</v>
      </c>
      <c r="I278" s="41" t="s">
        <v>263</v>
      </c>
      <c r="J278" s="41" t="s">
        <v>36</v>
      </c>
      <c r="K278" s="41" t="s">
        <v>50</v>
      </c>
      <c r="L278" s="41" t="s">
        <v>642</v>
      </c>
      <c r="M278" s="43">
        <v>3000000</v>
      </c>
      <c r="N278" s="44">
        <v>44933</v>
      </c>
      <c r="O278" s="44">
        <v>46568</v>
      </c>
      <c r="P278" s="41" t="s">
        <v>830</v>
      </c>
      <c r="Q278" s="42" t="s">
        <v>41</v>
      </c>
      <c r="R278" s="42" t="s">
        <v>42</v>
      </c>
      <c r="S278" s="42" t="s">
        <v>42</v>
      </c>
      <c r="T278" s="41" t="s">
        <v>1210</v>
      </c>
      <c r="U278" s="22"/>
      <c r="V278" s="7"/>
      <c r="W278" s="8" t="str">
        <f ca="1">IF(OR(ISBLANK(O278),ISERROR(O278)),"",IF(O278&lt;=TODAY(),"EXPIRED","ACTIVE"))</f>
        <v>ACTIVE</v>
      </c>
      <c r="X278" s="8" t="str">
        <f>IF(ISNUMBER(SEARCH("OPTILAN",P278)),"OPTILAN","")</f>
        <v/>
      </c>
      <c r="Y278" s="8" t="str">
        <f>IF(AND(NOT(ISBLANK(M278)),M278&lt;&gt;"",VALUE(M278)=0),"No Value (Indeterminate)","")</f>
        <v/>
      </c>
      <c r="Z278" s="8"/>
      <c r="AA278" s="8" t="str">
        <f>IF(AND(ISNUMBER(SEARCH("default date of 31/12/2099",D278)),NOT(ISBLANK(M278)),VALUE(M278)=0),"No Value (SPOT Contract)","")</f>
        <v/>
      </c>
      <c r="AB278" s="19" t="str">
        <f>IF(N278="","No Start Date","")</f>
        <v/>
      </c>
      <c r="AC278" s="19" t="str">
        <f>IF(O278="","No Expiry Date","")</f>
        <v/>
      </c>
      <c r="AD278" s="19" t="str">
        <f>IF(B278="","No Reference","")</f>
        <v/>
      </c>
      <c r="AE278" s="19" t="str" cm="1">
        <f t="array" aca="1" ref="AE278" ca="1">IF(SUMPRODUCT(--ISNUMBER(SEARCH("PFI",A278:AD278)))&gt;0,"Y","")</f>
        <v/>
      </c>
      <c r="AF278" s="19" t="str">
        <f>IF(ISNUMBER(SEARCH("CSW",C278)),"Shared Service","")</f>
        <v/>
      </c>
      <c r="AG278" s="19"/>
    </row>
    <row r="279" spans="1:33" s="14" customFormat="1" ht="11.4" x14ac:dyDescent="0.3">
      <c r="A279" s="21">
        <v>1629</v>
      </c>
      <c r="B279" s="45" t="s">
        <v>1211</v>
      </c>
      <c r="C279" s="45" t="s">
        <v>1212</v>
      </c>
      <c r="D279" s="45" t="s">
        <v>1213</v>
      </c>
      <c r="E279" s="46">
        <v>0</v>
      </c>
      <c r="F279" s="46">
        <v>0</v>
      </c>
      <c r="G279" s="46">
        <v>0</v>
      </c>
      <c r="H279" s="45" t="s">
        <v>74</v>
      </c>
      <c r="I279" s="45" t="s">
        <v>1214</v>
      </c>
      <c r="J279" s="45" t="s">
        <v>890</v>
      </c>
      <c r="K279" s="45" t="s">
        <v>50</v>
      </c>
      <c r="L279" s="45" t="s">
        <v>642</v>
      </c>
      <c r="M279" s="47">
        <v>2000000</v>
      </c>
      <c r="N279" s="48">
        <v>43839</v>
      </c>
      <c r="O279" s="48">
        <v>46996</v>
      </c>
      <c r="P279" s="45" t="s">
        <v>684</v>
      </c>
      <c r="Q279" s="46" t="s">
        <v>41</v>
      </c>
      <c r="R279" s="46" t="s">
        <v>41</v>
      </c>
      <c r="S279" s="46" t="s">
        <v>41</v>
      </c>
      <c r="T279" s="45" t="s">
        <v>1215</v>
      </c>
      <c r="U279" s="22"/>
      <c r="V279" s="7"/>
      <c r="W279" s="8" t="str">
        <f ca="1">IF(OR(ISBLANK(O279),ISERROR(O279)),"",IF(O279&lt;=TODAY(),"EXPIRED","ACTIVE"))</f>
        <v>ACTIVE</v>
      </c>
      <c r="X279" s="8" t="str">
        <f>IF(ISNUMBER(SEARCH("OPTILAN",P279)),"OPTILAN","")</f>
        <v/>
      </c>
      <c r="Y279" s="8" t="str">
        <f>IF(AND(NOT(ISBLANK(M279)),M279&lt;&gt;"",VALUE(M279)=0),"No Value (Indeterminate)","")</f>
        <v/>
      </c>
      <c r="Z279" s="8"/>
      <c r="AA279" s="8" t="str">
        <f>IF(AND(ISNUMBER(SEARCH("default date of 31/12/2099",D279)),NOT(ISBLANK(M279)),VALUE(M279)=0),"No Value (SPOT Contract)","")</f>
        <v/>
      </c>
      <c r="AB279" s="19" t="str">
        <f>IF(N279="","No Start Date","")</f>
        <v/>
      </c>
      <c r="AC279" s="19" t="str">
        <f>IF(O279="","No Expiry Date","")</f>
        <v/>
      </c>
      <c r="AD279" s="19" t="str">
        <f>IF(B279="","No Reference","")</f>
        <v/>
      </c>
      <c r="AE279" s="19" t="str" cm="1">
        <f t="array" aca="1" ref="AE279" ca="1">IF(SUMPRODUCT(--ISNUMBER(SEARCH("PFI",A279:AD279)))&gt;0,"Y","")</f>
        <v/>
      </c>
      <c r="AF279" s="19" t="str">
        <f>IF(ISNUMBER(SEARCH("CSW",C279)),"Shared Service","")</f>
        <v/>
      </c>
      <c r="AG279" s="19"/>
    </row>
    <row r="280" spans="1:33" s="14" customFormat="1" ht="11.4" x14ac:dyDescent="0.3">
      <c r="A280" s="21">
        <v>1630</v>
      </c>
      <c r="B280" s="49" t="s">
        <v>1211</v>
      </c>
      <c r="C280" s="49" t="s">
        <v>1216</v>
      </c>
      <c r="D280" s="49"/>
      <c r="E280" s="50">
        <v>3</v>
      </c>
      <c r="F280" s="50">
        <v>0</v>
      </c>
      <c r="G280" s="50">
        <v>0</v>
      </c>
      <c r="H280" s="49" t="s">
        <v>74</v>
      </c>
      <c r="I280" s="49" t="s">
        <v>1214</v>
      </c>
      <c r="J280" s="49" t="s">
        <v>871</v>
      </c>
      <c r="K280" s="49" t="s">
        <v>50</v>
      </c>
      <c r="L280" s="49" t="s">
        <v>642</v>
      </c>
      <c r="M280" s="51">
        <v>0</v>
      </c>
      <c r="N280" s="52" t="s">
        <v>1217</v>
      </c>
      <c r="O280" s="52">
        <v>46996</v>
      </c>
      <c r="P280" s="49" t="s">
        <v>1218</v>
      </c>
      <c r="Q280" s="50" t="s">
        <v>41</v>
      </c>
      <c r="R280" s="50" t="s">
        <v>42</v>
      </c>
      <c r="S280" s="50" t="s">
        <v>41</v>
      </c>
      <c r="T280" s="49" t="s">
        <v>1219</v>
      </c>
      <c r="U280" s="22"/>
      <c r="V280" s="7"/>
      <c r="W280" s="8" t="str">
        <f ca="1">IF(OR(ISBLANK(O280),ISERROR(O280)),"",IF(O280&lt;=TODAY(),"EXPIRED","ACTIVE"))</f>
        <v>ACTIVE</v>
      </c>
      <c r="X280" s="8" t="str">
        <f>IF(ISNUMBER(SEARCH("OPTILAN",P280)),"OPTILAN","")</f>
        <v/>
      </c>
      <c r="Y280" s="8" t="str">
        <f>IF(AND(NOT(ISBLANK(M280)),M280&lt;&gt;"",VALUE(M280)=0),"No Value (Indeterminate)","")</f>
        <v>No Value (Indeterminate)</v>
      </c>
      <c r="Z280" s="8" t="s">
        <v>1220</v>
      </c>
      <c r="AA280" s="8" t="str">
        <f>IF(AND(ISNUMBER(SEARCH("default date of 31/12/2099",D280)),NOT(ISBLANK(M280)),VALUE(M280)=0),"No Value (SPOT Contract)","")</f>
        <v/>
      </c>
      <c r="AB280" s="19" t="str">
        <f>IF(N280="","No Start Date","")</f>
        <v/>
      </c>
      <c r="AC280" s="19" t="str">
        <f>IF(O280="","No Expiry Date","")</f>
        <v/>
      </c>
      <c r="AD280" s="19" t="str">
        <f>IF(B280="","No Reference","")</f>
        <v/>
      </c>
      <c r="AE280" s="19" t="str" cm="1">
        <f t="array" aca="1" ref="AE280" ca="1">IF(SUMPRODUCT(--ISNUMBER(SEARCH("PFI",A280:AD280)))&gt;0,"Y","")</f>
        <v/>
      </c>
      <c r="AF280" s="19" t="str">
        <f>IF(ISNUMBER(SEARCH("CSW",C280)),"Shared Service","")</f>
        <v/>
      </c>
      <c r="AG280" s="19" t="s">
        <v>504</v>
      </c>
    </row>
    <row r="281" spans="1:33" s="14" customFormat="1" ht="11.4" x14ac:dyDescent="0.3">
      <c r="A281" s="21">
        <v>1631</v>
      </c>
      <c r="B281" s="49" t="s">
        <v>1211</v>
      </c>
      <c r="C281" s="49" t="s">
        <v>1221</v>
      </c>
      <c r="D281" s="49"/>
      <c r="E281" s="50">
        <v>3</v>
      </c>
      <c r="F281" s="50">
        <v>0</v>
      </c>
      <c r="G281" s="50">
        <v>0</v>
      </c>
      <c r="H281" s="49" t="s">
        <v>74</v>
      </c>
      <c r="I281" s="49" t="s">
        <v>1214</v>
      </c>
      <c r="J281" s="49" t="s">
        <v>871</v>
      </c>
      <c r="K281" s="49" t="s">
        <v>50</v>
      </c>
      <c r="L281" s="49" t="s">
        <v>642</v>
      </c>
      <c r="M281" s="51">
        <v>0</v>
      </c>
      <c r="N281" s="52">
        <v>43839</v>
      </c>
      <c r="O281" s="52">
        <v>46996</v>
      </c>
      <c r="P281" s="49" t="s">
        <v>1222</v>
      </c>
      <c r="Q281" s="50" t="s">
        <v>41</v>
      </c>
      <c r="R281" s="50" t="s">
        <v>42</v>
      </c>
      <c r="S281" s="50" t="s">
        <v>42</v>
      </c>
      <c r="T281" s="49" t="s">
        <v>1215</v>
      </c>
      <c r="U281" s="22"/>
      <c r="V281" s="7"/>
      <c r="W281" s="8" t="str">
        <f ca="1">IF(OR(ISBLANK(O281),ISERROR(O281)),"",IF(O281&lt;=TODAY(),"EXPIRED","ACTIVE"))</f>
        <v>ACTIVE</v>
      </c>
      <c r="X281" s="8" t="str">
        <f>IF(ISNUMBER(SEARCH("OPTILAN",P281)),"OPTILAN","")</f>
        <v/>
      </c>
      <c r="Y281" s="8" t="str">
        <f>IF(AND(NOT(ISBLANK(M281)),M281&lt;&gt;"",VALUE(M281)=0),"No Value (Indeterminate)","")</f>
        <v>No Value (Indeterminate)</v>
      </c>
      <c r="Z281" s="8" t="s">
        <v>1220</v>
      </c>
      <c r="AA281" s="8" t="str">
        <f>IF(AND(ISNUMBER(SEARCH("default date of 31/12/2099",D281)),NOT(ISBLANK(M281)),VALUE(M281)=0),"No Value (SPOT Contract)","")</f>
        <v/>
      </c>
      <c r="AB281" s="19" t="str">
        <f>IF(N281="","No Start Date","")</f>
        <v/>
      </c>
      <c r="AC281" s="19" t="str">
        <f>IF(O281="","No Expiry Date","")</f>
        <v/>
      </c>
      <c r="AD281" s="19" t="str">
        <f>IF(B281="","No Reference","")</f>
        <v/>
      </c>
      <c r="AE281" s="19" t="str" cm="1">
        <f t="array" aca="1" ref="AE281" ca="1">IF(SUMPRODUCT(--ISNUMBER(SEARCH("PFI",A281:AD281)))&gt;0,"Y","")</f>
        <v/>
      </c>
      <c r="AF281" s="19" t="str">
        <f>IF(ISNUMBER(SEARCH("CSW",C281)),"Shared Service","")</f>
        <v/>
      </c>
      <c r="AG281" s="19" t="s">
        <v>504</v>
      </c>
    </row>
    <row r="282" spans="1:33" s="14" customFormat="1" ht="11.4" x14ac:dyDescent="0.3">
      <c r="A282" s="21">
        <v>1632</v>
      </c>
      <c r="B282" s="49" t="s">
        <v>1211</v>
      </c>
      <c r="C282" s="49" t="s">
        <v>1223</v>
      </c>
      <c r="D282" s="49"/>
      <c r="E282" s="50">
        <v>2</v>
      </c>
      <c r="F282" s="50">
        <v>0</v>
      </c>
      <c r="G282" s="50">
        <v>1</v>
      </c>
      <c r="H282" s="49" t="s">
        <v>74</v>
      </c>
      <c r="I282" s="49" t="s">
        <v>1214</v>
      </c>
      <c r="J282" s="49" t="s">
        <v>871</v>
      </c>
      <c r="K282" s="49" t="s">
        <v>50</v>
      </c>
      <c r="L282" s="49" t="s">
        <v>642</v>
      </c>
      <c r="M282" s="51">
        <v>0</v>
      </c>
      <c r="N282" s="52">
        <v>43839</v>
      </c>
      <c r="O282" s="52">
        <v>46996</v>
      </c>
      <c r="P282" s="49" t="s">
        <v>1224</v>
      </c>
      <c r="Q282" s="50" t="s">
        <v>41</v>
      </c>
      <c r="R282" s="50" t="s">
        <v>41</v>
      </c>
      <c r="S282" s="50" t="s">
        <v>42</v>
      </c>
      <c r="T282" s="49" t="s">
        <v>1225</v>
      </c>
      <c r="U282" s="22"/>
      <c r="V282" s="7"/>
      <c r="W282" s="8" t="str">
        <f ca="1">IF(OR(ISBLANK(O282),ISERROR(O282)),"",IF(O282&lt;=TODAY(),"EXPIRED","ACTIVE"))</f>
        <v>ACTIVE</v>
      </c>
      <c r="X282" s="8" t="str">
        <f>IF(ISNUMBER(SEARCH("OPTILAN",P282)),"OPTILAN","")</f>
        <v/>
      </c>
      <c r="Y282" s="8" t="str">
        <f>IF(AND(NOT(ISBLANK(M282)),M282&lt;&gt;"",VALUE(M282)=0),"No Value (Indeterminate)","")</f>
        <v>No Value (Indeterminate)</v>
      </c>
      <c r="Z282" s="8" t="s">
        <v>1220</v>
      </c>
      <c r="AA282" s="8" t="str">
        <f>IF(AND(ISNUMBER(SEARCH("default date of 31/12/2099",D282)),NOT(ISBLANK(M282)),VALUE(M282)=0),"No Value (SPOT Contract)","")</f>
        <v/>
      </c>
      <c r="AB282" s="19" t="str">
        <f>IF(N282="","No Start Date","")</f>
        <v/>
      </c>
      <c r="AC282" s="19" t="str">
        <f>IF(O282="","No Expiry Date","")</f>
        <v/>
      </c>
      <c r="AD282" s="19" t="str">
        <f>IF(B282="","No Reference","")</f>
        <v/>
      </c>
      <c r="AE282" s="19" t="str" cm="1">
        <f t="array" aca="1" ref="AE282" ca="1">IF(SUMPRODUCT(--ISNUMBER(SEARCH("PFI",A282:AD282)))&gt;0,"Y","")</f>
        <v/>
      </c>
      <c r="AF282" s="19" t="str">
        <f>IF(ISNUMBER(SEARCH("CSW",C282)),"Shared Service","")</f>
        <v/>
      </c>
      <c r="AG282" s="19" t="s">
        <v>504</v>
      </c>
    </row>
    <row r="283" spans="1:33" s="14" customFormat="1" ht="11.4" x14ac:dyDescent="0.3">
      <c r="A283" s="21">
        <v>1633</v>
      </c>
      <c r="B283" s="49" t="s">
        <v>1211</v>
      </c>
      <c r="C283" s="49" t="s">
        <v>1226</v>
      </c>
      <c r="D283" s="49"/>
      <c r="E283" s="50">
        <v>3</v>
      </c>
      <c r="F283" s="50">
        <v>0</v>
      </c>
      <c r="G283" s="50">
        <v>0</v>
      </c>
      <c r="H283" s="49" t="s">
        <v>74</v>
      </c>
      <c r="I283" s="49" t="s">
        <v>1214</v>
      </c>
      <c r="J283" s="49" t="s">
        <v>871</v>
      </c>
      <c r="K283" s="49" t="s">
        <v>50</v>
      </c>
      <c r="L283" s="49" t="s">
        <v>642</v>
      </c>
      <c r="M283" s="51">
        <v>0</v>
      </c>
      <c r="N283" s="52">
        <v>43839</v>
      </c>
      <c r="O283" s="52">
        <v>46996</v>
      </c>
      <c r="P283" s="49" t="s">
        <v>1227</v>
      </c>
      <c r="Q283" s="50" t="s">
        <v>41</v>
      </c>
      <c r="R283" s="50" t="s">
        <v>42</v>
      </c>
      <c r="S283" s="50" t="s">
        <v>42</v>
      </c>
      <c r="T283" s="49" t="s">
        <v>1215</v>
      </c>
      <c r="U283" s="22"/>
      <c r="V283" s="7"/>
      <c r="W283" s="8" t="str">
        <f ca="1">IF(OR(ISBLANK(O283),ISERROR(O283)),"",IF(O283&lt;=TODAY(),"EXPIRED","ACTIVE"))</f>
        <v>ACTIVE</v>
      </c>
      <c r="X283" s="8" t="str">
        <f>IF(ISNUMBER(SEARCH("OPTILAN",P283)),"OPTILAN","")</f>
        <v/>
      </c>
      <c r="Y283" s="8" t="str">
        <f>IF(AND(NOT(ISBLANK(M283)),M283&lt;&gt;"",VALUE(M283)=0),"No Value (Indeterminate)","")</f>
        <v>No Value (Indeterminate)</v>
      </c>
      <c r="Z283" s="8" t="s">
        <v>1220</v>
      </c>
      <c r="AA283" s="8" t="str">
        <f>IF(AND(ISNUMBER(SEARCH("default date of 31/12/2099",D283)),NOT(ISBLANK(M283)),VALUE(M283)=0),"No Value (SPOT Contract)","")</f>
        <v/>
      </c>
      <c r="AB283" s="19" t="str">
        <f>IF(N283="","No Start Date","")</f>
        <v/>
      </c>
      <c r="AC283" s="19" t="str">
        <f>IF(O283="","No Expiry Date","")</f>
        <v/>
      </c>
      <c r="AD283" s="19" t="str">
        <f>IF(B283="","No Reference","")</f>
        <v/>
      </c>
      <c r="AE283" s="19" t="str" cm="1">
        <f t="array" aca="1" ref="AE283" ca="1">IF(SUMPRODUCT(--ISNUMBER(SEARCH("PFI",A283:AD283)))&gt;0,"Y","")</f>
        <v/>
      </c>
      <c r="AF283" s="19" t="str">
        <f>IF(ISNUMBER(SEARCH("CSW",C283)),"Shared Service","")</f>
        <v/>
      </c>
      <c r="AG283" s="19" t="s">
        <v>504</v>
      </c>
    </row>
    <row r="284" spans="1:33" s="14" customFormat="1" ht="11.4" x14ac:dyDescent="0.3">
      <c r="A284" s="21">
        <v>1634</v>
      </c>
      <c r="B284" s="49" t="s">
        <v>1211</v>
      </c>
      <c r="C284" s="49" t="s">
        <v>1228</v>
      </c>
      <c r="D284" s="49"/>
      <c r="E284" s="50">
        <v>2</v>
      </c>
      <c r="F284" s="50">
        <v>0</v>
      </c>
      <c r="G284" s="50">
        <v>1</v>
      </c>
      <c r="H284" s="49" t="s">
        <v>74</v>
      </c>
      <c r="I284" s="49" t="s">
        <v>1214</v>
      </c>
      <c r="J284" s="49" t="s">
        <v>871</v>
      </c>
      <c r="K284" s="49" t="s">
        <v>50</v>
      </c>
      <c r="L284" s="49" t="s">
        <v>642</v>
      </c>
      <c r="M284" s="51">
        <v>0</v>
      </c>
      <c r="N284" s="52">
        <v>43839</v>
      </c>
      <c r="O284" s="52">
        <v>46996</v>
      </c>
      <c r="P284" s="49" t="s">
        <v>1229</v>
      </c>
      <c r="Q284" s="50" t="s">
        <v>41</v>
      </c>
      <c r="R284" s="50" t="s">
        <v>41</v>
      </c>
      <c r="S284" s="50" t="s">
        <v>42</v>
      </c>
      <c r="T284" s="49" t="s">
        <v>1225</v>
      </c>
      <c r="U284" s="22"/>
      <c r="V284" s="7"/>
      <c r="W284" s="8" t="str">
        <f ca="1">IF(OR(ISBLANK(O284),ISERROR(O284)),"",IF(O284&lt;=TODAY(),"EXPIRED","ACTIVE"))</f>
        <v>ACTIVE</v>
      </c>
      <c r="X284" s="8" t="str">
        <f>IF(ISNUMBER(SEARCH("OPTILAN",P284)),"OPTILAN","")</f>
        <v/>
      </c>
      <c r="Y284" s="8" t="str">
        <f>IF(AND(NOT(ISBLANK(M284)),M284&lt;&gt;"",VALUE(M284)=0),"No Value (Indeterminate)","")</f>
        <v>No Value (Indeterminate)</v>
      </c>
      <c r="Z284" s="8" t="s">
        <v>1220</v>
      </c>
      <c r="AA284" s="8" t="str">
        <f>IF(AND(ISNUMBER(SEARCH("default date of 31/12/2099",D284)),NOT(ISBLANK(M284)),VALUE(M284)=0),"No Value (SPOT Contract)","")</f>
        <v/>
      </c>
      <c r="AB284" s="19" t="str">
        <f>IF(N284="","No Start Date","")</f>
        <v/>
      </c>
      <c r="AC284" s="19" t="str">
        <f>IF(O284="","No Expiry Date","")</f>
        <v/>
      </c>
      <c r="AD284" s="19" t="str">
        <f>IF(B284="","No Reference","")</f>
        <v/>
      </c>
      <c r="AE284" s="19" t="str" cm="1">
        <f t="array" aca="1" ref="AE284" ca="1">IF(SUMPRODUCT(--ISNUMBER(SEARCH("PFI",A284:AD284)))&gt;0,"Y","")</f>
        <v/>
      </c>
      <c r="AF284" s="19" t="str">
        <f>IF(ISNUMBER(SEARCH("CSW",C284)),"Shared Service","")</f>
        <v/>
      </c>
      <c r="AG284" s="19" t="s">
        <v>504</v>
      </c>
    </row>
    <row r="285" spans="1:33" s="14" customFormat="1" ht="11.4" x14ac:dyDescent="0.3">
      <c r="A285" s="21">
        <v>1635</v>
      </c>
      <c r="B285" s="49" t="s">
        <v>1211</v>
      </c>
      <c r="C285" s="49" t="s">
        <v>1230</v>
      </c>
      <c r="D285" s="49"/>
      <c r="E285" s="50">
        <v>3</v>
      </c>
      <c r="F285" s="50">
        <v>0</v>
      </c>
      <c r="G285" s="50">
        <v>0</v>
      </c>
      <c r="H285" s="49" t="s">
        <v>74</v>
      </c>
      <c r="I285" s="49" t="s">
        <v>1214</v>
      </c>
      <c r="J285" s="49" t="s">
        <v>871</v>
      </c>
      <c r="K285" s="49" t="s">
        <v>50</v>
      </c>
      <c r="L285" s="49" t="s">
        <v>642</v>
      </c>
      <c r="M285" s="51">
        <v>0</v>
      </c>
      <c r="N285" s="52">
        <v>43839</v>
      </c>
      <c r="O285" s="52">
        <v>46996</v>
      </c>
      <c r="P285" s="49" t="s">
        <v>1231</v>
      </c>
      <c r="Q285" s="50" t="s">
        <v>41</v>
      </c>
      <c r="R285" s="50" t="s">
        <v>42</v>
      </c>
      <c r="S285" s="50" t="s">
        <v>41</v>
      </c>
      <c r="T285" s="49" t="s">
        <v>1215</v>
      </c>
      <c r="U285" s="22"/>
      <c r="V285" s="7"/>
      <c r="W285" s="8" t="str">
        <f ca="1">IF(OR(ISBLANK(O285),ISERROR(O285)),"",IF(O285&lt;=TODAY(),"EXPIRED","ACTIVE"))</f>
        <v>ACTIVE</v>
      </c>
      <c r="X285" s="8" t="str">
        <f>IF(ISNUMBER(SEARCH("OPTILAN",P285)),"OPTILAN","")</f>
        <v/>
      </c>
      <c r="Y285" s="8" t="str">
        <f>IF(AND(NOT(ISBLANK(M285)),M285&lt;&gt;"",VALUE(M285)=0),"No Value (Indeterminate)","")</f>
        <v>No Value (Indeterminate)</v>
      </c>
      <c r="Z285" s="8" t="s">
        <v>1220</v>
      </c>
      <c r="AA285" s="8" t="str">
        <f>IF(AND(ISNUMBER(SEARCH("default date of 31/12/2099",D285)),NOT(ISBLANK(M285)),VALUE(M285)=0),"No Value (SPOT Contract)","")</f>
        <v/>
      </c>
      <c r="AB285" s="19" t="str">
        <f>IF(N285="","No Start Date","")</f>
        <v/>
      </c>
      <c r="AC285" s="19" t="str">
        <f>IF(O285="","No Expiry Date","")</f>
        <v/>
      </c>
      <c r="AD285" s="19" t="str">
        <f>IF(B285="","No Reference","")</f>
        <v/>
      </c>
      <c r="AE285" s="19" t="str" cm="1">
        <f t="array" aca="1" ref="AE285" ca="1">IF(SUMPRODUCT(--ISNUMBER(SEARCH("PFI",A285:AD285)))&gt;0,"Y","")</f>
        <v/>
      </c>
      <c r="AF285" s="19" t="str">
        <f>IF(ISNUMBER(SEARCH("CSW",C285)),"Shared Service","")</f>
        <v/>
      </c>
      <c r="AG285" s="19" t="s">
        <v>504</v>
      </c>
    </row>
    <row r="286" spans="1:33" s="14" customFormat="1" ht="11.4" x14ac:dyDescent="0.3">
      <c r="A286" s="21">
        <v>1636</v>
      </c>
      <c r="B286" s="49" t="s">
        <v>1211</v>
      </c>
      <c r="C286" s="49" t="s">
        <v>1232</v>
      </c>
      <c r="D286" s="49"/>
      <c r="E286" s="50">
        <v>3</v>
      </c>
      <c r="F286" s="50">
        <v>0</v>
      </c>
      <c r="G286" s="50">
        <v>0</v>
      </c>
      <c r="H286" s="49" t="s">
        <v>74</v>
      </c>
      <c r="I286" s="49" t="s">
        <v>1214</v>
      </c>
      <c r="J286" s="49" t="s">
        <v>871</v>
      </c>
      <c r="K286" s="49" t="s">
        <v>50</v>
      </c>
      <c r="L286" s="49" t="s">
        <v>642</v>
      </c>
      <c r="M286" s="51">
        <v>0</v>
      </c>
      <c r="N286" s="52">
        <v>43839</v>
      </c>
      <c r="O286" s="52">
        <v>46996</v>
      </c>
      <c r="P286" s="49" t="s">
        <v>1233</v>
      </c>
      <c r="Q286" s="50" t="s">
        <v>41</v>
      </c>
      <c r="R286" s="50" t="s">
        <v>42</v>
      </c>
      <c r="S286" s="50" t="s">
        <v>42</v>
      </c>
      <c r="T286" s="49" t="s">
        <v>1215</v>
      </c>
      <c r="U286" s="22"/>
      <c r="V286" s="7"/>
      <c r="W286" s="8" t="str">
        <f ca="1">IF(OR(ISBLANK(O286),ISERROR(O286)),"",IF(O286&lt;=TODAY(),"EXPIRED","ACTIVE"))</f>
        <v>ACTIVE</v>
      </c>
      <c r="X286" s="8" t="str">
        <f>IF(ISNUMBER(SEARCH("OPTILAN",P286)),"OPTILAN","")</f>
        <v/>
      </c>
      <c r="Y286" s="8" t="str">
        <f>IF(AND(NOT(ISBLANK(M286)),M286&lt;&gt;"",VALUE(M286)=0),"No Value (Indeterminate)","")</f>
        <v>No Value (Indeterminate)</v>
      </c>
      <c r="Z286" s="8" t="s">
        <v>1220</v>
      </c>
      <c r="AA286" s="8" t="str">
        <f>IF(AND(ISNUMBER(SEARCH("default date of 31/12/2099",D286)),NOT(ISBLANK(M286)),VALUE(M286)=0),"No Value (SPOT Contract)","")</f>
        <v/>
      </c>
      <c r="AB286" s="19" t="str">
        <f>IF(N286="","No Start Date","")</f>
        <v/>
      </c>
      <c r="AC286" s="19" t="str">
        <f>IF(O286="","No Expiry Date","")</f>
        <v/>
      </c>
      <c r="AD286" s="19" t="str">
        <f>IF(B286="","No Reference","")</f>
        <v/>
      </c>
      <c r="AE286" s="19" t="str" cm="1">
        <f t="array" aca="1" ref="AE286" ca="1">IF(SUMPRODUCT(--ISNUMBER(SEARCH("PFI",A286:AD286)))&gt;0,"Y","")</f>
        <v/>
      </c>
      <c r="AF286" s="19" t="str">
        <f>IF(ISNUMBER(SEARCH("CSW",C286)),"Shared Service","")</f>
        <v/>
      </c>
      <c r="AG286" s="19" t="s">
        <v>504</v>
      </c>
    </row>
    <row r="287" spans="1:33" s="14" customFormat="1" ht="11.4" x14ac:dyDescent="0.3">
      <c r="A287" s="21">
        <v>1637</v>
      </c>
      <c r="B287" s="49" t="s">
        <v>1211</v>
      </c>
      <c r="C287" s="49" t="s">
        <v>1234</v>
      </c>
      <c r="D287" s="49"/>
      <c r="E287" s="50">
        <v>1</v>
      </c>
      <c r="F287" s="50">
        <v>1</v>
      </c>
      <c r="G287" s="50">
        <v>0</v>
      </c>
      <c r="H287" s="49" t="s">
        <v>74</v>
      </c>
      <c r="I287" s="49" t="s">
        <v>1214</v>
      </c>
      <c r="J287" s="49" t="s">
        <v>871</v>
      </c>
      <c r="K287" s="49" t="s">
        <v>50</v>
      </c>
      <c r="L287" s="49" t="s">
        <v>642</v>
      </c>
      <c r="M287" s="51">
        <v>0</v>
      </c>
      <c r="N287" s="52">
        <v>43839</v>
      </c>
      <c r="O287" s="52">
        <v>46996</v>
      </c>
      <c r="P287" s="49" t="s">
        <v>1235</v>
      </c>
      <c r="Q287" s="50" t="s">
        <v>41</v>
      </c>
      <c r="R287" s="50" t="s">
        <v>42</v>
      </c>
      <c r="S287" s="50" t="s">
        <v>42</v>
      </c>
      <c r="T287" s="49" t="s">
        <v>1219</v>
      </c>
      <c r="U287" s="22"/>
      <c r="V287" s="7"/>
      <c r="W287" s="8" t="str">
        <f ca="1">IF(OR(ISBLANK(O287),ISERROR(O287)),"",IF(O287&lt;=TODAY(),"EXPIRED","ACTIVE"))</f>
        <v>ACTIVE</v>
      </c>
      <c r="X287" s="8" t="str">
        <f>IF(ISNUMBER(SEARCH("OPTILAN",P287)),"OPTILAN","")</f>
        <v/>
      </c>
      <c r="Y287" s="8" t="str">
        <f>IF(AND(NOT(ISBLANK(M287)),M287&lt;&gt;"",VALUE(M287)=0),"No Value (Indeterminate)","")</f>
        <v>No Value (Indeterminate)</v>
      </c>
      <c r="Z287" s="8" t="s">
        <v>1220</v>
      </c>
      <c r="AA287" s="8" t="str">
        <f>IF(AND(ISNUMBER(SEARCH("default date of 31/12/2099",D287)),NOT(ISBLANK(M287)),VALUE(M287)=0),"No Value (SPOT Contract)","")</f>
        <v/>
      </c>
      <c r="AB287" s="19" t="str">
        <f>IF(N287="","No Start Date","")</f>
        <v/>
      </c>
      <c r="AC287" s="19" t="str">
        <f>IF(O287="","No Expiry Date","")</f>
        <v/>
      </c>
      <c r="AD287" s="19" t="str">
        <f>IF(B287="","No Reference","")</f>
        <v/>
      </c>
      <c r="AE287" s="19" t="str" cm="1">
        <f t="array" aca="1" ref="AE287" ca="1">IF(SUMPRODUCT(--ISNUMBER(SEARCH("PFI",A287:AD287)))&gt;0,"Y","")</f>
        <v/>
      </c>
      <c r="AF287" s="19" t="str">
        <f>IF(ISNUMBER(SEARCH("CSW",C287)),"Shared Service","")</f>
        <v/>
      </c>
      <c r="AG287" s="19" t="s">
        <v>504</v>
      </c>
    </row>
    <row r="288" spans="1:33" s="14" customFormat="1" ht="11.4" x14ac:dyDescent="0.3">
      <c r="A288" s="21">
        <v>1638</v>
      </c>
      <c r="B288" s="49" t="s">
        <v>1211</v>
      </c>
      <c r="C288" s="49" t="s">
        <v>1236</v>
      </c>
      <c r="D288" s="49"/>
      <c r="E288" s="50">
        <v>3</v>
      </c>
      <c r="F288" s="50">
        <v>0</v>
      </c>
      <c r="G288" s="50">
        <v>0</v>
      </c>
      <c r="H288" s="49" t="s">
        <v>74</v>
      </c>
      <c r="I288" s="49" t="s">
        <v>1214</v>
      </c>
      <c r="J288" s="49" t="s">
        <v>871</v>
      </c>
      <c r="K288" s="49" t="s">
        <v>50</v>
      </c>
      <c r="L288" s="49" t="s">
        <v>642</v>
      </c>
      <c r="M288" s="51">
        <v>0</v>
      </c>
      <c r="N288" s="52">
        <v>43839</v>
      </c>
      <c r="O288" s="52">
        <v>46996</v>
      </c>
      <c r="P288" s="49" t="s">
        <v>1237</v>
      </c>
      <c r="Q288" s="50" t="s">
        <v>41</v>
      </c>
      <c r="R288" s="50" t="s">
        <v>42</v>
      </c>
      <c r="S288" s="50" t="s">
        <v>41</v>
      </c>
      <c r="T288" s="49" t="s">
        <v>1215</v>
      </c>
      <c r="U288" s="22"/>
      <c r="V288" s="7"/>
      <c r="W288" s="8" t="str">
        <f ca="1">IF(OR(ISBLANK(O288),ISERROR(O288)),"",IF(O288&lt;=TODAY(),"EXPIRED","ACTIVE"))</f>
        <v>ACTIVE</v>
      </c>
      <c r="X288" s="8" t="str">
        <f>IF(ISNUMBER(SEARCH("OPTILAN",P288)),"OPTILAN","")</f>
        <v/>
      </c>
      <c r="Y288" s="8" t="str">
        <f>IF(AND(NOT(ISBLANK(M288)),M288&lt;&gt;"",VALUE(M288)=0),"No Value (Indeterminate)","")</f>
        <v>No Value (Indeterminate)</v>
      </c>
      <c r="Z288" s="8" t="s">
        <v>1220</v>
      </c>
      <c r="AA288" s="8" t="str">
        <f>IF(AND(ISNUMBER(SEARCH("default date of 31/12/2099",D288)),NOT(ISBLANK(M288)),VALUE(M288)=0),"No Value (SPOT Contract)","")</f>
        <v/>
      </c>
      <c r="AB288" s="19" t="str">
        <f>IF(N288="","No Start Date","")</f>
        <v/>
      </c>
      <c r="AC288" s="19" t="str">
        <f>IF(O288="","No Expiry Date","")</f>
        <v/>
      </c>
      <c r="AD288" s="19" t="str">
        <f>IF(B288="","No Reference","")</f>
        <v/>
      </c>
      <c r="AE288" s="19" t="str" cm="1">
        <f t="array" aca="1" ref="AE288" ca="1">IF(SUMPRODUCT(--ISNUMBER(SEARCH("PFI",A288:AD288)))&gt;0,"Y","")</f>
        <v/>
      </c>
      <c r="AF288" s="19" t="str">
        <f>IF(ISNUMBER(SEARCH("CSW",C288)),"Shared Service","")</f>
        <v/>
      </c>
      <c r="AG288" s="19" t="s">
        <v>504</v>
      </c>
    </row>
    <row r="289" spans="1:33" s="14" customFormat="1" ht="11.4" x14ac:dyDescent="0.3">
      <c r="A289" s="21">
        <v>1639</v>
      </c>
      <c r="B289" s="49" t="s">
        <v>1211</v>
      </c>
      <c r="C289" s="49" t="s">
        <v>1238</v>
      </c>
      <c r="D289" s="49"/>
      <c r="E289" s="50">
        <v>3</v>
      </c>
      <c r="F289" s="50">
        <v>0</v>
      </c>
      <c r="G289" s="50">
        <v>0</v>
      </c>
      <c r="H289" s="49" t="s">
        <v>74</v>
      </c>
      <c r="I289" s="49" t="s">
        <v>1214</v>
      </c>
      <c r="J289" s="49" t="s">
        <v>871</v>
      </c>
      <c r="K289" s="49" t="s">
        <v>50</v>
      </c>
      <c r="L289" s="49" t="s">
        <v>642</v>
      </c>
      <c r="M289" s="51">
        <v>0</v>
      </c>
      <c r="N289" s="52">
        <v>43839</v>
      </c>
      <c r="O289" s="52">
        <v>46996</v>
      </c>
      <c r="P289" s="49" t="s">
        <v>1239</v>
      </c>
      <c r="Q289" s="50" t="s">
        <v>41</v>
      </c>
      <c r="R289" s="50" t="s">
        <v>41</v>
      </c>
      <c r="S289" s="50" t="s">
        <v>41</v>
      </c>
      <c r="T289" s="49" t="s">
        <v>1215</v>
      </c>
      <c r="U289" s="22"/>
      <c r="V289" s="7"/>
      <c r="W289" s="8" t="str">
        <f ca="1">IF(OR(ISBLANK(O289),ISERROR(O289)),"",IF(O289&lt;=TODAY(),"EXPIRED","ACTIVE"))</f>
        <v>ACTIVE</v>
      </c>
      <c r="X289" s="8" t="str">
        <f>IF(ISNUMBER(SEARCH("OPTILAN",P289)),"OPTILAN","")</f>
        <v/>
      </c>
      <c r="Y289" s="8" t="str">
        <f>IF(AND(NOT(ISBLANK(M289)),M289&lt;&gt;"",VALUE(M289)=0),"No Value (Indeterminate)","")</f>
        <v>No Value (Indeterminate)</v>
      </c>
      <c r="Z289" s="8" t="s">
        <v>1220</v>
      </c>
      <c r="AA289" s="8" t="str">
        <f>IF(AND(ISNUMBER(SEARCH("default date of 31/12/2099",D289)),NOT(ISBLANK(M289)),VALUE(M289)=0),"No Value (SPOT Contract)","")</f>
        <v/>
      </c>
      <c r="AB289" s="19" t="str">
        <f>IF(N289="","No Start Date","")</f>
        <v/>
      </c>
      <c r="AC289" s="19" t="str">
        <f>IF(O289="","No Expiry Date","")</f>
        <v/>
      </c>
      <c r="AD289" s="19" t="str">
        <f>IF(B289="","No Reference","")</f>
        <v/>
      </c>
      <c r="AE289" s="19" t="str" cm="1">
        <f t="array" aca="1" ref="AE289" ca="1">IF(SUMPRODUCT(--ISNUMBER(SEARCH("PFI",A289:AD289)))&gt;0,"Y","")</f>
        <v/>
      </c>
      <c r="AF289" s="19" t="str">
        <f>IF(ISNUMBER(SEARCH("CSW",C289)),"Shared Service","")</f>
        <v/>
      </c>
      <c r="AG289" s="19" t="s">
        <v>504</v>
      </c>
    </row>
    <row r="290" spans="1:33" s="14" customFormat="1" ht="11.4" x14ac:dyDescent="0.3">
      <c r="A290" s="21">
        <v>1640</v>
      </c>
      <c r="B290" s="49" t="s">
        <v>1211</v>
      </c>
      <c r="C290" s="49" t="s">
        <v>1240</v>
      </c>
      <c r="D290" s="49"/>
      <c r="E290" s="50">
        <v>0</v>
      </c>
      <c r="F290" s="50">
        <v>0</v>
      </c>
      <c r="G290" s="50">
        <v>0</v>
      </c>
      <c r="H290" s="49" t="s">
        <v>74</v>
      </c>
      <c r="I290" s="49" t="s">
        <v>1214</v>
      </c>
      <c r="J290" s="49" t="s">
        <v>871</v>
      </c>
      <c r="K290" s="49" t="s">
        <v>50</v>
      </c>
      <c r="L290" s="49" t="s">
        <v>642</v>
      </c>
      <c r="M290" s="51">
        <v>0</v>
      </c>
      <c r="N290" s="52">
        <v>43839</v>
      </c>
      <c r="O290" s="52">
        <v>46996</v>
      </c>
      <c r="P290" s="49" t="s">
        <v>1241</v>
      </c>
      <c r="Q290" s="50" t="s">
        <v>41</v>
      </c>
      <c r="R290" s="50" t="s">
        <v>42</v>
      </c>
      <c r="S290" s="50" t="s">
        <v>42</v>
      </c>
      <c r="T290" s="49" t="s">
        <v>1219</v>
      </c>
      <c r="U290" s="22"/>
      <c r="V290" s="7"/>
      <c r="W290" s="8" t="str">
        <f ca="1">IF(OR(ISBLANK(O290),ISERROR(O290)),"",IF(O290&lt;=TODAY(),"EXPIRED","ACTIVE"))</f>
        <v>ACTIVE</v>
      </c>
      <c r="X290" s="8" t="str">
        <f>IF(ISNUMBER(SEARCH("OPTILAN",P290)),"OPTILAN","")</f>
        <v/>
      </c>
      <c r="Y290" s="8" t="str">
        <f>IF(AND(NOT(ISBLANK(M290)),M290&lt;&gt;"",VALUE(M290)=0),"No Value (Indeterminate)","")</f>
        <v>No Value (Indeterminate)</v>
      </c>
      <c r="Z290" s="8" t="s">
        <v>1220</v>
      </c>
      <c r="AA290" s="8" t="str">
        <f>IF(AND(ISNUMBER(SEARCH("default date of 31/12/2099",D290)),NOT(ISBLANK(M290)),VALUE(M290)=0),"No Value (SPOT Contract)","")</f>
        <v/>
      </c>
      <c r="AB290" s="19" t="str">
        <f>IF(N290="","No Start Date","")</f>
        <v/>
      </c>
      <c r="AC290" s="19" t="str">
        <f>IF(O290="","No Expiry Date","")</f>
        <v/>
      </c>
      <c r="AD290" s="19" t="str">
        <f>IF(B290="","No Reference","")</f>
        <v/>
      </c>
      <c r="AE290" s="19" t="str" cm="1">
        <f t="array" aca="1" ref="AE290" ca="1">IF(SUMPRODUCT(--ISNUMBER(SEARCH("PFI",A290:AD290)))&gt;0,"Y","")</f>
        <v/>
      </c>
      <c r="AF290" s="19" t="str">
        <f>IF(ISNUMBER(SEARCH("CSW",C290)),"Shared Service","")</f>
        <v/>
      </c>
      <c r="AG290" s="19" t="s">
        <v>504</v>
      </c>
    </row>
    <row r="291" spans="1:33" s="14" customFormat="1" ht="11.4" x14ac:dyDescent="0.3">
      <c r="A291" s="21">
        <v>1641</v>
      </c>
      <c r="B291" s="49" t="s">
        <v>1211</v>
      </c>
      <c r="C291" s="49" t="s">
        <v>1242</v>
      </c>
      <c r="D291" s="49"/>
      <c r="E291" s="50">
        <v>2</v>
      </c>
      <c r="F291" s="50">
        <v>1</v>
      </c>
      <c r="G291" s="50">
        <v>0</v>
      </c>
      <c r="H291" s="49" t="s">
        <v>74</v>
      </c>
      <c r="I291" s="49" t="s">
        <v>1214</v>
      </c>
      <c r="J291" s="49" t="s">
        <v>871</v>
      </c>
      <c r="K291" s="49" t="s">
        <v>50</v>
      </c>
      <c r="L291" s="49" t="s">
        <v>642</v>
      </c>
      <c r="M291" s="51">
        <v>0</v>
      </c>
      <c r="N291" s="52">
        <v>43839</v>
      </c>
      <c r="O291" s="52">
        <v>46996</v>
      </c>
      <c r="P291" s="49" t="s">
        <v>1243</v>
      </c>
      <c r="Q291" s="50" t="s">
        <v>41</v>
      </c>
      <c r="R291" s="50" t="s">
        <v>41</v>
      </c>
      <c r="S291" s="50" t="s">
        <v>41</v>
      </c>
      <c r="T291" s="49" t="s">
        <v>1219</v>
      </c>
      <c r="U291" s="22"/>
      <c r="V291" s="7"/>
      <c r="W291" s="8" t="str">
        <f ca="1">IF(OR(ISBLANK(O291),ISERROR(O291)),"",IF(O291&lt;=TODAY(),"EXPIRED","ACTIVE"))</f>
        <v>ACTIVE</v>
      </c>
      <c r="X291" s="8" t="str">
        <f>IF(ISNUMBER(SEARCH("OPTILAN",P291)),"OPTILAN","")</f>
        <v/>
      </c>
      <c r="Y291" s="8" t="str">
        <f>IF(AND(NOT(ISBLANK(M291)),M291&lt;&gt;"",VALUE(M291)=0),"No Value (Indeterminate)","")</f>
        <v>No Value (Indeterminate)</v>
      </c>
      <c r="Z291" s="8" t="s">
        <v>1220</v>
      </c>
      <c r="AA291" s="8" t="str">
        <f>IF(AND(ISNUMBER(SEARCH("default date of 31/12/2099",D291)),NOT(ISBLANK(M291)),VALUE(M291)=0),"No Value (SPOT Contract)","")</f>
        <v/>
      </c>
      <c r="AB291" s="19" t="str">
        <f>IF(N291="","No Start Date","")</f>
        <v/>
      </c>
      <c r="AC291" s="19" t="str">
        <f>IF(O291="","No Expiry Date","")</f>
        <v/>
      </c>
      <c r="AD291" s="19" t="str">
        <f>IF(B291="","No Reference","")</f>
        <v/>
      </c>
      <c r="AE291" s="19" t="str" cm="1">
        <f t="array" aca="1" ref="AE291" ca="1">IF(SUMPRODUCT(--ISNUMBER(SEARCH("PFI",A291:AD291)))&gt;0,"Y","")</f>
        <v/>
      </c>
      <c r="AF291" s="19" t="str">
        <f>IF(ISNUMBER(SEARCH("CSW",C291)),"Shared Service","")</f>
        <v/>
      </c>
      <c r="AG291" s="19" t="s">
        <v>504</v>
      </c>
    </row>
    <row r="292" spans="1:33" s="14" customFormat="1" ht="11.4" x14ac:dyDescent="0.3">
      <c r="A292" s="21">
        <v>1642</v>
      </c>
      <c r="B292" s="49" t="s">
        <v>1211</v>
      </c>
      <c r="C292" s="49" t="s">
        <v>1244</v>
      </c>
      <c r="D292" s="49"/>
      <c r="E292" s="50">
        <v>3</v>
      </c>
      <c r="F292" s="50">
        <v>0</v>
      </c>
      <c r="G292" s="50">
        <v>0</v>
      </c>
      <c r="H292" s="49" t="s">
        <v>74</v>
      </c>
      <c r="I292" s="49" t="s">
        <v>1214</v>
      </c>
      <c r="J292" s="49" t="s">
        <v>871</v>
      </c>
      <c r="K292" s="49" t="s">
        <v>50</v>
      </c>
      <c r="L292" s="49" t="s">
        <v>642</v>
      </c>
      <c r="M292" s="51">
        <v>0</v>
      </c>
      <c r="N292" s="52">
        <v>43839</v>
      </c>
      <c r="O292" s="52">
        <v>46996</v>
      </c>
      <c r="P292" s="49" t="s">
        <v>1245</v>
      </c>
      <c r="Q292" s="50" t="s">
        <v>41</v>
      </c>
      <c r="R292" s="50" t="s">
        <v>41</v>
      </c>
      <c r="S292" s="50" t="s">
        <v>42</v>
      </c>
      <c r="T292" s="49" t="s">
        <v>1215</v>
      </c>
      <c r="U292" s="22"/>
      <c r="V292" s="7"/>
      <c r="W292" s="8" t="str">
        <f ca="1">IF(OR(ISBLANK(O292),ISERROR(O292)),"",IF(O292&lt;=TODAY(),"EXPIRED","ACTIVE"))</f>
        <v>ACTIVE</v>
      </c>
      <c r="X292" s="8" t="str">
        <f>IF(ISNUMBER(SEARCH("OPTILAN",P292)),"OPTILAN","")</f>
        <v/>
      </c>
      <c r="Y292" s="8" t="str">
        <f>IF(AND(NOT(ISBLANK(M292)),M292&lt;&gt;"",VALUE(M292)=0),"No Value (Indeterminate)","")</f>
        <v>No Value (Indeterminate)</v>
      </c>
      <c r="Z292" s="8" t="s">
        <v>1220</v>
      </c>
      <c r="AA292" s="8" t="str">
        <f>IF(AND(ISNUMBER(SEARCH("default date of 31/12/2099",D292)),NOT(ISBLANK(M292)),VALUE(M292)=0),"No Value (SPOT Contract)","")</f>
        <v/>
      </c>
      <c r="AB292" s="19" t="str">
        <f>IF(N292="","No Start Date","")</f>
        <v/>
      </c>
      <c r="AC292" s="19" t="str">
        <f>IF(O292="","No Expiry Date","")</f>
        <v/>
      </c>
      <c r="AD292" s="19" t="str">
        <f>IF(B292="","No Reference","")</f>
        <v/>
      </c>
      <c r="AE292" s="19" t="str" cm="1">
        <f t="array" aca="1" ref="AE292" ca="1">IF(SUMPRODUCT(--ISNUMBER(SEARCH("PFI",A292:AD292)))&gt;0,"Y","")</f>
        <v/>
      </c>
      <c r="AF292" s="19" t="str">
        <f>IF(ISNUMBER(SEARCH("CSW",C292)),"Shared Service","")</f>
        <v/>
      </c>
      <c r="AG292" s="19" t="s">
        <v>504</v>
      </c>
    </row>
    <row r="293" spans="1:33" s="14" customFormat="1" ht="11.4" x14ac:dyDescent="0.3">
      <c r="A293" s="21">
        <v>1643</v>
      </c>
      <c r="B293" s="49" t="s">
        <v>1211</v>
      </c>
      <c r="C293" s="49" t="s">
        <v>1246</v>
      </c>
      <c r="D293" s="49"/>
      <c r="E293" s="50">
        <v>0</v>
      </c>
      <c r="F293" s="50">
        <v>0</v>
      </c>
      <c r="G293" s="50">
        <v>0</v>
      </c>
      <c r="H293" s="49" t="s">
        <v>74</v>
      </c>
      <c r="I293" s="49" t="s">
        <v>1214</v>
      </c>
      <c r="J293" s="49" t="s">
        <v>871</v>
      </c>
      <c r="K293" s="49" t="s">
        <v>50</v>
      </c>
      <c r="L293" s="49" t="s">
        <v>642</v>
      </c>
      <c r="M293" s="51">
        <v>0</v>
      </c>
      <c r="N293" s="52">
        <v>43839</v>
      </c>
      <c r="O293" s="52">
        <v>46996</v>
      </c>
      <c r="P293" s="49" t="s">
        <v>1247</v>
      </c>
      <c r="Q293" s="50" t="s">
        <v>41</v>
      </c>
      <c r="R293" s="50" t="s">
        <v>42</v>
      </c>
      <c r="S293" s="50" t="s">
        <v>42</v>
      </c>
      <c r="T293" s="49" t="s">
        <v>1219</v>
      </c>
      <c r="U293" s="22"/>
      <c r="V293" s="7"/>
      <c r="W293" s="8" t="str">
        <f ca="1">IF(OR(ISBLANK(O293),ISERROR(O293)),"",IF(O293&lt;=TODAY(),"EXPIRED","ACTIVE"))</f>
        <v>ACTIVE</v>
      </c>
      <c r="X293" s="8" t="str">
        <f>IF(ISNUMBER(SEARCH("OPTILAN",P293)),"OPTILAN","")</f>
        <v/>
      </c>
      <c r="Y293" s="8" t="str">
        <f>IF(AND(NOT(ISBLANK(M293)),M293&lt;&gt;"",VALUE(M293)=0),"No Value (Indeterminate)","")</f>
        <v>No Value (Indeterminate)</v>
      </c>
      <c r="Z293" s="8" t="s">
        <v>1220</v>
      </c>
      <c r="AA293" s="8" t="str">
        <f>IF(AND(ISNUMBER(SEARCH("default date of 31/12/2099",D293)),NOT(ISBLANK(M293)),VALUE(M293)=0),"No Value (SPOT Contract)","")</f>
        <v/>
      </c>
      <c r="AB293" s="19" t="str">
        <f>IF(N293="","No Start Date","")</f>
        <v/>
      </c>
      <c r="AC293" s="19" t="str">
        <f>IF(O293="","No Expiry Date","")</f>
        <v/>
      </c>
      <c r="AD293" s="19" t="str">
        <f>IF(B293="","No Reference","")</f>
        <v/>
      </c>
      <c r="AE293" s="19" t="str" cm="1">
        <f t="array" aca="1" ref="AE293" ca="1">IF(SUMPRODUCT(--ISNUMBER(SEARCH("PFI",A293:AD293)))&gt;0,"Y","")</f>
        <v/>
      </c>
      <c r="AF293" s="19" t="str">
        <f>IF(ISNUMBER(SEARCH("CSW",C293)),"Shared Service","")</f>
        <v/>
      </c>
      <c r="AG293" s="19" t="s">
        <v>504</v>
      </c>
    </row>
    <row r="294" spans="1:33" s="14" customFormat="1" ht="11.4" x14ac:dyDescent="0.3">
      <c r="A294" s="21">
        <v>1644</v>
      </c>
      <c r="B294" s="49" t="s">
        <v>1211</v>
      </c>
      <c r="C294" s="49" t="s">
        <v>1248</v>
      </c>
      <c r="D294" s="49"/>
      <c r="E294" s="50">
        <v>2</v>
      </c>
      <c r="F294" s="50">
        <v>1</v>
      </c>
      <c r="G294" s="50">
        <v>0</v>
      </c>
      <c r="H294" s="49" t="s">
        <v>74</v>
      </c>
      <c r="I294" s="49" t="s">
        <v>1214</v>
      </c>
      <c r="J294" s="49" t="s">
        <v>871</v>
      </c>
      <c r="K294" s="49" t="s">
        <v>50</v>
      </c>
      <c r="L294" s="49" t="s">
        <v>642</v>
      </c>
      <c r="M294" s="51">
        <v>0</v>
      </c>
      <c r="N294" s="52">
        <v>43839</v>
      </c>
      <c r="O294" s="52">
        <v>46996</v>
      </c>
      <c r="P294" s="49" t="s">
        <v>1249</v>
      </c>
      <c r="Q294" s="50" t="s">
        <v>41</v>
      </c>
      <c r="R294" s="50" t="s">
        <v>42</v>
      </c>
      <c r="S294" s="50" t="s">
        <v>42</v>
      </c>
      <c r="T294" s="49" t="s">
        <v>1219</v>
      </c>
      <c r="U294" s="22"/>
      <c r="V294" s="7"/>
      <c r="W294" s="8" t="str">
        <f ca="1">IF(OR(ISBLANK(O294),ISERROR(O294)),"",IF(O294&lt;=TODAY(),"EXPIRED","ACTIVE"))</f>
        <v>ACTIVE</v>
      </c>
      <c r="X294" s="8" t="str">
        <f>IF(ISNUMBER(SEARCH("OPTILAN",P294)),"OPTILAN","")</f>
        <v/>
      </c>
      <c r="Y294" s="8" t="str">
        <f>IF(AND(NOT(ISBLANK(M294)),M294&lt;&gt;"",VALUE(M294)=0),"No Value (Indeterminate)","")</f>
        <v>No Value (Indeterminate)</v>
      </c>
      <c r="Z294" s="8" t="s">
        <v>1220</v>
      </c>
      <c r="AA294" s="8" t="str">
        <f>IF(AND(ISNUMBER(SEARCH("default date of 31/12/2099",D294)),NOT(ISBLANK(M294)),VALUE(M294)=0),"No Value (SPOT Contract)","")</f>
        <v/>
      </c>
      <c r="AB294" s="19" t="str">
        <f>IF(N294="","No Start Date","")</f>
        <v/>
      </c>
      <c r="AC294" s="19" t="str">
        <f>IF(O294="","No Expiry Date","")</f>
        <v/>
      </c>
      <c r="AD294" s="19" t="str">
        <f>IF(B294="","No Reference","")</f>
        <v/>
      </c>
      <c r="AE294" s="19" t="str" cm="1">
        <f t="array" aca="1" ref="AE294" ca="1">IF(SUMPRODUCT(--ISNUMBER(SEARCH("PFI",A294:AD294)))&gt;0,"Y","")</f>
        <v/>
      </c>
      <c r="AF294" s="19" t="str">
        <f>IF(ISNUMBER(SEARCH("CSW",C294)),"Shared Service","")</f>
        <v/>
      </c>
      <c r="AG294" s="19" t="s">
        <v>504</v>
      </c>
    </row>
    <row r="295" spans="1:33" s="14" customFormat="1" ht="11.4" x14ac:dyDescent="0.3">
      <c r="A295" s="21">
        <v>1645</v>
      </c>
      <c r="B295" s="49" t="s">
        <v>1211</v>
      </c>
      <c r="C295" s="49" t="s">
        <v>1250</v>
      </c>
      <c r="D295" s="49"/>
      <c r="E295" s="50">
        <v>0</v>
      </c>
      <c r="F295" s="50">
        <v>0</v>
      </c>
      <c r="G295" s="50">
        <v>0</v>
      </c>
      <c r="H295" s="49" t="s">
        <v>74</v>
      </c>
      <c r="I295" s="49" t="s">
        <v>1214</v>
      </c>
      <c r="J295" s="49" t="s">
        <v>871</v>
      </c>
      <c r="K295" s="49" t="s">
        <v>50</v>
      </c>
      <c r="L295" s="49" t="s">
        <v>642</v>
      </c>
      <c r="M295" s="51">
        <v>0</v>
      </c>
      <c r="N295" s="52">
        <v>43839</v>
      </c>
      <c r="O295" s="52">
        <v>46996</v>
      </c>
      <c r="P295" s="49" t="s">
        <v>1251</v>
      </c>
      <c r="Q295" s="50" t="s">
        <v>41</v>
      </c>
      <c r="R295" s="50" t="s">
        <v>42</v>
      </c>
      <c r="S295" s="50" t="s">
        <v>42</v>
      </c>
      <c r="T295" s="49" t="s">
        <v>1219</v>
      </c>
      <c r="U295" s="22"/>
      <c r="V295" s="7"/>
      <c r="W295" s="8" t="str">
        <f ca="1">IF(OR(ISBLANK(O295),ISERROR(O295)),"",IF(O295&lt;=TODAY(),"EXPIRED","ACTIVE"))</f>
        <v>ACTIVE</v>
      </c>
      <c r="X295" s="8" t="str">
        <f>IF(ISNUMBER(SEARCH("OPTILAN",P295)),"OPTILAN","")</f>
        <v/>
      </c>
      <c r="Y295" s="8" t="str">
        <f>IF(AND(NOT(ISBLANK(M295)),M295&lt;&gt;"",VALUE(M295)=0),"No Value (Indeterminate)","")</f>
        <v>No Value (Indeterminate)</v>
      </c>
      <c r="Z295" s="8" t="s">
        <v>1220</v>
      </c>
      <c r="AA295" s="8" t="str">
        <f>IF(AND(ISNUMBER(SEARCH("default date of 31/12/2099",D295)),NOT(ISBLANK(M295)),VALUE(M295)=0),"No Value (SPOT Contract)","")</f>
        <v/>
      </c>
      <c r="AB295" s="19" t="str">
        <f>IF(N295="","No Start Date","")</f>
        <v/>
      </c>
      <c r="AC295" s="19" t="str">
        <f>IF(O295="","No Expiry Date","")</f>
        <v/>
      </c>
      <c r="AD295" s="19" t="str">
        <f>IF(B295="","No Reference","")</f>
        <v/>
      </c>
      <c r="AE295" s="19" t="str" cm="1">
        <f t="array" aca="1" ref="AE295" ca="1">IF(SUMPRODUCT(--ISNUMBER(SEARCH("PFI",A295:AD295)))&gt;0,"Y","")</f>
        <v/>
      </c>
      <c r="AF295" s="19" t="str">
        <f>IF(ISNUMBER(SEARCH("CSW",C295)),"Shared Service","")</f>
        <v/>
      </c>
      <c r="AG295" s="19" t="s">
        <v>504</v>
      </c>
    </row>
    <row r="296" spans="1:33" s="14" customFormat="1" ht="11.4" x14ac:dyDescent="0.3">
      <c r="A296" s="21">
        <v>1646</v>
      </c>
      <c r="B296" s="49" t="s">
        <v>1211</v>
      </c>
      <c r="C296" s="49" t="s">
        <v>1252</v>
      </c>
      <c r="D296" s="49"/>
      <c r="E296" s="50">
        <v>3</v>
      </c>
      <c r="F296" s="50">
        <v>0</v>
      </c>
      <c r="G296" s="50">
        <v>0</v>
      </c>
      <c r="H296" s="49" t="s">
        <v>74</v>
      </c>
      <c r="I296" s="49" t="s">
        <v>1214</v>
      </c>
      <c r="J296" s="49" t="s">
        <v>871</v>
      </c>
      <c r="K296" s="49" t="s">
        <v>50</v>
      </c>
      <c r="L296" s="49" t="s">
        <v>642</v>
      </c>
      <c r="M296" s="51">
        <v>0</v>
      </c>
      <c r="N296" s="52">
        <v>43839</v>
      </c>
      <c r="O296" s="52">
        <v>46996</v>
      </c>
      <c r="P296" s="49" t="s">
        <v>1253</v>
      </c>
      <c r="Q296" s="50" t="s">
        <v>41</v>
      </c>
      <c r="R296" s="50" t="s">
        <v>41</v>
      </c>
      <c r="S296" s="50" t="s">
        <v>41</v>
      </c>
      <c r="T296" s="49" t="s">
        <v>1225</v>
      </c>
      <c r="U296" s="22"/>
      <c r="V296" s="7"/>
      <c r="W296" s="8" t="str">
        <f ca="1">IF(OR(ISBLANK(O296),ISERROR(O296)),"",IF(O296&lt;=TODAY(),"EXPIRED","ACTIVE"))</f>
        <v>ACTIVE</v>
      </c>
      <c r="X296" s="8" t="str">
        <f>IF(ISNUMBER(SEARCH("OPTILAN",P296)),"OPTILAN","")</f>
        <v/>
      </c>
      <c r="Y296" s="8" t="str">
        <f>IF(AND(NOT(ISBLANK(M296)),M296&lt;&gt;"",VALUE(M296)=0),"No Value (Indeterminate)","")</f>
        <v>No Value (Indeterminate)</v>
      </c>
      <c r="Z296" s="8" t="s">
        <v>1220</v>
      </c>
      <c r="AA296" s="8" t="str">
        <f>IF(AND(ISNUMBER(SEARCH("default date of 31/12/2099",D296)),NOT(ISBLANK(M296)),VALUE(M296)=0),"No Value (SPOT Contract)","")</f>
        <v/>
      </c>
      <c r="AB296" s="19" t="str">
        <f>IF(N296="","No Start Date","")</f>
        <v/>
      </c>
      <c r="AC296" s="19" t="str">
        <f>IF(O296="","No Expiry Date","")</f>
        <v/>
      </c>
      <c r="AD296" s="19" t="str">
        <f>IF(B296="","No Reference","")</f>
        <v/>
      </c>
      <c r="AE296" s="19" t="str" cm="1">
        <f t="array" aca="1" ref="AE296" ca="1">IF(SUMPRODUCT(--ISNUMBER(SEARCH("PFI",A296:AD296)))&gt;0,"Y","")</f>
        <v/>
      </c>
      <c r="AF296" s="19" t="str">
        <f>IF(ISNUMBER(SEARCH("CSW",C296)),"Shared Service","")</f>
        <v/>
      </c>
      <c r="AG296" s="19" t="s">
        <v>504</v>
      </c>
    </row>
    <row r="297" spans="1:33" s="14" customFormat="1" ht="11.4" x14ac:dyDescent="0.3">
      <c r="A297" s="21">
        <v>1647</v>
      </c>
      <c r="B297" s="49" t="s">
        <v>1211</v>
      </c>
      <c r="C297" s="49" t="s">
        <v>1254</v>
      </c>
      <c r="D297" s="49"/>
      <c r="E297" s="50">
        <v>2</v>
      </c>
      <c r="F297" s="50">
        <v>1</v>
      </c>
      <c r="G297" s="50">
        <v>0</v>
      </c>
      <c r="H297" s="49" t="s">
        <v>74</v>
      </c>
      <c r="I297" s="49" t="s">
        <v>1214</v>
      </c>
      <c r="J297" s="49" t="s">
        <v>871</v>
      </c>
      <c r="K297" s="49" t="s">
        <v>50</v>
      </c>
      <c r="L297" s="49" t="s">
        <v>642</v>
      </c>
      <c r="M297" s="51">
        <v>0</v>
      </c>
      <c r="N297" s="52">
        <v>43839</v>
      </c>
      <c r="O297" s="52">
        <v>46996</v>
      </c>
      <c r="P297" s="49" t="s">
        <v>1255</v>
      </c>
      <c r="Q297" s="50" t="s">
        <v>41</v>
      </c>
      <c r="R297" s="50" t="s">
        <v>42</v>
      </c>
      <c r="S297" s="50" t="s">
        <v>41</v>
      </c>
      <c r="T297" s="49" t="s">
        <v>1215</v>
      </c>
      <c r="U297" s="22"/>
      <c r="V297" s="7"/>
      <c r="W297" s="8" t="str">
        <f ca="1">IF(OR(ISBLANK(O297),ISERROR(O297)),"",IF(O297&lt;=TODAY(),"EXPIRED","ACTIVE"))</f>
        <v>ACTIVE</v>
      </c>
      <c r="X297" s="8" t="str">
        <f>IF(ISNUMBER(SEARCH("OPTILAN",P297)),"OPTILAN","")</f>
        <v/>
      </c>
      <c r="Y297" s="8" t="str">
        <f>IF(AND(NOT(ISBLANK(M297)),M297&lt;&gt;"",VALUE(M297)=0),"No Value (Indeterminate)","")</f>
        <v>No Value (Indeterminate)</v>
      </c>
      <c r="Z297" s="8" t="s">
        <v>1220</v>
      </c>
      <c r="AA297" s="8" t="str">
        <f>IF(AND(ISNUMBER(SEARCH("default date of 31/12/2099",D297)),NOT(ISBLANK(M297)),VALUE(M297)=0),"No Value (SPOT Contract)","")</f>
        <v/>
      </c>
      <c r="AB297" s="19" t="str">
        <f>IF(N297="","No Start Date","")</f>
        <v/>
      </c>
      <c r="AC297" s="19" t="str">
        <f>IF(O297="","No Expiry Date","")</f>
        <v/>
      </c>
      <c r="AD297" s="19" t="str">
        <f>IF(B297="","No Reference","")</f>
        <v/>
      </c>
      <c r="AE297" s="19" t="str" cm="1">
        <f t="array" aca="1" ref="AE297" ca="1">IF(SUMPRODUCT(--ISNUMBER(SEARCH("PFI",A297:AD297)))&gt;0,"Y","")</f>
        <v/>
      </c>
      <c r="AF297" s="19" t="str">
        <f>IF(ISNUMBER(SEARCH("CSW",C297)),"Shared Service","")</f>
        <v/>
      </c>
      <c r="AG297" s="19" t="s">
        <v>504</v>
      </c>
    </row>
    <row r="298" spans="1:33" s="14" customFormat="1" ht="11.4" x14ac:dyDescent="0.3">
      <c r="A298" s="21">
        <v>1648</v>
      </c>
      <c r="B298" s="49" t="s">
        <v>1211</v>
      </c>
      <c r="C298" s="49" t="s">
        <v>1256</v>
      </c>
      <c r="D298" s="49"/>
      <c r="E298" s="50">
        <v>0</v>
      </c>
      <c r="F298" s="50">
        <v>0</v>
      </c>
      <c r="G298" s="50">
        <v>0</v>
      </c>
      <c r="H298" s="49" t="s">
        <v>74</v>
      </c>
      <c r="I298" s="49" t="s">
        <v>1214</v>
      </c>
      <c r="J298" s="49" t="s">
        <v>871</v>
      </c>
      <c r="K298" s="49" t="s">
        <v>50</v>
      </c>
      <c r="L298" s="49" t="s">
        <v>642</v>
      </c>
      <c r="M298" s="51">
        <v>0</v>
      </c>
      <c r="N298" s="52">
        <v>43839</v>
      </c>
      <c r="O298" s="52">
        <v>46996</v>
      </c>
      <c r="P298" s="49" t="s">
        <v>1257</v>
      </c>
      <c r="Q298" s="50" t="s">
        <v>41</v>
      </c>
      <c r="R298" s="50" t="s">
        <v>42</v>
      </c>
      <c r="S298" s="50" t="s">
        <v>42</v>
      </c>
      <c r="T298" s="49" t="s">
        <v>1219</v>
      </c>
      <c r="U298" s="22"/>
      <c r="V298" s="7"/>
      <c r="W298" s="8" t="str">
        <f ca="1">IF(OR(ISBLANK(O298),ISERROR(O298)),"",IF(O298&lt;=TODAY(),"EXPIRED","ACTIVE"))</f>
        <v>ACTIVE</v>
      </c>
      <c r="X298" s="8" t="str">
        <f>IF(ISNUMBER(SEARCH("OPTILAN",P298)),"OPTILAN","")</f>
        <v/>
      </c>
      <c r="Y298" s="8" t="str">
        <f>IF(AND(NOT(ISBLANK(M298)),M298&lt;&gt;"",VALUE(M298)=0),"No Value (Indeterminate)","")</f>
        <v>No Value (Indeterminate)</v>
      </c>
      <c r="Z298" s="8" t="s">
        <v>1220</v>
      </c>
      <c r="AA298" s="8" t="str">
        <f>IF(AND(ISNUMBER(SEARCH("default date of 31/12/2099",D298)),NOT(ISBLANK(M298)),VALUE(M298)=0),"No Value (SPOT Contract)","")</f>
        <v/>
      </c>
      <c r="AB298" s="19" t="str">
        <f>IF(N298="","No Start Date","")</f>
        <v/>
      </c>
      <c r="AC298" s="19" t="str">
        <f>IF(O298="","No Expiry Date","")</f>
        <v/>
      </c>
      <c r="AD298" s="19" t="str">
        <f>IF(B298="","No Reference","")</f>
        <v/>
      </c>
      <c r="AE298" s="19" t="str" cm="1">
        <f t="array" aca="1" ref="AE298" ca="1">IF(SUMPRODUCT(--ISNUMBER(SEARCH("PFI",A298:AD298)))&gt;0,"Y","")</f>
        <v/>
      </c>
      <c r="AF298" s="19" t="str">
        <f>IF(ISNUMBER(SEARCH("CSW",C298)),"Shared Service","")</f>
        <v/>
      </c>
      <c r="AG298" s="19" t="s">
        <v>504</v>
      </c>
    </row>
    <row r="299" spans="1:33" s="14" customFormat="1" ht="11.4" x14ac:dyDescent="0.3">
      <c r="A299" s="21">
        <v>1649</v>
      </c>
      <c r="B299" s="49" t="s">
        <v>1211</v>
      </c>
      <c r="C299" s="49" t="s">
        <v>1258</v>
      </c>
      <c r="D299" s="49"/>
      <c r="E299" s="50">
        <v>3</v>
      </c>
      <c r="F299" s="50">
        <v>0</v>
      </c>
      <c r="G299" s="50">
        <v>0</v>
      </c>
      <c r="H299" s="49" t="s">
        <v>74</v>
      </c>
      <c r="I299" s="49" t="s">
        <v>1214</v>
      </c>
      <c r="J299" s="49" t="s">
        <v>871</v>
      </c>
      <c r="K299" s="49" t="s">
        <v>50</v>
      </c>
      <c r="L299" s="49" t="s">
        <v>642</v>
      </c>
      <c r="M299" s="51">
        <v>0</v>
      </c>
      <c r="N299" s="52">
        <v>43839</v>
      </c>
      <c r="O299" s="52">
        <v>46996</v>
      </c>
      <c r="P299" s="49" t="s">
        <v>1259</v>
      </c>
      <c r="Q299" s="50" t="s">
        <v>41</v>
      </c>
      <c r="R299" s="50" t="s">
        <v>41</v>
      </c>
      <c r="S299" s="50" t="s">
        <v>41</v>
      </c>
      <c r="T299" s="49" t="s">
        <v>1225</v>
      </c>
      <c r="U299" s="22"/>
      <c r="V299" s="7"/>
      <c r="W299" s="8" t="str">
        <f ca="1">IF(OR(ISBLANK(O299),ISERROR(O299)),"",IF(O299&lt;=TODAY(),"EXPIRED","ACTIVE"))</f>
        <v>ACTIVE</v>
      </c>
      <c r="X299" s="8" t="str">
        <f>IF(ISNUMBER(SEARCH("OPTILAN",P299)),"OPTILAN","")</f>
        <v/>
      </c>
      <c r="Y299" s="8" t="str">
        <f>IF(AND(NOT(ISBLANK(M299)),M299&lt;&gt;"",VALUE(M299)=0),"No Value (Indeterminate)","")</f>
        <v>No Value (Indeterminate)</v>
      </c>
      <c r="Z299" s="8" t="s">
        <v>1220</v>
      </c>
      <c r="AA299" s="8" t="str">
        <f>IF(AND(ISNUMBER(SEARCH("default date of 31/12/2099",D299)),NOT(ISBLANK(M299)),VALUE(M299)=0),"No Value (SPOT Contract)","")</f>
        <v/>
      </c>
      <c r="AB299" s="19" t="str">
        <f>IF(N299="","No Start Date","")</f>
        <v/>
      </c>
      <c r="AC299" s="19" t="str">
        <f>IF(O299="","No Expiry Date","")</f>
        <v/>
      </c>
      <c r="AD299" s="19" t="str">
        <f>IF(B299="","No Reference","")</f>
        <v/>
      </c>
      <c r="AE299" s="19" t="str" cm="1">
        <f t="array" aca="1" ref="AE299" ca="1">IF(SUMPRODUCT(--ISNUMBER(SEARCH("PFI",A299:AD299)))&gt;0,"Y","")</f>
        <v/>
      </c>
      <c r="AF299" s="19" t="str">
        <f>IF(ISNUMBER(SEARCH("CSW",C299)),"Shared Service","")</f>
        <v/>
      </c>
      <c r="AG299" s="19" t="s">
        <v>504</v>
      </c>
    </row>
    <row r="300" spans="1:33" s="14" customFormat="1" ht="11.4" x14ac:dyDescent="0.3">
      <c r="A300" s="21">
        <v>1650</v>
      </c>
      <c r="B300" s="49" t="s">
        <v>1211</v>
      </c>
      <c r="C300" s="49" t="s">
        <v>1260</v>
      </c>
      <c r="D300" s="49"/>
      <c r="E300" s="50">
        <v>1</v>
      </c>
      <c r="F300" s="50">
        <v>1</v>
      </c>
      <c r="G300" s="50">
        <v>0</v>
      </c>
      <c r="H300" s="49" t="s">
        <v>74</v>
      </c>
      <c r="I300" s="49" t="s">
        <v>1214</v>
      </c>
      <c r="J300" s="49" t="s">
        <v>871</v>
      </c>
      <c r="K300" s="49" t="s">
        <v>50</v>
      </c>
      <c r="L300" s="49" t="s">
        <v>642</v>
      </c>
      <c r="M300" s="51">
        <v>0</v>
      </c>
      <c r="N300" s="52">
        <v>43839</v>
      </c>
      <c r="O300" s="52">
        <v>46996</v>
      </c>
      <c r="P300" s="49" t="s">
        <v>1261</v>
      </c>
      <c r="Q300" s="50" t="s">
        <v>41</v>
      </c>
      <c r="R300" s="50" t="s">
        <v>42</v>
      </c>
      <c r="S300" s="50" t="s">
        <v>41</v>
      </c>
      <c r="T300" s="49" t="s">
        <v>1215</v>
      </c>
      <c r="U300" s="22"/>
      <c r="V300" s="7"/>
      <c r="W300" s="8" t="str">
        <f ca="1">IF(OR(ISBLANK(O300),ISERROR(O300)),"",IF(O300&lt;=TODAY(),"EXPIRED","ACTIVE"))</f>
        <v>ACTIVE</v>
      </c>
      <c r="X300" s="8" t="str">
        <f>IF(ISNUMBER(SEARCH("OPTILAN",P300)),"OPTILAN","")</f>
        <v/>
      </c>
      <c r="Y300" s="8" t="str">
        <f>IF(AND(NOT(ISBLANK(M300)),M300&lt;&gt;"",VALUE(M300)=0),"No Value (Indeterminate)","")</f>
        <v>No Value (Indeterminate)</v>
      </c>
      <c r="Z300" s="8" t="s">
        <v>1220</v>
      </c>
      <c r="AA300" s="8" t="str">
        <f>IF(AND(ISNUMBER(SEARCH("default date of 31/12/2099",D300)),NOT(ISBLANK(M300)),VALUE(M300)=0),"No Value (SPOT Contract)","")</f>
        <v/>
      </c>
      <c r="AB300" s="19" t="str">
        <f>IF(N300="","No Start Date","")</f>
        <v/>
      </c>
      <c r="AC300" s="19" t="str">
        <f>IF(O300="","No Expiry Date","")</f>
        <v/>
      </c>
      <c r="AD300" s="19" t="str">
        <f>IF(B300="","No Reference","")</f>
        <v/>
      </c>
      <c r="AE300" s="19" t="str" cm="1">
        <f t="array" aca="1" ref="AE300" ca="1">IF(SUMPRODUCT(--ISNUMBER(SEARCH("PFI",A300:AD300)))&gt;0,"Y","")</f>
        <v/>
      </c>
      <c r="AF300" s="19" t="str">
        <f>IF(ISNUMBER(SEARCH("CSW",C300)),"Shared Service","")</f>
        <v/>
      </c>
      <c r="AG300" s="19" t="s">
        <v>504</v>
      </c>
    </row>
    <row r="301" spans="1:33" s="14" customFormat="1" ht="11.4" x14ac:dyDescent="0.3">
      <c r="A301" s="21">
        <v>1651</v>
      </c>
      <c r="B301" s="49" t="s">
        <v>1211</v>
      </c>
      <c r="C301" s="49" t="s">
        <v>1262</v>
      </c>
      <c r="D301" s="49"/>
      <c r="E301" s="50">
        <v>0</v>
      </c>
      <c r="F301" s="50">
        <v>0</v>
      </c>
      <c r="G301" s="50">
        <v>0</v>
      </c>
      <c r="H301" s="49" t="s">
        <v>74</v>
      </c>
      <c r="I301" s="49" t="s">
        <v>1214</v>
      </c>
      <c r="J301" s="49" t="s">
        <v>871</v>
      </c>
      <c r="K301" s="49" t="s">
        <v>50</v>
      </c>
      <c r="L301" s="49" t="s">
        <v>642</v>
      </c>
      <c r="M301" s="51">
        <v>0</v>
      </c>
      <c r="N301" s="52">
        <v>43839</v>
      </c>
      <c r="O301" s="52">
        <v>46996</v>
      </c>
      <c r="P301" s="49" t="s">
        <v>1263</v>
      </c>
      <c r="Q301" s="50" t="s">
        <v>41</v>
      </c>
      <c r="R301" s="50" t="s">
        <v>42</v>
      </c>
      <c r="S301" s="50" t="s">
        <v>42</v>
      </c>
      <c r="T301" s="49" t="s">
        <v>1219</v>
      </c>
      <c r="U301" s="22"/>
      <c r="V301" s="7"/>
      <c r="W301" s="8" t="str">
        <f ca="1">IF(OR(ISBLANK(O301),ISERROR(O301)),"",IF(O301&lt;=TODAY(),"EXPIRED","ACTIVE"))</f>
        <v>ACTIVE</v>
      </c>
      <c r="X301" s="8" t="str">
        <f>IF(ISNUMBER(SEARCH("OPTILAN",P301)),"OPTILAN","")</f>
        <v/>
      </c>
      <c r="Y301" s="8" t="str">
        <f>IF(AND(NOT(ISBLANK(M301)),M301&lt;&gt;"",VALUE(M301)=0),"No Value (Indeterminate)","")</f>
        <v>No Value (Indeterminate)</v>
      </c>
      <c r="Z301" s="8" t="s">
        <v>1220</v>
      </c>
      <c r="AA301" s="8" t="str">
        <f>IF(AND(ISNUMBER(SEARCH("default date of 31/12/2099",D301)),NOT(ISBLANK(M301)),VALUE(M301)=0),"No Value (SPOT Contract)","")</f>
        <v/>
      </c>
      <c r="AB301" s="19" t="str">
        <f>IF(N301="","No Start Date","")</f>
        <v/>
      </c>
      <c r="AC301" s="19" t="str">
        <f>IF(O301="","No Expiry Date","")</f>
        <v/>
      </c>
      <c r="AD301" s="19" t="str">
        <f>IF(B301="","No Reference","")</f>
        <v/>
      </c>
      <c r="AE301" s="19" t="str" cm="1">
        <f t="array" aca="1" ref="AE301" ca="1">IF(SUMPRODUCT(--ISNUMBER(SEARCH("PFI",A301:AD301)))&gt;0,"Y","")</f>
        <v/>
      </c>
      <c r="AF301" s="19" t="str">
        <f>IF(ISNUMBER(SEARCH("CSW",C301)),"Shared Service","")</f>
        <v/>
      </c>
      <c r="AG301" s="19" t="s">
        <v>504</v>
      </c>
    </row>
    <row r="302" spans="1:33" s="14" customFormat="1" ht="11.4" x14ac:dyDescent="0.3">
      <c r="A302" s="21">
        <v>1652</v>
      </c>
      <c r="B302" s="49" t="s">
        <v>1211</v>
      </c>
      <c r="C302" s="49" t="s">
        <v>1264</v>
      </c>
      <c r="D302" s="49"/>
      <c r="E302" s="50">
        <v>2</v>
      </c>
      <c r="F302" s="50">
        <v>1</v>
      </c>
      <c r="G302" s="50">
        <v>0</v>
      </c>
      <c r="H302" s="49" t="s">
        <v>74</v>
      </c>
      <c r="I302" s="49" t="s">
        <v>1214</v>
      </c>
      <c r="J302" s="49" t="s">
        <v>871</v>
      </c>
      <c r="K302" s="49" t="s">
        <v>50</v>
      </c>
      <c r="L302" s="49" t="s">
        <v>642</v>
      </c>
      <c r="M302" s="51">
        <v>0</v>
      </c>
      <c r="N302" s="52">
        <v>43839</v>
      </c>
      <c r="O302" s="52">
        <v>46996</v>
      </c>
      <c r="P302" s="49" t="s">
        <v>1265</v>
      </c>
      <c r="Q302" s="50" t="s">
        <v>41</v>
      </c>
      <c r="R302" s="50" t="s">
        <v>42</v>
      </c>
      <c r="S302" s="50" t="s">
        <v>41</v>
      </c>
      <c r="T302" s="49" t="s">
        <v>1215</v>
      </c>
      <c r="U302" s="22"/>
      <c r="V302" s="7"/>
      <c r="W302" s="8" t="str">
        <f ca="1">IF(OR(ISBLANK(O302),ISERROR(O302)),"",IF(O302&lt;=TODAY(),"EXPIRED","ACTIVE"))</f>
        <v>ACTIVE</v>
      </c>
      <c r="X302" s="8" t="str">
        <f>IF(ISNUMBER(SEARCH("OPTILAN",P302)),"OPTILAN","")</f>
        <v/>
      </c>
      <c r="Y302" s="8" t="str">
        <f>IF(AND(NOT(ISBLANK(M302)),M302&lt;&gt;"",VALUE(M302)=0),"No Value (Indeterminate)","")</f>
        <v>No Value (Indeterminate)</v>
      </c>
      <c r="Z302" s="8" t="s">
        <v>1220</v>
      </c>
      <c r="AA302" s="8" t="str">
        <f>IF(AND(ISNUMBER(SEARCH("default date of 31/12/2099",D302)),NOT(ISBLANK(M302)),VALUE(M302)=0),"No Value (SPOT Contract)","")</f>
        <v/>
      </c>
      <c r="AB302" s="19" t="str">
        <f>IF(N302="","No Start Date","")</f>
        <v/>
      </c>
      <c r="AC302" s="19" t="str">
        <f>IF(O302="","No Expiry Date","")</f>
        <v/>
      </c>
      <c r="AD302" s="19" t="str">
        <f>IF(B302="","No Reference","")</f>
        <v/>
      </c>
      <c r="AE302" s="19" t="str" cm="1">
        <f t="array" aca="1" ref="AE302" ca="1">IF(SUMPRODUCT(--ISNUMBER(SEARCH("PFI",A302:AD302)))&gt;0,"Y","")</f>
        <v/>
      </c>
      <c r="AF302" s="19" t="str">
        <f>IF(ISNUMBER(SEARCH("CSW",C302)),"Shared Service","")</f>
        <v/>
      </c>
      <c r="AG302" s="19" t="s">
        <v>504</v>
      </c>
    </row>
    <row r="303" spans="1:33" s="14" customFormat="1" ht="11.4" x14ac:dyDescent="0.3">
      <c r="A303" s="21">
        <v>1653</v>
      </c>
      <c r="B303" s="49" t="s">
        <v>1211</v>
      </c>
      <c r="C303" s="49" t="s">
        <v>1266</v>
      </c>
      <c r="D303" s="49"/>
      <c r="E303" s="50">
        <v>0</v>
      </c>
      <c r="F303" s="50">
        <v>0</v>
      </c>
      <c r="G303" s="50">
        <v>0</v>
      </c>
      <c r="H303" s="49" t="s">
        <v>74</v>
      </c>
      <c r="I303" s="49" t="s">
        <v>1214</v>
      </c>
      <c r="J303" s="49" t="s">
        <v>871</v>
      </c>
      <c r="K303" s="49" t="s">
        <v>50</v>
      </c>
      <c r="L303" s="49" t="s">
        <v>642</v>
      </c>
      <c r="M303" s="51">
        <v>0</v>
      </c>
      <c r="N303" s="52">
        <v>43839</v>
      </c>
      <c r="O303" s="52">
        <v>46996</v>
      </c>
      <c r="P303" s="49" t="s">
        <v>1267</v>
      </c>
      <c r="Q303" s="50" t="s">
        <v>41</v>
      </c>
      <c r="R303" s="50" t="s">
        <v>42</v>
      </c>
      <c r="S303" s="50" t="s">
        <v>42</v>
      </c>
      <c r="T303" s="49" t="s">
        <v>1219</v>
      </c>
      <c r="U303" s="22"/>
      <c r="V303" s="7"/>
      <c r="W303" s="8" t="str">
        <f ca="1">IF(OR(ISBLANK(O303),ISERROR(O303)),"",IF(O303&lt;=TODAY(),"EXPIRED","ACTIVE"))</f>
        <v>ACTIVE</v>
      </c>
      <c r="X303" s="8" t="str">
        <f>IF(ISNUMBER(SEARCH("OPTILAN",P303)),"OPTILAN","")</f>
        <v/>
      </c>
      <c r="Y303" s="8" t="str">
        <f>IF(AND(NOT(ISBLANK(M303)),M303&lt;&gt;"",VALUE(M303)=0),"No Value (Indeterminate)","")</f>
        <v>No Value (Indeterminate)</v>
      </c>
      <c r="Z303" s="8" t="s">
        <v>1220</v>
      </c>
      <c r="AA303" s="8" t="str">
        <f>IF(AND(ISNUMBER(SEARCH("default date of 31/12/2099",D303)),NOT(ISBLANK(M303)),VALUE(M303)=0),"No Value (SPOT Contract)","")</f>
        <v/>
      </c>
      <c r="AB303" s="19" t="str">
        <f>IF(N303="","No Start Date","")</f>
        <v/>
      </c>
      <c r="AC303" s="19" t="str">
        <f>IF(O303="","No Expiry Date","")</f>
        <v/>
      </c>
      <c r="AD303" s="19" t="str">
        <f>IF(B303="","No Reference","")</f>
        <v/>
      </c>
      <c r="AE303" s="19" t="str" cm="1">
        <f t="array" aca="1" ref="AE303" ca="1">IF(SUMPRODUCT(--ISNUMBER(SEARCH("PFI",A303:AD303)))&gt;0,"Y","")</f>
        <v/>
      </c>
      <c r="AF303" s="19" t="str">
        <f>IF(ISNUMBER(SEARCH("CSW",C303)),"Shared Service","")</f>
        <v/>
      </c>
      <c r="AG303" s="19" t="s">
        <v>504</v>
      </c>
    </row>
    <row r="304" spans="1:33" s="14" customFormat="1" ht="11.4" x14ac:dyDescent="0.3">
      <c r="A304" s="21">
        <v>1654</v>
      </c>
      <c r="B304" s="49" t="s">
        <v>1211</v>
      </c>
      <c r="C304" s="49" t="s">
        <v>1268</v>
      </c>
      <c r="D304" s="49"/>
      <c r="E304" s="50">
        <v>3</v>
      </c>
      <c r="F304" s="50">
        <v>0</v>
      </c>
      <c r="G304" s="50">
        <v>0</v>
      </c>
      <c r="H304" s="49" t="s">
        <v>74</v>
      </c>
      <c r="I304" s="49" t="s">
        <v>1214</v>
      </c>
      <c r="J304" s="49" t="s">
        <v>871</v>
      </c>
      <c r="K304" s="49" t="s">
        <v>50</v>
      </c>
      <c r="L304" s="49" t="s">
        <v>642</v>
      </c>
      <c r="M304" s="51">
        <v>0</v>
      </c>
      <c r="N304" s="52">
        <v>43839</v>
      </c>
      <c r="O304" s="52">
        <v>46996</v>
      </c>
      <c r="P304" s="49" t="s">
        <v>1269</v>
      </c>
      <c r="Q304" s="50" t="s">
        <v>41</v>
      </c>
      <c r="R304" s="50" t="s">
        <v>42</v>
      </c>
      <c r="S304" s="50" t="s">
        <v>41</v>
      </c>
      <c r="T304" s="49" t="s">
        <v>1215</v>
      </c>
      <c r="U304" s="22"/>
      <c r="V304" s="7"/>
      <c r="W304" s="8" t="str">
        <f ca="1">IF(OR(ISBLANK(O304),ISERROR(O304)),"",IF(O304&lt;=TODAY(),"EXPIRED","ACTIVE"))</f>
        <v>ACTIVE</v>
      </c>
      <c r="X304" s="8" t="str">
        <f>IF(ISNUMBER(SEARCH("OPTILAN",P304)),"OPTILAN","")</f>
        <v/>
      </c>
      <c r="Y304" s="8" t="str">
        <f>IF(AND(NOT(ISBLANK(M304)),M304&lt;&gt;"",VALUE(M304)=0),"No Value (Indeterminate)","")</f>
        <v>No Value (Indeterminate)</v>
      </c>
      <c r="Z304" s="8" t="s">
        <v>1220</v>
      </c>
      <c r="AA304" s="8" t="str">
        <f>IF(AND(ISNUMBER(SEARCH("default date of 31/12/2099",D304)),NOT(ISBLANK(M304)),VALUE(M304)=0),"No Value (SPOT Contract)","")</f>
        <v/>
      </c>
      <c r="AB304" s="19" t="str">
        <f>IF(N304="","No Start Date","")</f>
        <v/>
      </c>
      <c r="AC304" s="19" t="str">
        <f>IF(O304="","No Expiry Date","")</f>
        <v/>
      </c>
      <c r="AD304" s="19" t="str">
        <f>IF(B304="","No Reference","")</f>
        <v/>
      </c>
      <c r="AE304" s="19" t="str" cm="1">
        <f t="array" aca="1" ref="AE304" ca="1">IF(SUMPRODUCT(--ISNUMBER(SEARCH("PFI",A304:AD304)))&gt;0,"Y","")</f>
        <v/>
      </c>
      <c r="AF304" s="19" t="str">
        <f>IF(ISNUMBER(SEARCH("CSW",C304)),"Shared Service","")</f>
        <v/>
      </c>
      <c r="AG304" s="19" t="s">
        <v>504</v>
      </c>
    </row>
    <row r="305" spans="1:33" s="14" customFormat="1" ht="11.4" x14ac:dyDescent="0.3">
      <c r="A305" s="21">
        <v>1655</v>
      </c>
      <c r="B305" s="49" t="s">
        <v>1211</v>
      </c>
      <c r="C305" s="49" t="s">
        <v>1270</v>
      </c>
      <c r="D305" s="49"/>
      <c r="E305" s="50">
        <v>0</v>
      </c>
      <c r="F305" s="50">
        <v>0</v>
      </c>
      <c r="G305" s="50">
        <v>0</v>
      </c>
      <c r="H305" s="49" t="s">
        <v>74</v>
      </c>
      <c r="I305" s="49" t="s">
        <v>1214</v>
      </c>
      <c r="J305" s="49" t="s">
        <v>871</v>
      </c>
      <c r="K305" s="49" t="s">
        <v>50</v>
      </c>
      <c r="L305" s="49" t="s">
        <v>642</v>
      </c>
      <c r="M305" s="51">
        <v>0</v>
      </c>
      <c r="N305" s="52">
        <v>43839</v>
      </c>
      <c r="O305" s="52">
        <v>46996</v>
      </c>
      <c r="P305" s="49" t="s">
        <v>1271</v>
      </c>
      <c r="Q305" s="50" t="s">
        <v>41</v>
      </c>
      <c r="R305" s="50" t="s">
        <v>42</v>
      </c>
      <c r="S305" s="50" t="s">
        <v>42</v>
      </c>
      <c r="T305" s="49" t="s">
        <v>1219</v>
      </c>
      <c r="U305" s="22"/>
      <c r="V305" s="7"/>
      <c r="W305" s="8" t="str">
        <f ca="1">IF(OR(ISBLANK(O305),ISERROR(O305)),"",IF(O305&lt;=TODAY(),"EXPIRED","ACTIVE"))</f>
        <v>ACTIVE</v>
      </c>
      <c r="X305" s="8" t="str">
        <f>IF(ISNUMBER(SEARCH("OPTILAN",P305)),"OPTILAN","")</f>
        <v/>
      </c>
      <c r="Y305" s="8" t="str">
        <f>IF(AND(NOT(ISBLANK(M305)),M305&lt;&gt;"",VALUE(M305)=0),"No Value (Indeterminate)","")</f>
        <v>No Value (Indeterminate)</v>
      </c>
      <c r="Z305" s="8" t="s">
        <v>1220</v>
      </c>
      <c r="AA305" s="8" t="str">
        <f>IF(AND(ISNUMBER(SEARCH("default date of 31/12/2099",D305)),NOT(ISBLANK(M305)),VALUE(M305)=0),"No Value (SPOT Contract)","")</f>
        <v/>
      </c>
      <c r="AB305" s="19" t="str">
        <f>IF(N305="","No Start Date","")</f>
        <v/>
      </c>
      <c r="AC305" s="19" t="str">
        <f>IF(O305="","No Expiry Date","")</f>
        <v/>
      </c>
      <c r="AD305" s="19" t="str">
        <f>IF(B305="","No Reference","")</f>
        <v/>
      </c>
      <c r="AE305" s="19" t="str" cm="1">
        <f t="array" aca="1" ref="AE305" ca="1">IF(SUMPRODUCT(--ISNUMBER(SEARCH("PFI",A305:AD305)))&gt;0,"Y","")</f>
        <v/>
      </c>
      <c r="AF305" s="19" t="str">
        <f>IF(ISNUMBER(SEARCH("CSW",C305)),"Shared Service","")</f>
        <v/>
      </c>
      <c r="AG305" s="19" t="s">
        <v>504</v>
      </c>
    </row>
    <row r="306" spans="1:33" s="14" customFormat="1" ht="11.4" x14ac:dyDescent="0.3">
      <c r="A306" s="21">
        <v>1656</v>
      </c>
      <c r="B306" s="49" t="s">
        <v>1211</v>
      </c>
      <c r="C306" s="49" t="s">
        <v>1272</v>
      </c>
      <c r="D306" s="49"/>
      <c r="E306" s="50">
        <v>2</v>
      </c>
      <c r="F306" s="50">
        <v>1</v>
      </c>
      <c r="G306" s="50">
        <v>0</v>
      </c>
      <c r="H306" s="49" t="s">
        <v>74</v>
      </c>
      <c r="I306" s="49" t="s">
        <v>1214</v>
      </c>
      <c r="J306" s="49" t="s">
        <v>871</v>
      </c>
      <c r="K306" s="49" t="s">
        <v>50</v>
      </c>
      <c r="L306" s="49" t="s">
        <v>642</v>
      </c>
      <c r="M306" s="51">
        <v>0</v>
      </c>
      <c r="N306" s="52">
        <v>43839</v>
      </c>
      <c r="O306" s="52">
        <v>46996</v>
      </c>
      <c r="P306" s="49" t="s">
        <v>1273</v>
      </c>
      <c r="Q306" s="50" t="s">
        <v>41</v>
      </c>
      <c r="R306" s="50" t="s">
        <v>42</v>
      </c>
      <c r="S306" s="50" t="s">
        <v>42</v>
      </c>
      <c r="T306" s="49" t="s">
        <v>1215</v>
      </c>
      <c r="U306" s="22"/>
      <c r="V306" s="7"/>
      <c r="W306" s="8" t="str">
        <f ca="1">IF(OR(ISBLANK(O306),ISERROR(O306)),"",IF(O306&lt;=TODAY(),"EXPIRED","ACTIVE"))</f>
        <v>ACTIVE</v>
      </c>
      <c r="X306" s="8" t="str">
        <f>IF(ISNUMBER(SEARCH("OPTILAN",P306)),"OPTILAN","")</f>
        <v/>
      </c>
      <c r="Y306" s="8" t="str">
        <f>IF(AND(NOT(ISBLANK(M306)),M306&lt;&gt;"",VALUE(M306)=0),"No Value (Indeterminate)","")</f>
        <v>No Value (Indeterminate)</v>
      </c>
      <c r="Z306" s="8" t="s">
        <v>1220</v>
      </c>
      <c r="AA306" s="8" t="str">
        <f>IF(AND(ISNUMBER(SEARCH("default date of 31/12/2099",D306)),NOT(ISBLANK(M306)),VALUE(M306)=0),"No Value (SPOT Contract)","")</f>
        <v/>
      </c>
      <c r="AB306" s="19" t="str">
        <f>IF(N306="","No Start Date","")</f>
        <v/>
      </c>
      <c r="AC306" s="19" t="str">
        <f>IF(O306="","No Expiry Date","")</f>
        <v/>
      </c>
      <c r="AD306" s="19" t="str">
        <f>IF(B306="","No Reference","")</f>
        <v/>
      </c>
      <c r="AE306" s="19" t="str" cm="1">
        <f t="array" aca="1" ref="AE306" ca="1">IF(SUMPRODUCT(--ISNUMBER(SEARCH("PFI",A306:AD306)))&gt;0,"Y","")</f>
        <v/>
      </c>
      <c r="AF306" s="19" t="str">
        <f>IF(ISNUMBER(SEARCH("CSW",C306)),"Shared Service","")</f>
        <v/>
      </c>
      <c r="AG306" s="19" t="s">
        <v>504</v>
      </c>
    </row>
    <row r="307" spans="1:33" s="14" customFormat="1" ht="11.4" x14ac:dyDescent="0.3">
      <c r="A307" s="21">
        <v>1657</v>
      </c>
      <c r="B307" s="49" t="s">
        <v>1211</v>
      </c>
      <c r="C307" s="49" t="s">
        <v>1274</v>
      </c>
      <c r="D307" s="49"/>
      <c r="E307" s="50">
        <v>2</v>
      </c>
      <c r="F307" s="50">
        <v>0</v>
      </c>
      <c r="G307" s="50">
        <v>1</v>
      </c>
      <c r="H307" s="49" t="s">
        <v>74</v>
      </c>
      <c r="I307" s="49" t="s">
        <v>1214</v>
      </c>
      <c r="J307" s="49" t="s">
        <v>871</v>
      </c>
      <c r="K307" s="49" t="s">
        <v>50</v>
      </c>
      <c r="L307" s="49" t="s">
        <v>642</v>
      </c>
      <c r="M307" s="51">
        <v>0</v>
      </c>
      <c r="N307" s="52">
        <v>43839</v>
      </c>
      <c r="O307" s="52">
        <v>46996</v>
      </c>
      <c r="P307" s="49" t="s">
        <v>1275</v>
      </c>
      <c r="Q307" s="50" t="s">
        <v>41</v>
      </c>
      <c r="R307" s="50" t="s">
        <v>42</v>
      </c>
      <c r="S307" s="50" t="s">
        <v>41</v>
      </c>
      <c r="T307" s="49" t="s">
        <v>1215</v>
      </c>
      <c r="U307" s="22"/>
      <c r="V307" s="7"/>
      <c r="W307" s="8" t="str">
        <f ca="1">IF(OR(ISBLANK(O307),ISERROR(O307)),"",IF(O307&lt;=TODAY(),"EXPIRED","ACTIVE"))</f>
        <v>ACTIVE</v>
      </c>
      <c r="X307" s="8" t="str">
        <f>IF(ISNUMBER(SEARCH("OPTILAN",P307)),"OPTILAN","")</f>
        <v/>
      </c>
      <c r="Y307" s="8" t="str">
        <f>IF(AND(NOT(ISBLANK(M307)),M307&lt;&gt;"",VALUE(M307)=0),"No Value (Indeterminate)","")</f>
        <v>No Value (Indeterminate)</v>
      </c>
      <c r="Z307" s="8" t="s">
        <v>1220</v>
      </c>
      <c r="AA307" s="8" t="str">
        <f>IF(AND(ISNUMBER(SEARCH("default date of 31/12/2099",D307)),NOT(ISBLANK(M307)),VALUE(M307)=0),"No Value (SPOT Contract)","")</f>
        <v/>
      </c>
      <c r="AB307" s="19" t="str">
        <f>IF(N307="","No Start Date","")</f>
        <v/>
      </c>
      <c r="AC307" s="19" t="str">
        <f>IF(O307="","No Expiry Date","")</f>
        <v/>
      </c>
      <c r="AD307" s="19" t="str">
        <f>IF(B307="","No Reference","")</f>
        <v/>
      </c>
      <c r="AE307" s="19" t="str" cm="1">
        <f t="array" aca="1" ref="AE307" ca="1">IF(SUMPRODUCT(--ISNUMBER(SEARCH("PFI",A307:AD307)))&gt;0,"Y","")</f>
        <v/>
      </c>
      <c r="AF307" s="19" t="str">
        <f>IF(ISNUMBER(SEARCH("CSW",C307)),"Shared Service","")</f>
        <v/>
      </c>
      <c r="AG307" s="19" t="s">
        <v>504</v>
      </c>
    </row>
    <row r="308" spans="1:33" s="14" customFormat="1" ht="11.4" x14ac:dyDescent="0.3">
      <c r="A308" s="21">
        <v>1658</v>
      </c>
      <c r="B308" s="49" t="s">
        <v>1211</v>
      </c>
      <c r="C308" s="49" t="s">
        <v>1276</v>
      </c>
      <c r="D308" s="49"/>
      <c r="E308" s="50">
        <v>0</v>
      </c>
      <c r="F308" s="50">
        <v>0</v>
      </c>
      <c r="G308" s="50">
        <v>0</v>
      </c>
      <c r="H308" s="49" t="s">
        <v>74</v>
      </c>
      <c r="I308" s="49" t="s">
        <v>1214</v>
      </c>
      <c r="J308" s="49" t="s">
        <v>871</v>
      </c>
      <c r="K308" s="49" t="s">
        <v>50</v>
      </c>
      <c r="L308" s="49" t="s">
        <v>642</v>
      </c>
      <c r="M308" s="51">
        <v>0</v>
      </c>
      <c r="N308" s="52">
        <v>43839</v>
      </c>
      <c r="O308" s="52">
        <v>46996</v>
      </c>
      <c r="P308" s="49" t="s">
        <v>1277</v>
      </c>
      <c r="Q308" s="50" t="s">
        <v>41</v>
      </c>
      <c r="R308" s="50" t="s">
        <v>42</v>
      </c>
      <c r="S308" s="50" t="s">
        <v>41</v>
      </c>
      <c r="T308" s="49" t="s">
        <v>1219</v>
      </c>
      <c r="U308" s="22"/>
      <c r="V308" s="7"/>
      <c r="W308" s="8" t="str">
        <f ca="1">IF(OR(ISBLANK(O308),ISERROR(O308)),"",IF(O308&lt;=TODAY(),"EXPIRED","ACTIVE"))</f>
        <v>ACTIVE</v>
      </c>
      <c r="X308" s="8" t="str">
        <f>IF(ISNUMBER(SEARCH("OPTILAN",P308)),"OPTILAN","")</f>
        <v/>
      </c>
      <c r="Y308" s="8" t="str">
        <f>IF(AND(NOT(ISBLANK(M308)),M308&lt;&gt;"",VALUE(M308)=0),"No Value (Indeterminate)","")</f>
        <v>No Value (Indeterminate)</v>
      </c>
      <c r="Z308" s="8" t="s">
        <v>1220</v>
      </c>
      <c r="AA308" s="8" t="str">
        <f>IF(AND(ISNUMBER(SEARCH("default date of 31/12/2099",D308)),NOT(ISBLANK(M308)),VALUE(M308)=0),"No Value (SPOT Contract)","")</f>
        <v/>
      </c>
      <c r="AB308" s="19" t="str">
        <f>IF(N308="","No Start Date","")</f>
        <v/>
      </c>
      <c r="AC308" s="19" t="str">
        <f>IF(O308="","No Expiry Date","")</f>
        <v/>
      </c>
      <c r="AD308" s="19" t="str">
        <f>IF(B308="","No Reference","")</f>
        <v/>
      </c>
      <c r="AE308" s="19" t="str" cm="1">
        <f t="array" aca="1" ref="AE308" ca="1">IF(SUMPRODUCT(--ISNUMBER(SEARCH("PFI",A308:AD308)))&gt;0,"Y","")</f>
        <v/>
      </c>
      <c r="AF308" s="19" t="str">
        <f>IF(ISNUMBER(SEARCH("CSW",C308)),"Shared Service","")</f>
        <v/>
      </c>
      <c r="AG308" s="19" t="s">
        <v>504</v>
      </c>
    </row>
    <row r="309" spans="1:33" s="14" customFormat="1" ht="11.4" x14ac:dyDescent="0.3">
      <c r="A309" s="21">
        <v>1659</v>
      </c>
      <c r="B309" s="49" t="s">
        <v>1211</v>
      </c>
      <c r="C309" s="49" t="s">
        <v>1278</v>
      </c>
      <c r="D309" s="49" t="s">
        <v>1279</v>
      </c>
      <c r="E309" s="50">
        <v>3</v>
      </c>
      <c r="F309" s="50">
        <v>0</v>
      </c>
      <c r="G309" s="50">
        <v>0</v>
      </c>
      <c r="H309" s="49" t="s">
        <v>74</v>
      </c>
      <c r="I309" s="49" t="s">
        <v>1214</v>
      </c>
      <c r="J309" s="49" t="s">
        <v>871</v>
      </c>
      <c r="K309" s="49" t="s">
        <v>50</v>
      </c>
      <c r="L309" s="49" t="s">
        <v>642</v>
      </c>
      <c r="M309" s="51">
        <v>0</v>
      </c>
      <c r="N309" s="52">
        <v>43839</v>
      </c>
      <c r="O309" s="52">
        <v>46996</v>
      </c>
      <c r="P309" s="49" t="s">
        <v>1280</v>
      </c>
      <c r="Q309" s="50" t="s">
        <v>41</v>
      </c>
      <c r="R309" s="50" t="s">
        <v>42</v>
      </c>
      <c r="S309" s="50" t="s">
        <v>41</v>
      </c>
      <c r="T309" s="49" t="s">
        <v>1215</v>
      </c>
      <c r="U309" s="22"/>
      <c r="V309" s="7"/>
      <c r="W309" s="8" t="str">
        <f ca="1">IF(OR(ISBLANK(O309),ISERROR(O309)),"",IF(O309&lt;=TODAY(),"EXPIRED","ACTIVE"))</f>
        <v>ACTIVE</v>
      </c>
      <c r="X309" s="8" t="str">
        <f>IF(ISNUMBER(SEARCH("OPTILAN",P309)),"OPTILAN","")</f>
        <v/>
      </c>
      <c r="Y309" s="8" t="str">
        <f>IF(AND(NOT(ISBLANK(M309)),M309&lt;&gt;"",VALUE(M309)=0),"No Value (Indeterminate)","")</f>
        <v>No Value (Indeterminate)</v>
      </c>
      <c r="Z309" s="8" t="s">
        <v>1220</v>
      </c>
      <c r="AA309" s="8" t="str">
        <f>IF(AND(ISNUMBER(SEARCH("default date of 31/12/2099",D309)),NOT(ISBLANK(M309)),VALUE(M309)=0),"No Value (SPOT Contract)","")</f>
        <v/>
      </c>
      <c r="AB309" s="19" t="str">
        <f>IF(N309="","No Start Date","")</f>
        <v/>
      </c>
      <c r="AC309" s="19" t="str">
        <f>IF(O309="","No Expiry Date","")</f>
        <v/>
      </c>
      <c r="AD309" s="19" t="str">
        <f>IF(B309="","No Reference","")</f>
        <v/>
      </c>
      <c r="AE309" s="19" t="str" cm="1">
        <f t="array" aca="1" ref="AE309" ca="1">IF(SUMPRODUCT(--ISNUMBER(SEARCH("PFI",A309:AD309)))&gt;0,"Y","")</f>
        <v/>
      </c>
      <c r="AF309" s="19" t="str">
        <f>IF(ISNUMBER(SEARCH("CSW",C309)),"Shared Service","")</f>
        <v/>
      </c>
      <c r="AG309" s="19" t="s">
        <v>504</v>
      </c>
    </row>
    <row r="310" spans="1:33" s="14" customFormat="1" ht="11.4" x14ac:dyDescent="0.3">
      <c r="A310" s="21">
        <v>1660</v>
      </c>
      <c r="B310" s="49" t="s">
        <v>1211</v>
      </c>
      <c r="C310" s="49" t="s">
        <v>1281</v>
      </c>
      <c r="D310" s="49"/>
      <c r="E310" s="50">
        <v>2</v>
      </c>
      <c r="F310" s="50">
        <v>0</v>
      </c>
      <c r="G310" s="50">
        <v>1</v>
      </c>
      <c r="H310" s="49" t="s">
        <v>74</v>
      </c>
      <c r="I310" s="49" t="s">
        <v>1214</v>
      </c>
      <c r="J310" s="49" t="s">
        <v>871</v>
      </c>
      <c r="K310" s="49" t="s">
        <v>50</v>
      </c>
      <c r="L310" s="49" t="s">
        <v>642</v>
      </c>
      <c r="M310" s="51">
        <v>0</v>
      </c>
      <c r="N310" s="52">
        <v>43839</v>
      </c>
      <c r="O310" s="52">
        <v>46996</v>
      </c>
      <c r="P310" s="49" t="s">
        <v>1282</v>
      </c>
      <c r="Q310" s="50" t="s">
        <v>41</v>
      </c>
      <c r="R310" s="50" t="s">
        <v>42</v>
      </c>
      <c r="S310" s="50" t="s">
        <v>41</v>
      </c>
      <c r="T310" s="49" t="s">
        <v>1215</v>
      </c>
      <c r="U310" s="22"/>
      <c r="V310" s="7"/>
      <c r="W310" s="8" t="str">
        <f ca="1">IF(OR(ISBLANK(O310),ISERROR(O310)),"",IF(O310&lt;=TODAY(),"EXPIRED","ACTIVE"))</f>
        <v>ACTIVE</v>
      </c>
      <c r="X310" s="8" t="str">
        <f>IF(ISNUMBER(SEARCH("OPTILAN",P310)),"OPTILAN","")</f>
        <v/>
      </c>
      <c r="Y310" s="8" t="str">
        <f>IF(AND(NOT(ISBLANK(M310)),M310&lt;&gt;"",VALUE(M310)=0),"No Value (Indeterminate)","")</f>
        <v>No Value (Indeterminate)</v>
      </c>
      <c r="Z310" s="8" t="s">
        <v>1220</v>
      </c>
      <c r="AA310" s="8" t="str">
        <f>IF(AND(ISNUMBER(SEARCH("default date of 31/12/2099",D310)),NOT(ISBLANK(M310)),VALUE(M310)=0),"No Value (SPOT Contract)","")</f>
        <v/>
      </c>
      <c r="AB310" s="19" t="str">
        <f>IF(N310="","No Start Date","")</f>
        <v/>
      </c>
      <c r="AC310" s="19" t="str">
        <f>IF(O310="","No Expiry Date","")</f>
        <v/>
      </c>
      <c r="AD310" s="19" t="str">
        <f>IF(B310="","No Reference","")</f>
        <v/>
      </c>
      <c r="AE310" s="19" t="str" cm="1">
        <f t="array" aca="1" ref="AE310" ca="1">IF(SUMPRODUCT(--ISNUMBER(SEARCH("PFI",A310:AD310)))&gt;0,"Y","")</f>
        <v/>
      </c>
      <c r="AF310" s="19" t="str">
        <f>IF(ISNUMBER(SEARCH("CSW",C310)),"Shared Service","")</f>
        <v/>
      </c>
      <c r="AG310" s="19" t="s">
        <v>504</v>
      </c>
    </row>
    <row r="311" spans="1:33" s="14" customFormat="1" ht="11.4" x14ac:dyDescent="0.3">
      <c r="A311" s="21">
        <v>1661</v>
      </c>
      <c r="B311" s="49" t="s">
        <v>1211</v>
      </c>
      <c r="C311" s="49" t="s">
        <v>1283</v>
      </c>
      <c r="D311" s="49"/>
      <c r="E311" s="50">
        <v>0</v>
      </c>
      <c r="F311" s="50">
        <v>0</v>
      </c>
      <c r="G311" s="50">
        <v>0</v>
      </c>
      <c r="H311" s="49" t="s">
        <v>74</v>
      </c>
      <c r="I311" s="49" t="s">
        <v>1214</v>
      </c>
      <c r="J311" s="49" t="s">
        <v>871</v>
      </c>
      <c r="K311" s="49" t="s">
        <v>50</v>
      </c>
      <c r="L311" s="49" t="s">
        <v>642</v>
      </c>
      <c r="M311" s="51">
        <v>0</v>
      </c>
      <c r="N311" s="52">
        <v>43839</v>
      </c>
      <c r="O311" s="52">
        <v>46996</v>
      </c>
      <c r="P311" s="49" t="s">
        <v>1284</v>
      </c>
      <c r="Q311" s="50" t="s">
        <v>41</v>
      </c>
      <c r="R311" s="50" t="s">
        <v>42</v>
      </c>
      <c r="S311" s="50" t="s">
        <v>42</v>
      </c>
      <c r="T311" s="49" t="s">
        <v>1219</v>
      </c>
      <c r="U311" s="22"/>
      <c r="V311" s="7"/>
      <c r="W311" s="8" t="str">
        <f ca="1">IF(OR(ISBLANK(O311),ISERROR(O311)),"",IF(O311&lt;=TODAY(),"EXPIRED","ACTIVE"))</f>
        <v>ACTIVE</v>
      </c>
      <c r="X311" s="8" t="str">
        <f>IF(ISNUMBER(SEARCH("OPTILAN",P311)),"OPTILAN","")</f>
        <v/>
      </c>
      <c r="Y311" s="8" t="str">
        <f>IF(AND(NOT(ISBLANK(M311)),M311&lt;&gt;"",VALUE(M311)=0),"No Value (Indeterminate)","")</f>
        <v>No Value (Indeterminate)</v>
      </c>
      <c r="Z311" s="8" t="s">
        <v>1220</v>
      </c>
      <c r="AA311" s="8" t="str">
        <f>IF(AND(ISNUMBER(SEARCH("default date of 31/12/2099",D311)),NOT(ISBLANK(M311)),VALUE(M311)=0),"No Value (SPOT Contract)","")</f>
        <v/>
      </c>
      <c r="AB311" s="19" t="str">
        <f>IF(N311="","No Start Date","")</f>
        <v/>
      </c>
      <c r="AC311" s="19" t="str">
        <f>IF(O311="","No Expiry Date","")</f>
        <v/>
      </c>
      <c r="AD311" s="19" t="str">
        <f>IF(B311="","No Reference","")</f>
        <v/>
      </c>
      <c r="AE311" s="19" t="str" cm="1">
        <f t="array" aca="1" ref="AE311" ca="1">IF(SUMPRODUCT(--ISNUMBER(SEARCH("PFI",A311:AD311)))&gt;0,"Y","")</f>
        <v/>
      </c>
      <c r="AF311" s="19" t="str">
        <f>IF(ISNUMBER(SEARCH("CSW",C311)),"Shared Service","")</f>
        <v/>
      </c>
      <c r="AG311" s="19" t="s">
        <v>504</v>
      </c>
    </row>
    <row r="312" spans="1:33" s="14" customFormat="1" ht="11.4" x14ac:dyDescent="0.3">
      <c r="A312" s="21">
        <v>1662</v>
      </c>
      <c r="B312" s="49" t="s">
        <v>1211</v>
      </c>
      <c r="C312" s="49" t="s">
        <v>1285</v>
      </c>
      <c r="D312" s="49"/>
      <c r="E312" s="50">
        <v>2</v>
      </c>
      <c r="F312" s="50">
        <v>1</v>
      </c>
      <c r="G312" s="50">
        <v>0</v>
      </c>
      <c r="H312" s="49" t="s">
        <v>74</v>
      </c>
      <c r="I312" s="49" t="s">
        <v>1214</v>
      </c>
      <c r="J312" s="49" t="s">
        <v>871</v>
      </c>
      <c r="K312" s="49" t="s">
        <v>50</v>
      </c>
      <c r="L312" s="49" t="s">
        <v>642</v>
      </c>
      <c r="M312" s="51">
        <v>0</v>
      </c>
      <c r="N312" s="52">
        <v>43839</v>
      </c>
      <c r="O312" s="52">
        <v>46996</v>
      </c>
      <c r="P312" s="49" t="s">
        <v>1286</v>
      </c>
      <c r="Q312" s="50" t="s">
        <v>41</v>
      </c>
      <c r="R312" s="50" t="s">
        <v>42</v>
      </c>
      <c r="S312" s="50" t="s">
        <v>42</v>
      </c>
      <c r="T312" s="49" t="s">
        <v>1219</v>
      </c>
      <c r="U312" s="22"/>
      <c r="V312" s="7"/>
      <c r="W312" s="8" t="str">
        <f ca="1">IF(OR(ISBLANK(O312),ISERROR(O312)),"",IF(O312&lt;=TODAY(),"EXPIRED","ACTIVE"))</f>
        <v>ACTIVE</v>
      </c>
      <c r="X312" s="8" t="str">
        <f>IF(ISNUMBER(SEARCH("OPTILAN",P312)),"OPTILAN","")</f>
        <v/>
      </c>
      <c r="Y312" s="8" t="str">
        <f>IF(AND(NOT(ISBLANK(M312)),M312&lt;&gt;"",VALUE(M312)=0),"No Value (Indeterminate)","")</f>
        <v>No Value (Indeterminate)</v>
      </c>
      <c r="Z312" s="8" t="s">
        <v>1220</v>
      </c>
      <c r="AA312" s="8" t="str">
        <f>IF(AND(ISNUMBER(SEARCH("default date of 31/12/2099",D312)),NOT(ISBLANK(M312)),VALUE(M312)=0),"No Value (SPOT Contract)","")</f>
        <v/>
      </c>
      <c r="AB312" s="19" t="str">
        <f>IF(N312="","No Start Date","")</f>
        <v/>
      </c>
      <c r="AC312" s="19" t="str">
        <f>IF(O312="","No Expiry Date","")</f>
        <v/>
      </c>
      <c r="AD312" s="19" t="str">
        <f>IF(B312="","No Reference","")</f>
        <v/>
      </c>
      <c r="AE312" s="19" t="str" cm="1">
        <f t="array" aca="1" ref="AE312" ca="1">IF(SUMPRODUCT(--ISNUMBER(SEARCH("PFI",A312:AD312)))&gt;0,"Y","")</f>
        <v/>
      </c>
      <c r="AF312" s="19" t="str">
        <f>IF(ISNUMBER(SEARCH("CSW",C312)),"Shared Service","")</f>
        <v/>
      </c>
      <c r="AG312" s="19" t="s">
        <v>504</v>
      </c>
    </row>
    <row r="313" spans="1:33" s="14" customFormat="1" ht="11.4" x14ac:dyDescent="0.3">
      <c r="A313" s="21">
        <v>1663</v>
      </c>
      <c r="B313" s="49" t="s">
        <v>1211</v>
      </c>
      <c r="C313" s="49" t="s">
        <v>1287</v>
      </c>
      <c r="D313" s="49" t="s">
        <v>1288</v>
      </c>
      <c r="E313" s="50">
        <v>0</v>
      </c>
      <c r="F313" s="50">
        <v>0</v>
      </c>
      <c r="G313" s="50">
        <v>0</v>
      </c>
      <c r="H313" s="49" t="s">
        <v>74</v>
      </c>
      <c r="I313" s="49" t="s">
        <v>1214</v>
      </c>
      <c r="J313" s="49" t="s">
        <v>871</v>
      </c>
      <c r="K313" s="49" t="s">
        <v>50</v>
      </c>
      <c r="L313" s="49" t="s">
        <v>642</v>
      </c>
      <c r="M313" s="51">
        <v>0</v>
      </c>
      <c r="N313" s="52">
        <v>43839</v>
      </c>
      <c r="O313" s="52">
        <v>46996</v>
      </c>
      <c r="P313" s="49" t="s">
        <v>1289</v>
      </c>
      <c r="Q313" s="50" t="s">
        <v>41</v>
      </c>
      <c r="R313" s="50" t="s">
        <v>42</v>
      </c>
      <c r="S313" s="50" t="s">
        <v>42</v>
      </c>
      <c r="T313" s="49" t="s">
        <v>1219</v>
      </c>
      <c r="U313" s="22"/>
      <c r="V313" s="7"/>
      <c r="W313" s="8" t="str">
        <f ca="1">IF(OR(ISBLANK(O313),ISERROR(O313)),"",IF(O313&lt;=TODAY(),"EXPIRED","ACTIVE"))</f>
        <v>ACTIVE</v>
      </c>
      <c r="X313" s="8" t="str">
        <f>IF(ISNUMBER(SEARCH("OPTILAN",P313)),"OPTILAN","")</f>
        <v/>
      </c>
      <c r="Y313" s="8" t="str">
        <f>IF(AND(NOT(ISBLANK(M313)),M313&lt;&gt;"",VALUE(M313)=0),"No Value (Indeterminate)","")</f>
        <v>No Value (Indeterminate)</v>
      </c>
      <c r="Z313" s="8" t="s">
        <v>1220</v>
      </c>
      <c r="AA313" s="8" t="str">
        <f>IF(AND(ISNUMBER(SEARCH("default date of 31/12/2099",D313)),NOT(ISBLANK(M313)),VALUE(M313)=0),"No Value (SPOT Contract)","")</f>
        <v/>
      </c>
      <c r="AB313" s="19" t="str">
        <f>IF(N313="","No Start Date","")</f>
        <v/>
      </c>
      <c r="AC313" s="19" t="str">
        <f>IF(O313="","No Expiry Date","")</f>
        <v/>
      </c>
      <c r="AD313" s="19" t="str">
        <f>IF(B313="","No Reference","")</f>
        <v/>
      </c>
      <c r="AE313" s="19" t="str" cm="1">
        <f t="array" aca="1" ref="AE313" ca="1">IF(SUMPRODUCT(--ISNUMBER(SEARCH("PFI",A313:AD313)))&gt;0,"Y","")</f>
        <v/>
      </c>
      <c r="AF313" s="19" t="str">
        <f>IF(ISNUMBER(SEARCH("CSW",C313)),"Shared Service","")</f>
        <v/>
      </c>
      <c r="AG313" s="19" t="s">
        <v>504</v>
      </c>
    </row>
    <row r="314" spans="1:33" s="14" customFormat="1" ht="11.4" x14ac:dyDescent="0.3">
      <c r="A314" s="21">
        <v>1664</v>
      </c>
      <c r="B314" s="49" t="s">
        <v>1211</v>
      </c>
      <c r="C314" s="49" t="s">
        <v>1290</v>
      </c>
      <c r="D314" s="49"/>
      <c r="E314" s="50">
        <v>0</v>
      </c>
      <c r="F314" s="50">
        <v>0</v>
      </c>
      <c r="G314" s="50">
        <v>0</v>
      </c>
      <c r="H314" s="49" t="s">
        <v>74</v>
      </c>
      <c r="I314" s="49" t="s">
        <v>1214</v>
      </c>
      <c r="J314" s="49" t="s">
        <v>871</v>
      </c>
      <c r="K314" s="49" t="s">
        <v>50</v>
      </c>
      <c r="L314" s="49" t="s">
        <v>642</v>
      </c>
      <c r="M314" s="51">
        <v>0</v>
      </c>
      <c r="N314" s="52">
        <v>43839</v>
      </c>
      <c r="O314" s="52">
        <v>46996</v>
      </c>
      <c r="P314" s="49" t="s">
        <v>1291</v>
      </c>
      <c r="Q314" s="50" t="s">
        <v>41</v>
      </c>
      <c r="R314" s="50" t="s">
        <v>42</v>
      </c>
      <c r="S314" s="50" t="s">
        <v>41</v>
      </c>
      <c r="T314" s="49" t="s">
        <v>1219</v>
      </c>
      <c r="U314" s="22"/>
      <c r="V314" s="7"/>
      <c r="W314" s="8" t="str">
        <f ca="1">IF(OR(ISBLANK(O314),ISERROR(O314)),"",IF(O314&lt;=TODAY(),"EXPIRED","ACTIVE"))</f>
        <v>ACTIVE</v>
      </c>
      <c r="X314" s="8" t="str">
        <f>IF(ISNUMBER(SEARCH("OPTILAN",P314)),"OPTILAN","")</f>
        <v/>
      </c>
      <c r="Y314" s="8" t="str">
        <f>IF(AND(NOT(ISBLANK(M314)),M314&lt;&gt;"",VALUE(M314)=0),"No Value (Indeterminate)","")</f>
        <v>No Value (Indeterminate)</v>
      </c>
      <c r="Z314" s="8" t="s">
        <v>1220</v>
      </c>
      <c r="AA314" s="8" t="str">
        <f>IF(AND(ISNUMBER(SEARCH("default date of 31/12/2099",D314)),NOT(ISBLANK(M314)),VALUE(M314)=0),"No Value (SPOT Contract)","")</f>
        <v/>
      </c>
      <c r="AB314" s="19" t="str">
        <f>IF(N314="","No Start Date","")</f>
        <v/>
      </c>
      <c r="AC314" s="19" t="str">
        <f>IF(O314="","No Expiry Date","")</f>
        <v/>
      </c>
      <c r="AD314" s="19" t="str">
        <f>IF(B314="","No Reference","")</f>
        <v/>
      </c>
      <c r="AE314" s="19" t="str" cm="1">
        <f t="array" aca="1" ref="AE314" ca="1">IF(SUMPRODUCT(--ISNUMBER(SEARCH("PFI",A314:AD314)))&gt;0,"Y","")</f>
        <v/>
      </c>
      <c r="AF314" s="19" t="str">
        <f>IF(ISNUMBER(SEARCH("CSW",C314)),"Shared Service","")</f>
        <v/>
      </c>
      <c r="AG314" s="19" t="s">
        <v>504</v>
      </c>
    </row>
    <row r="315" spans="1:33" s="14" customFormat="1" ht="11.4" x14ac:dyDescent="0.3">
      <c r="A315" s="21">
        <v>1665</v>
      </c>
      <c r="B315" s="49" t="s">
        <v>1211</v>
      </c>
      <c r="C315" s="49" t="s">
        <v>1292</v>
      </c>
      <c r="D315" s="49"/>
      <c r="E315" s="50">
        <v>0</v>
      </c>
      <c r="F315" s="50">
        <v>0</v>
      </c>
      <c r="G315" s="50">
        <v>0</v>
      </c>
      <c r="H315" s="49" t="s">
        <v>74</v>
      </c>
      <c r="I315" s="49" t="s">
        <v>1214</v>
      </c>
      <c r="J315" s="49" t="s">
        <v>871</v>
      </c>
      <c r="K315" s="49" t="s">
        <v>50</v>
      </c>
      <c r="L315" s="49" t="s">
        <v>642</v>
      </c>
      <c r="M315" s="51">
        <v>0</v>
      </c>
      <c r="N315" s="52">
        <v>43839</v>
      </c>
      <c r="O315" s="52">
        <v>46996</v>
      </c>
      <c r="P315" s="49" t="s">
        <v>1293</v>
      </c>
      <c r="Q315" s="50" t="s">
        <v>41</v>
      </c>
      <c r="R315" s="50" t="s">
        <v>42</v>
      </c>
      <c r="S315" s="50" t="s">
        <v>42</v>
      </c>
      <c r="T315" s="49" t="s">
        <v>1219</v>
      </c>
      <c r="U315" s="22"/>
      <c r="V315" s="7"/>
      <c r="W315" s="8" t="str">
        <f ca="1">IF(OR(ISBLANK(O315),ISERROR(O315)),"",IF(O315&lt;=TODAY(),"EXPIRED","ACTIVE"))</f>
        <v>ACTIVE</v>
      </c>
      <c r="X315" s="8" t="str">
        <f>IF(ISNUMBER(SEARCH("OPTILAN",P315)),"OPTILAN","")</f>
        <v/>
      </c>
      <c r="Y315" s="8" t="str">
        <f>IF(AND(NOT(ISBLANK(M315)),M315&lt;&gt;"",VALUE(M315)=0),"No Value (Indeterminate)","")</f>
        <v>No Value (Indeterminate)</v>
      </c>
      <c r="Z315" s="8" t="s">
        <v>1220</v>
      </c>
      <c r="AA315" s="8" t="str">
        <f>IF(AND(ISNUMBER(SEARCH("default date of 31/12/2099",D315)),NOT(ISBLANK(M315)),VALUE(M315)=0),"No Value (SPOT Contract)","")</f>
        <v/>
      </c>
      <c r="AB315" s="19" t="str">
        <f>IF(N315="","No Start Date","")</f>
        <v/>
      </c>
      <c r="AC315" s="19" t="str">
        <f>IF(O315="","No Expiry Date","")</f>
        <v/>
      </c>
      <c r="AD315" s="19" t="str">
        <f>IF(B315="","No Reference","")</f>
        <v/>
      </c>
      <c r="AE315" s="19" t="str" cm="1">
        <f t="array" aca="1" ref="AE315" ca="1">IF(SUMPRODUCT(--ISNUMBER(SEARCH("PFI",A315:AD315)))&gt;0,"Y","")</f>
        <v/>
      </c>
      <c r="AF315" s="19" t="str">
        <f>IF(ISNUMBER(SEARCH("CSW",C315)),"Shared Service","")</f>
        <v/>
      </c>
      <c r="AG315" s="19" t="s">
        <v>504</v>
      </c>
    </row>
    <row r="316" spans="1:33" s="14" customFormat="1" ht="11.4" x14ac:dyDescent="0.3">
      <c r="A316" s="21">
        <v>1666</v>
      </c>
      <c r="B316" s="49" t="s">
        <v>1211</v>
      </c>
      <c r="C316" s="49" t="s">
        <v>1294</v>
      </c>
      <c r="D316" s="49" t="s">
        <v>1295</v>
      </c>
      <c r="E316" s="50">
        <v>3</v>
      </c>
      <c r="F316" s="50">
        <v>0</v>
      </c>
      <c r="G316" s="50">
        <v>0</v>
      </c>
      <c r="H316" s="49" t="s">
        <v>74</v>
      </c>
      <c r="I316" s="49" t="s">
        <v>1214</v>
      </c>
      <c r="J316" s="49" t="s">
        <v>871</v>
      </c>
      <c r="K316" s="49" t="s">
        <v>50</v>
      </c>
      <c r="L316" s="49" t="s">
        <v>642</v>
      </c>
      <c r="M316" s="51">
        <v>0</v>
      </c>
      <c r="N316" s="52" t="s">
        <v>1296</v>
      </c>
      <c r="O316" s="52">
        <v>46996</v>
      </c>
      <c r="P316" s="49" t="s">
        <v>1297</v>
      </c>
      <c r="Q316" s="50" t="s">
        <v>41</v>
      </c>
      <c r="R316" s="50" t="s">
        <v>42</v>
      </c>
      <c r="S316" s="50" t="s">
        <v>42</v>
      </c>
      <c r="T316" s="49" t="s">
        <v>1215</v>
      </c>
      <c r="U316" s="22"/>
      <c r="V316" s="7"/>
      <c r="W316" s="8" t="str">
        <f ca="1">IF(OR(ISBLANK(O316),ISERROR(O316)),"",IF(O316&lt;=TODAY(),"EXPIRED","ACTIVE"))</f>
        <v>ACTIVE</v>
      </c>
      <c r="X316" s="8" t="str">
        <f>IF(ISNUMBER(SEARCH("OPTILAN",P316)),"OPTILAN","")</f>
        <v/>
      </c>
      <c r="Y316" s="8" t="str">
        <f>IF(AND(NOT(ISBLANK(M316)),M316&lt;&gt;"",VALUE(M316)=0),"No Value (Indeterminate)","")</f>
        <v>No Value (Indeterminate)</v>
      </c>
      <c r="Z316" s="8" t="s">
        <v>1220</v>
      </c>
      <c r="AA316" s="8" t="str">
        <f>IF(AND(ISNUMBER(SEARCH("default date of 31/12/2099",D316)),NOT(ISBLANK(M316)),VALUE(M316)=0),"No Value (SPOT Contract)","")</f>
        <v/>
      </c>
      <c r="AB316" s="19" t="str">
        <f>IF(N316="","No Start Date","")</f>
        <v/>
      </c>
      <c r="AC316" s="19" t="str">
        <f>IF(O316="","No Expiry Date","")</f>
        <v/>
      </c>
      <c r="AD316" s="19" t="str">
        <f>IF(B316="","No Reference","")</f>
        <v/>
      </c>
      <c r="AE316" s="19" t="str" cm="1">
        <f t="array" aca="1" ref="AE316" ca="1">IF(SUMPRODUCT(--ISNUMBER(SEARCH("PFI",A316:AD316)))&gt;0,"Y","")</f>
        <v/>
      </c>
      <c r="AF316" s="19" t="str">
        <f>IF(ISNUMBER(SEARCH("CSW",C316)),"Shared Service","")</f>
        <v/>
      </c>
      <c r="AG316" s="19" t="s">
        <v>504</v>
      </c>
    </row>
    <row r="317" spans="1:33" s="14" customFormat="1" ht="11.4" x14ac:dyDescent="0.3">
      <c r="A317" s="21">
        <v>1667</v>
      </c>
      <c r="B317" s="49" t="s">
        <v>1211</v>
      </c>
      <c r="C317" s="49" t="s">
        <v>1298</v>
      </c>
      <c r="D317" s="49"/>
      <c r="E317" s="50">
        <v>3</v>
      </c>
      <c r="F317" s="50">
        <v>0</v>
      </c>
      <c r="G317" s="50">
        <v>0</v>
      </c>
      <c r="H317" s="49" t="s">
        <v>74</v>
      </c>
      <c r="I317" s="49" t="s">
        <v>1214</v>
      </c>
      <c r="J317" s="49" t="s">
        <v>871</v>
      </c>
      <c r="K317" s="49" t="s">
        <v>50</v>
      </c>
      <c r="L317" s="49" t="s">
        <v>642</v>
      </c>
      <c r="M317" s="51">
        <v>0</v>
      </c>
      <c r="N317" s="52">
        <v>43839</v>
      </c>
      <c r="O317" s="52">
        <v>46996</v>
      </c>
      <c r="P317" s="49" t="s">
        <v>1299</v>
      </c>
      <c r="Q317" s="50" t="s">
        <v>41</v>
      </c>
      <c r="R317" s="50" t="s">
        <v>42</v>
      </c>
      <c r="S317" s="50" t="s">
        <v>42</v>
      </c>
      <c r="T317" s="49" t="s">
        <v>1215</v>
      </c>
      <c r="U317" s="22"/>
      <c r="V317" s="7"/>
      <c r="W317" s="8" t="str">
        <f ca="1">IF(OR(ISBLANK(O317),ISERROR(O317)),"",IF(O317&lt;=TODAY(),"EXPIRED","ACTIVE"))</f>
        <v>ACTIVE</v>
      </c>
      <c r="X317" s="8" t="str">
        <f>IF(ISNUMBER(SEARCH("OPTILAN",P317)),"OPTILAN","")</f>
        <v/>
      </c>
      <c r="Y317" s="8" t="str">
        <f>IF(AND(NOT(ISBLANK(M317)),M317&lt;&gt;"",VALUE(M317)=0),"No Value (Indeterminate)","")</f>
        <v>No Value (Indeterminate)</v>
      </c>
      <c r="Z317" s="8" t="s">
        <v>1220</v>
      </c>
      <c r="AA317" s="8" t="str">
        <f>IF(AND(ISNUMBER(SEARCH("default date of 31/12/2099",D317)),NOT(ISBLANK(M317)),VALUE(M317)=0),"No Value (SPOT Contract)","")</f>
        <v/>
      </c>
      <c r="AB317" s="19" t="str">
        <f>IF(N317="","No Start Date","")</f>
        <v/>
      </c>
      <c r="AC317" s="19" t="str">
        <f>IF(O317="","No Expiry Date","")</f>
        <v/>
      </c>
      <c r="AD317" s="19" t="str">
        <f>IF(B317="","No Reference","")</f>
        <v/>
      </c>
      <c r="AE317" s="19" t="str" cm="1">
        <f t="array" aca="1" ref="AE317" ca="1">IF(SUMPRODUCT(--ISNUMBER(SEARCH("PFI",A317:AD317)))&gt;0,"Y","")</f>
        <v/>
      </c>
      <c r="AF317" s="19" t="str">
        <f>IF(ISNUMBER(SEARCH("CSW",C317)),"Shared Service","")</f>
        <v/>
      </c>
      <c r="AG317" s="19" t="s">
        <v>504</v>
      </c>
    </row>
    <row r="318" spans="1:33" s="14" customFormat="1" ht="11.4" x14ac:dyDescent="0.3">
      <c r="A318" s="21">
        <v>1668</v>
      </c>
      <c r="B318" s="49" t="s">
        <v>1211</v>
      </c>
      <c r="C318" s="49" t="s">
        <v>1300</v>
      </c>
      <c r="D318" s="49"/>
      <c r="E318" s="50">
        <v>3</v>
      </c>
      <c r="F318" s="50">
        <v>0</v>
      </c>
      <c r="G318" s="50">
        <v>0</v>
      </c>
      <c r="H318" s="49" t="s">
        <v>74</v>
      </c>
      <c r="I318" s="49" t="s">
        <v>1214</v>
      </c>
      <c r="J318" s="49" t="s">
        <v>871</v>
      </c>
      <c r="K318" s="49" t="s">
        <v>50</v>
      </c>
      <c r="L318" s="49" t="s">
        <v>642</v>
      </c>
      <c r="M318" s="51">
        <v>0</v>
      </c>
      <c r="N318" s="52">
        <v>44775</v>
      </c>
      <c r="O318" s="52">
        <v>46996</v>
      </c>
      <c r="P318" s="49" t="s">
        <v>1301</v>
      </c>
      <c r="Q318" s="50" t="s">
        <v>41</v>
      </c>
      <c r="R318" s="50" t="s">
        <v>42</v>
      </c>
      <c r="S318" s="50" t="s">
        <v>42</v>
      </c>
      <c r="T318" s="49" t="s">
        <v>1215</v>
      </c>
      <c r="U318" s="22"/>
      <c r="V318" s="7"/>
      <c r="W318" s="8" t="str">
        <f ca="1">IF(OR(ISBLANK(O318),ISERROR(O318)),"",IF(O318&lt;=TODAY(),"EXPIRED","ACTIVE"))</f>
        <v>ACTIVE</v>
      </c>
      <c r="X318" s="8" t="str">
        <f>IF(ISNUMBER(SEARCH("OPTILAN",P318)),"OPTILAN","")</f>
        <v/>
      </c>
      <c r="Y318" s="8" t="str">
        <f>IF(AND(NOT(ISBLANK(M318)),M318&lt;&gt;"",VALUE(M318)=0),"No Value (Indeterminate)","")</f>
        <v>No Value (Indeterminate)</v>
      </c>
      <c r="Z318" s="8" t="s">
        <v>1220</v>
      </c>
      <c r="AA318" s="8" t="str">
        <f>IF(AND(ISNUMBER(SEARCH("default date of 31/12/2099",D318)),NOT(ISBLANK(M318)),VALUE(M318)=0),"No Value (SPOT Contract)","")</f>
        <v/>
      </c>
      <c r="AB318" s="19" t="str">
        <f>IF(N318="","No Start Date","")</f>
        <v/>
      </c>
      <c r="AC318" s="19" t="str">
        <f>IF(O318="","No Expiry Date","")</f>
        <v/>
      </c>
      <c r="AD318" s="19" t="str">
        <f>IF(B318="","No Reference","")</f>
        <v/>
      </c>
      <c r="AE318" s="19" t="str" cm="1">
        <f t="array" aca="1" ref="AE318" ca="1">IF(SUMPRODUCT(--ISNUMBER(SEARCH("PFI",A318:AD318)))&gt;0,"Y","")</f>
        <v/>
      </c>
      <c r="AF318" s="19" t="str">
        <f>IF(ISNUMBER(SEARCH("CSW",C318)),"Shared Service","")</f>
        <v/>
      </c>
      <c r="AG318" s="19" t="s">
        <v>504</v>
      </c>
    </row>
    <row r="319" spans="1:33" s="14" customFormat="1" ht="11.4" x14ac:dyDescent="0.3">
      <c r="A319" s="21">
        <v>1669</v>
      </c>
      <c r="B319" s="49" t="s">
        <v>1211</v>
      </c>
      <c r="C319" s="49" t="s">
        <v>1302</v>
      </c>
      <c r="D319" s="49"/>
      <c r="E319" s="50">
        <v>0</v>
      </c>
      <c r="F319" s="50">
        <v>0</v>
      </c>
      <c r="G319" s="50">
        <v>0</v>
      </c>
      <c r="H319" s="49" t="s">
        <v>74</v>
      </c>
      <c r="I319" s="49" t="s">
        <v>1214</v>
      </c>
      <c r="J319" s="49" t="s">
        <v>871</v>
      </c>
      <c r="K319" s="49" t="s">
        <v>50</v>
      </c>
      <c r="L319" s="49" t="s">
        <v>642</v>
      </c>
      <c r="M319" s="51">
        <v>0</v>
      </c>
      <c r="N319" s="52">
        <v>43839</v>
      </c>
      <c r="O319" s="52">
        <v>46996</v>
      </c>
      <c r="P319" s="49" t="s">
        <v>1303</v>
      </c>
      <c r="Q319" s="50" t="s">
        <v>41</v>
      </c>
      <c r="R319" s="50" t="s">
        <v>42</v>
      </c>
      <c r="S319" s="50" t="s">
        <v>42</v>
      </c>
      <c r="T319" s="49" t="s">
        <v>1219</v>
      </c>
      <c r="U319" s="22"/>
      <c r="V319" s="7"/>
      <c r="W319" s="8" t="str">
        <f ca="1">IF(OR(ISBLANK(O319),ISERROR(O319)),"",IF(O319&lt;=TODAY(),"EXPIRED","ACTIVE"))</f>
        <v>ACTIVE</v>
      </c>
      <c r="X319" s="8" t="str">
        <f>IF(ISNUMBER(SEARCH("OPTILAN",P319)),"OPTILAN","")</f>
        <v/>
      </c>
      <c r="Y319" s="8" t="str">
        <f>IF(AND(NOT(ISBLANK(M319)),M319&lt;&gt;"",VALUE(M319)=0),"No Value (Indeterminate)","")</f>
        <v>No Value (Indeterminate)</v>
      </c>
      <c r="Z319" s="8" t="s">
        <v>1220</v>
      </c>
      <c r="AA319" s="8" t="str">
        <f>IF(AND(ISNUMBER(SEARCH("default date of 31/12/2099",D319)),NOT(ISBLANK(M319)),VALUE(M319)=0),"No Value (SPOT Contract)","")</f>
        <v/>
      </c>
      <c r="AB319" s="19" t="str">
        <f>IF(N319="","No Start Date","")</f>
        <v/>
      </c>
      <c r="AC319" s="19" t="str">
        <f>IF(O319="","No Expiry Date","")</f>
        <v/>
      </c>
      <c r="AD319" s="19" t="str">
        <f>IF(B319="","No Reference","")</f>
        <v/>
      </c>
      <c r="AE319" s="19" t="str" cm="1">
        <f t="array" aca="1" ref="AE319" ca="1">IF(SUMPRODUCT(--ISNUMBER(SEARCH("PFI",A319:AD319)))&gt;0,"Y","")</f>
        <v/>
      </c>
      <c r="AF319" s="19" t="str">
        <f>IF(ISNUMBER(SEARCH("CSW",C319)),"Shared Service","")</f>
        <v/>
      </c>
      <c r="AG319" s="19" t="s">
        <v>504</v>
      </c>
    </row>
    <row r="320" spans="1:33" s="14" customFormat="1" ht="11.4" x14ac:dyDescent="0.3">
      <c r="A320" s="21">
        <v>1670</v>
      </c>
      <c r="B320" s="49" t="s">
        <v>1211</v>
      </c>
      <c r="C320" s="49" t="s">
        <v>1304</v>
      </c>
      <c r="D320" s="49"/>
      <c r="E320" s="50">
        <v>0</v>
      </c>
      <c r="F320" s="50">
        <v>0</v>
      </c>
      <c r="G320" s="50">
        <v>0</v>
      </c>
      <c r="H320" s="49" t="s">
        <v>74</v>
      </c>
      <c r="I320" s="49" t="s">
        <v>1214</v>
      </c>
      <c r="J320" s="49" t="s">
        <v>871</v>
      </c>
      <c r="K320" s="49" t="s">
        <v>50</v>
      </c>
      <c r="L320" s="49" t="s">
        <v>642</v>
      </c>
      <c r="M320" s="51">
        <v>0</v>
      </c>
      <c r="N320" s="52">
        <v>43839</v>
      </c>
      <c r="O320" s="52">
        <v>46996</v>
      </c>
      <c r="P320" s="49" t="s">
        <v>1305</v>
      </c>
      <c r="Q320" s="50" t="s">
        <v>41</v>
      </c>
      <c r="R320" s="50" t="s">
        <v>42</v>
      </c>
      <c r="S320" s="50" t="s">
        <v>42</v>
      </c>
      <c r="T320" s="49" t="s">
        <v>1219</v>
      </c>
      <c r="U320" s="22"/>
      <c r="V320" s="7"/>
      <c r="W320" s="8" t="str">
        <f ca="1">IF(OR(ISBLANK(O320),ISERROR(O320)),"",IF(O320&lt;=TODAY(),"EXPIRED","ACTIVE"))</f>
        <v>ACTIVE</v>
      </c>
      <c r="X320" s="8" t="str">
        <f>IF(ISNUMBER(SEARCH("OPTILAN",P320)),"OPTILAN","")</f>
        <v/>
      </c>
      <c r="Y320" s="8" t="str">
        <f>IF(AND(NOT(ISBLANK(M320)),M320&lt;&gt;"",VALUE(M320)=0),"No Value (Indeterminate)","")</f>
        <v>No Value (Indeterminate)</v>
      </c>
      <c r="Z320" s="8" t="s">
        <v>1220</v>
      </c>
      <c r="AA320" s="8" t="str">
        <f>IF(AND(ISNUMBER(SEARCH("default date of 31/12/2099",D320)),NOT(ISBLANK(M320)),VALUE(M320)=0),"No Value (SPOT Contract)","")</f>
        <v/>
      </c>
      <c r="AB320" s="19" t="str">
        <f>IF(N320="","No Start Date","")</f>
        <v/>
      </c>
      <c r="AC320" s="19" t="str">
        <f>IF(O320="","No Expiry Date","")</f>
        <v/>
      </c>
      <c r="AD320" s="19" t="str">
        <f>IF(B320="","No Reference","")</f>
        <v/>
      </c>
      <c r="AE320" s="19" t="str" cm="1">
        <f t="array" aca="1" ref="AE320" ca="1">IF(SUMPRODUCT(--ISNUMBER(SEARCH("PFI",A320:AD320)))&gt;0,"Y","")</f>
        <v/>
      </c>
      <c r="AF320" s="19" t="str">
        <f>IF(ISNUMBER(SEARCH("CSW",C320)),"Shared Service","")</f>
        <v/>
      </c>
      <c r="AG320" s="19" t="s">
        <v>504</v>
      </c>
    </row>
    <row r="321" spans="1:33" s="14" customFormat="1" ht="11.4" x14ac:dyDescent="0.3">
      <c r="A321" s="21">
        <v>1671</v>
      </c>
      <c r="B321" s="49" t="s">
        <v>1211</v>
      </c>
      <c r="C321" s="49" t="s">
        <v>1306</v>
      </c>
      <c r="D321" s="49"/>
      <c r="E321" s="50">
        <v>2</v>
      </c>
      <c r="F321" s="50">
        <v>0</v>
      </c>
      <c r="G321" s="50">
        <v>1</v>
      </c>
      <c r="H321" s="49" t="s">
        <v>74</v>
      </c>
      <c r="I321" s="49" t="s">
        <v>1214</v>
      </c>
      <c r="J321" s="49" t="s">
        <v>871</v>
      </c>
      <c r="K321" s="49" t="s">
        <v>50</v>
      </c>
      <c r="L321" s="49" t="s">
        <v>642</v>
      </c>
      <c r="M321" s="51">
        <v>0</v>
      </c>
      <c r="N321" s="52">
        <v>43839</v>
      </c>
      <c r="O321" s="52">
        <v>46996</v>
      </c>
      <c r="P321" s="49" t="s">
        <v>1307</v>
      </c>
      <c r="Q321" s="50" t="s">
        <v>41</v>
      </c>
      <c r="R321" s="50" t="s">
        <v>42</v>
      </c>
      <c r="S321" s="50" t="s">
        <v>41</v>
      </c>
      <c r="T321" s="49" t="s">
        <v>1215</v>
      </c>
      <c r="U321" s="22"/>
      <c r="V321" s="7"/>
      <c r="W321" s="8" t="str">
        <f ca="1">IF(OR(ISBLANK(O321),ISERROR(O321)),"",IF(O321&lt;=TODAY(),"EXPIRED","ACTIVE"))</f>
        <v>ACTIVE</v>
      </c>
      <c r="X321" s="8" t="str">
        <f>IF(ISNUMBER(SEARCH("OPTILAN",P321)),"OPTILAN","")</f>
        <v/>
      </c>
      <c r="Y321" s="8" t="str">
        <f>IF(AND(NOT(ISBLANK(M321)),M321&lt;&gt;"",VALUE(M321)=0),"No Value (Indeterminate)","")</f>
        <v>No Value (Indeterminate)</v>
      </c>
      <c r="Z321" s="8" t="s">
        <v>1220</v>
      </c>
      <c r="AA321" s="8" t="str">
        <f>IF(AND(ISNUMBER(SEARCH("default date of 31/12/2099",D321)),NOT(ISBLANK(M321)),VALUE(M321)=0),"No Value (SPOT Contract)","")</f>
        <v/>
      </c>
      <c r="AB321" s="19" t="str">
        <f>IF(N321="","No Start Date","")</f>
        <v/>
      </c>
      <c r="AC321" s="19" t="str">
        <f>IF(O321="","No Expiry Date","")</f>
        <v/>
      </c>
      <c r="AD321" s="19" t="str">
        <f>IF(B321="","No Reference","")</f>
        <v/>
      </c>
      <c r="AE321" s="19" t="str" cm="1">
        <f t="array" aca="1" ref="AE321" ca="1">IF(SUMPRODUCT(--ISNUMBER(SEARCH("PFI",A321:AD321)))&gt;0,"Y","")</f>
        <v/>
      </c>
      <c r="AF321" s="19" t="str">
        <f>IF(ISNUMBER(SEARCH("CSW",C321)),"Shared Service","")</f>
        <v/>
      </c>
      <c r="AG321" s="19" t="s">
        <v>504</v>
      </c>
    </row>
    <row r="322" spans="1:33" s="14" customFormat="1" ht="11.4" x14ac:dyDescent="0.3">
      <c r="A322" s="21">
        <v>1672</v>
      </c>
      <c r="B322" s="49" t="s">
        <v>1211</v>
      </c>
      <c r="C322" s="49" t="s">
        <v>1308</v>
      </c>
      <c r="D322" s="49"/>
      <c r="E322" s="50">
        <v>3</v>
      </c>
      <c r="F322" s="50">
        <v>0</v>
      </c>
      <c r="G322" s="50">
        <v>0</v>
      </c>
      <c r="H322" s="49" t="s">
        <v>74</v>
      </c>
      <c r="I322" s="49" t="s">
        <v>1214</v>
      </c>
      <c r="J322" s="49" t="s">
        <v>871</v>
      </c>
      <c r="K322" s="49" t="s">
        <v>50</v>
      </c>
      <c r="L322" s="49" t="s">
        <v>642</v>
      </c>
      <c r="M322" s="51">
        <v>0</v>
      </c>
      <c r="N322" s="52">
        <v>43839</v>
      </c>
      <c r="O322" s="52">
        <v>46996</v>
      </c>
      <c r="P322" s="49" t="s">
        <v>1309</v>
      </c>
      <c r="Q322" s="50" t="s">
        <v>41</v>
      </c>
      <c r="R322" s="50" t="s">
        <v>42</v>
      </c>
      <c r="S322" s="50" t="s">
        <v>42</v>
      </c>
      <c r="T322" s="49" t="s">
        <v>1215</v>
      </c>
      <c r="U322" s="22"/>
      <c r="V322" s="7"/>
      <c r="W322" s="8" t="str">
        <f ca="1">IF(OR(ISBLANK(O322),ISERROR(O322)),"",IF(O322&lt;=TODAY(),"EXPIRED","ACTIVE"))</f>
        <v>ACTIVE</v>
      </c>
      <c r="X322" s="8" t="str">
        <f>IF(ISNUMBER(SEARCH("OPTILAN",P322)),"OPTILAN","")</f>
        <v/>
      </c>
      <c r="Y322" s="8" t="str">
        <f>IF(AND(NOT(ISBLANK(M322)),M322&lt;&gt;"",VALUE(M322)=0),"No Value (Indeterminate)","")</f>
        <v>No Value (Indeterminate)</v>
      </c>
      <c r="Z322" s="8" t="s">
        <v>1220</v>
      </c>
      <c r="AA322" s="8" t="str">
        <f>IF(AND(ISNUMBER(SEARCH("default date of 31/12/2099",D322)),NOT(ISBLANK(M322)),VALUE(M322)=0),"No Value (SPOT Contract)","")</f>
        <v/>
      </c>
      <c r="AB322" s="19" t="str">
        <f>IF(N322="","No Start Date","")</f>
        <v/>
      </c>
      <c r="AC322" s="19" t="str">
        <f>IF(O322="","No Expiry Date","")</f>
        <v/>
      </c>
      <c r="AD322" s="19" t="str">
        <f>IF(B322="","No Reference","")</f>
        <v/>
      </c>
      <c r="AE322" s="19" t="str" cm="1">
        <f t="array" aca="1" ref="AE322" ca="1">IF(SUMPRODUCT(--ISNUMBER(SEARCH("PFI",A322:AD322)))&gt;0,"Y","")</f>
        <v/>
      </c>
      <c r="AF322" s="19" t="str">
        <f>IF(ISNUMBER(SEARCH("CSW",C322)),"Shared Service","")</f>
        <v/>
      </c>
      <c r="AG322" s="19" t="s">
        <v>504</v>
      </c>
    </row>
    <row r="323" spans="1:33" s="14" customFormat="1" ht="11.4" x14ac:dyDescent="0.3">
      <c r="A323" s="21">
        <v>1673</v>
      </c>
      <c r="B323" s="49" t="s">
        <v>1211</v>
      </c>
      <c r="C323" s="49" t="s">
        <v>1310</v>
      </c>
      <c r="D323" s="49"/>
      <c r="E323" s="50">
        <v>0</v>
      </c>
      <c r="F323" s="50">
        <v>0</v>
      </c>
      <c r="G323" s="50">
        <v>0</v>
      </c>
      <c r="H323" s="49" t="s">
        <v>74</v>
      </c>
      <c r="I323" s="49" t="s">
        <v>1214</v>
      </c>
      <c r="J323" s="49" t="s">
        <v>871</v>
      </c>
      <c r="K323" s="49" t="s">
        <v>50</v>
      </c>
      <c r="L323" s="49" t="s">
        <v>642</v>
      </c>
      <c r="M323" s="51">
        <v>0</v>
      </c>
      <c r="N323" s="52">
        <v>43839</v>
      </c>
      <c r="O323" s="52">
        <v>46996</v>
      </c>
      <c r="P323" s="49" t="s">
        <v>1311</v>
      </c>
      <c r="Q323" s="50" t="s">
        <v>41</v>
      </c>
      <c r="R323" s="50" t="s">
        <v>42</v>
      </c>
      <c r="S323" s="50" t="s">
        <v>42</v>
      </c>
      <c r="T323" s="49" t="s">
        <v>1219</v>
      </c>
      <c r="U323" s="22"/>
      <c r="V323" s="7"/>
      <c r="W323" s="8" t="str">
        <f ca="1">IF(OR(ISBLANK(O323),ISERROR(O323)),"",IF(O323&lt;=TODAY(),"EXPIRED","ACTIVE"))</f>
        <v>ACTIVE</v>
      </c>
      <c r="X323" s="8" t="str">
        <f>IF(ISNUMBER(SEARCH("OPTILAN",P323)),"OPTILAN","")</f>
        <v/>
      </c>
      <c r="Y323" s="8" t="str">
        <f>IF(AND(NOT(ISBLANK(M323)),M323&lt;&gt;"",VALUE(M323)=0),"No Value (Indeterminate)","")</f>
        <v>No Value (Indeterminate)</v>
      </c>
      <c r="Z323" s="8" t="s">
        <v>1220</v>
      </c>
      <c r="AA323" s="8" t="str">
        <f>IF(AND(ISNUMBER(SEARCH("default date of 31/12/2099",D323)),NOT(ISBLANK(M323)),VALUE(M323)=0),"No Value (SPOT Contract)","")</f>
        <v/>
      </c>
      <c r="AB323" s="19" t="str">
        <f>IF(N323="","No Start Date","")</f>
        <v/>
      </c>
      <c r="AC323" s="19" t="str">
        <f>IF(O323="","No Expiry Date","")</f>
        <v/>
      </c>
      <c r="AD323" s="19" t="str">
        <f>IF(B323="","No Reference","")</f>
        <v/>
      </c>
      <c r="AE323" s="19" t="str" cm="1">
        <f t="array" aca="1" ref="AE323" ca="1">IF(SUMPRODUCT(--ISNUMBER(SEARCH("PFI",A323:AD323)))&gt;0,"Y","")</f>
        <v/>
      </c>
      <c r="AF323" s="19" t="str">
        <f>IF(ISNUMBER(SEARCH("CSW",C323)),"Shared Service","")</f>
        <v/>
      </c>
      <c r="AG323" s="19" t="s">
        <v>504</v>
      </c>
    </row>
    <row r="324" spans="1:33" s="14" customFormat="1" ht="11.4" x14ac:dyDescent="0.3">
      <c r="A324" s="21">
        <v>1674</v>
      </c>
      <c r="B324" s="49" t="s">
        <v>1211</v>
      </c>
      <c r="C324" s="49" t="s">
        <v>1312</v>
      </c>
      <c r="D324" s="49"/>
      <c r="E324" s="50">
        <v>2</v>
      </c>
      <c r="F324" s="50">
        <v>1</v>
      </c>
      <c r="G324" s="50">
        <v>0</v>
      </c>
      <c r="H324" s="49" t="s">
        <v>74</v>
      </c>
      <c r="I324" s="49" t="s">
        <v>1214</v>
      </c>
      <c r="J324" s="49" t="s">
        <v>871</v>
      </c>
      <c r="K324" s="49" t="s">
        <v>50</v>
      </c>
      <c r="L324" s="49" t="s">
        <v>642</v>
      </c>
      <c r="M324" s="51">
        <v>0</v>
      </c>
      <c r="N324" s="52">
        <v>43839</v>
      </c>
      <c r="O324" s="52">
        <v>46996</v>
      </c>
      <c r="P324" s="49" t="s">
        <v>1313</v>
      </c>
      <c r="Q324" s="50" t="s">
        <v>41</v>
      </c>
      <c r="R324" s="50" t="s">
        <v>41</v>
      </c>
      <c r="S324" s="50" t="s">
        <v>41</v>
      </c>
      <c r="T324" s="49" t="s">
        <v>1225</v>
      </c>
      <c r="U324" s="22"/>
      <c r="V324" s="7"/>
      <c r="W324" s="8" t="str">
        <f ca="1">IF(OR(ISBLANK(O324),ISERROR(O324)),"",IF(O324&lt;=TODAY(),"EXPIRED","ACTIVE"))</f>
        <v>ACTIVE</v>
      </c>
      <c r="X324" s="8" t="str">
        <f>IF(ISNUMBER(SEARCH("OPTILAN",P324)),"OPTILAN","")</f>
        <v/>
      </c>
      <c r="Y324" s="8" t="str">
        <f>IF(AND(NOT(ISBLANK(M324)),M324&lt;&gt;"",VALUE(M324)=0),"No Value (Indeterminate)","")</f>
        <v>No Value (Indeterminate)</v>
      </c>
      <c r="Z324" s="8" t="s">
        <v>1220</v>
      </c>
      <c r="AA324" s="8" t="str">
        <f>IF(AND(ISNUMBER(SEARCH("default date of 31/12/2099",D324)),NOT(ISBLANK(M324)),VALUE(M324)=0),"No Value (SPOT Contract)","")</f>
        <v/>
      </c>
      <c r="AB324" s="19" t="str">
        <f>IF(N324="","No Start Date","")</f>
        <v/>
      </c>
      <c r="AC324" s="19" t="str">
        <f>IF(O324="","No Expiry Date","")</f>
        <v/>
      </c>
      <c r="AD324" s="19" t="str">
        <f>IF(B324="","No Reference","")</f>
        <v/>
      </c>
      <c r="AE324" s="19" t="str" cm="1">
        <f t="array" aca="1" ref="AE324" ca="1">IF(SUMPRODUCT(--ISNUMBER(SEARCH("PFI",A324:AD324)))&gt;0,"Y","")</f>
        <v/>
      </c>
      <c r="AF324" s="19" t="str">
        <f>IF(ISNUMBER(SEARCH("CSW",C324)),"Shared Service","")</f>
        <v/>
      </c>
      <c r="AG324" s="19" t="s">
        <v>504</v>
      </c>
    </row>
    <row r="325" spans="1:33" s="14" customFormat="1" ht="11.4" x14ac:dyDescent="0.3">
      <c r="A325" s="21">
        <v>1675</v>
      </c>
      <c r="B325" s="49" t="s">
        <v>1211</v>
      </c>
      <c r="C325" s="49" t="s">
        <v>1314</v>
      </c>
      <c r="D325" s="49"/>
      <c r="E325" s="50">
        <v>2</v>
      </c>
      <c r="F325" s="50">
        <v>0</v>
      </c>
      <c r="G325" s="50">
        <v>0</v>
      </c>
      <c r="H325" s="49" t="s">
        <v>74</v>
      </c>
      <c r="I325" s="49" t="s">
        <v>1214</v>
      </c>
      <c r="J325" s="49" t="s">
        <v>871</v>
      </c>
      <c r="K325" s="49" t="s">
        <v>50</v>
      </c>
      <c r="L325" s="49" t="s">
        <v>642</v>
      </c>
      <c r="M325" s="51">
        <v>0</v>
      </c>
      <c r="N325" s="52">
        <v>43839</v>
      </c>
      <c r="O325" s="52">
        <v>46996</v>
      </c>
      <c r="P325" s="49" t="s">
        <v>1315</v>
      </c>
      <c r="Q325" s="50" t="s">
        <v>41</v>
      </c>
      <c r="R325" s="50" t="s">
        <v>42</v>
      </c>
      <c r="S325" s="50" t="s">
        <v>42</v>
      </c>
      <c r="T325" s="49" t="s">
        <v>1215</v>
      </c>
      <c r="U325" s="22"/>
      <c r="V325" s="7"/>
      <c r="W325" s="8" t="str">
        <f ca="1">IF(OR(ISBLANK(O325),ISERROR(O325)),"",IF(O325&lt;=TODAY(),"EXPIRED","ACTIVE"))</f>
        <v>ACTIVE</v>
      </c>
      <c r="X325" s="8" t="str">
        <f>IF(ISNUMBER(SEARCH("OPTILAN",P325)),"OPTILAN","")</f>
        <v/>
      </c>
      <c r="Y325" s="8" t="str">
        <f>IF(AND(NOT(ISBLANK(M325)),M325&lt;&gt;"",VALUE(M325)=0),"No Value (Indeterminate)","")</f>
        <v>No Value (Indeterminate)</v>
      </c>
      <c r="Z325" s="8" t="s">
        <v>1220</v>
      </c>
      <c r="AA325" s="8" t="str">
        <f>IF(AND(ISNUMBER(SEARCH("default date of 31/12/2099",D325)),NOT(ISBLANK(M325)),VALUE(M325)=0),"No Value (SPOT Contract)","")</f>
        <v/>
      </c>
      <c r="AB325" s="19" t="str">
        <f>IF(N325="","No Start Date","")</f>
        <v/>
      </c>
      <c r="AC325" s="19" t="str">
        <f>IF(O325="","No Expiry Date","")</f>
        <v/>
      </c>
      <c r="AD325" s="19" t="str">
        <f>IF(B325="","No Reference","")</f>
        <v/>
      </c>
      <c r="AE325" s="19" t="str" cm="1">
        <f t="array" aca="1" ref="AE325" ca="1">IF(SUMPRODUCT(--ISNUMBER(SEARCH("PFI",A325:AD325)))&gt;0,"Y","")</f>
        <v/>
      </c>
      <c r="AF325" s="19" t="str">
        <f>IF(ISNUMBER(SEARCH("CSW",C325)),"Shared Service","")</f>
        <v/>
      </c>
      <c r="AG325" s="19" t="s">
        <v>504</v>
      </c>
    </row>
    <row r="326" spans="1:33" s="14" customFormat="1" ht="11.4" x14ac:dyDescent="0.3">
      <c r="A326" s="21">
        <v>1676</v>
      </c>
      <c r="B326" s="49" t="s">
        <v>1211</v>
      </c>
      <c r="C326" s="49" t="s">
        <v>1316</v>
      </c>
      <c r="D326" s="49"/>
      <c r="E326" s="50">
        <v>0</v>
      </c>
      <c r="F326" s="50">
        <v>0</v>
      </c>
      <c r="G326" s="50">
        <v>0</v>
      </c>
      <c r="H326" s="49" t="s">
        <v>74</v>
      </c>
      <c r="I326" s="49" t="s">
        <v>1214</v>
      </c>
      <c r="J326" s="49" t="s">
        <v>871</v>
      </c>
      <c r="K326" s="49" t="s">
        <v>50</v>
      </c>
      <c r="L326" s="49" t="s">
        <v>642</v>
      </c>
      <c r="M326" s="51">
        <v>0</v>
      </c>
      <c r="N326" s="52">
        <v>43839</v>
      </c>
      <c r="O326" s="52">
        <v>46996</v>
      </c>
      <c r="P326" s="49" t="s">
        <v>1317</v>
      </c>
      <c r="Q326" s="50" t="s">
        <v>41</v>
      </c>
      <c r="R326" s="50" t="s">
        <v>42</v>
      </c>
      <c r="S326" s="50" t="s">
        <v>42</v>
      </c>
      <c r="T326" s="49" t="s">
        <v>1219</v>
      </c>
      <c r="U326" s="22"/>
      <c r="V326" s="7"/>
      <c r="W326" s="8" t="str">
        <f ca="1">IF(OR(ISBLANK(O326),ISERROR(O326)),"",IF(O326&lt;=TODAY(),"EXPIRED","ACTIVE"))</f>
        <v>ACTIVE</v>
      </c>
      <c r="X326" s="8" t="str">
        <f>IF(ISNUMBER(SEARCH("OPTILAN",P326)),"OPTILAN","")</f>
        <v/>
      </c>
      <c r="Y326" s="8" t="str">
        <f>IF(AND(NOT(ISBLANK(M326)),M326&lt;&gt;"",VALUE(M326)=0),"No Value (Indeterminate)","")</f>
        <v>No Value (Indeterminate)</v>
      </c>
      <c r="Z326" s="8" t="s">
        <v>1220</v>
      </c>
      <c r="AA326" s="8" t="str">
        <f>IF(AND(ISNUMBER(SEARCH("default date of 31/12/2099",D326)),NOT(ISBLANK(M326)),VALUE(M326)=0),"No Value (SPOT Contract)","")</f>
        <v/>
      </c>
      <c r="AB326" s="19" t="str">
        <f>IF(N326="","No Start Date","")</f>
        <v/>
      </c>
      <c r="AC326" s="19" t="str">
        <f>IF(O326="","No Expiry Date","")</f>
        <v/>
      </c>
      <c r="AD326" s="19" t="str">
        <f>IF(B326="","No Reference","")</f>
        <v/>
      </c>
      <c r="AE326" s="19" t="str" cm="1">
        <f t="array" aca="1" ref="AE326" ca="1">IF(SUMPRODUCT(--ISNUMBER(SEARCH("PFI",A326:AD326)))&gt;0,"Y","")</f>
        <v/>
      </c>
      <c r="AF326" s="19" t="str">
        <f>IF(ISNUMBER(SEARCH("CSW",C326)),"Shared Service","")</f>
        <v/>
      </c>
      <c r="AG326" s="19" t="s">
        <v>504</v>
      </c>
    </row>
    <row r="327" spans="1:33" s="14" customFormat="1" ht="11.4" x14ac:dyDescent="0.3">
      <c r="A327" s="21">
        <v>1677</v>
      </c>
      <c r="B327" s="49" t="s">
        <v>1211</v>
      </c>
      <c r="C327" s="49" t="s">
        <v>1318</v>
      </c>
      <c r="D327" s="49"/>
      <c r="E327" s="50">
        <v>3</v>
      </c>
      <c r="F327" s="50">
        <v>0</v>
      </c>
      <c r="G327" s="50">
        <v>0</v>
      </c>
      <c r="H327" s="49" t="s">
        <v>74</v>
      </c>
      <c r="I327" s="49" t="s">
        <v>1214</v>
      </c>
      <c r="J327" s="49" t="s">
        <v>871</v>
      </c>
      <c r="K327" s="49" t="s">
        <v>50</v>
      </c>
      <c r="L327" s="49" t="s">
        <v>642</v>
      </c>
      <c r="M327" s="51">
        <v>0</v>
      </c>
      <c r="N327" s="52">
        <v>43839</v>
      </c>
      <c r="O327" s="52">
        <v>46996</v>
      </c>
      <c r="P327" s="49" t="s">
        <v>1319</v>
      </c>
      <c r="Q327" s="50" t="s">
        <v>41</v>
      </c>
      <c r="R327" s="50" t="s">
        <v>42</v>
      </c>
      <c r="S327" s="50" t="s">
        <v>41</v>
      </c>
      <c r="T327" s="49" t="s">
        <v>1215</v>
      </c>
      <c r="U327" s="22"/>
      <c r="V327" s="7"/>
      <c r="W327" s="8" t="str">
        <f ca="1">IF(OR(ISBLANK(O327),ISERROR(O327)),"",IF(O327&lt;=TODAY(),"EXPIRED","ACTIVE"))</f>
        <v>ACTIVE</v>
      </c>
      <c r="X327" s="8" t="str">
        <f>IF(ISNUMBER(SEARCH("OPTILAN",P327)),"OPTILAN","")</f>
        <v/>
      </c>
      <c r="Y327" s="8" t="str">
        <f>IF(AND(NOT(ISBLANK(M327)),M327&lt;&gt;"",VALUE(M327)=0),"No Value (Indeterminate)","")</f>
        <v>No Value (Indeterminate)</v>
      </c>
      <c r="Z327" s="8" t="s">
        <v>1220</v>
      </c>
      <c r="AA327" s="8" t="str">
        <f>IF(AND(ISNUMBER(SEARCH("default date of 31/12/2099",D327)),NOT(ISBLANK(M327)),VALUE(M327)=0),"No Value (SPOT Contract)","")</f>
        <v/>
      </c>
      <c r="AB327" s="19" t="str">
        <f>IF(N327="","No Start Date","")</f>
        <v/>
      </c>
      <c r="AC327" s="19" t="str">
        <f>IF(O327="","No Expiry Date","")</f>
        <v/>
      </c>
      <c r="AD327" s="19" t="str">
        <f>IF(B327="","No Reference","")</f>
        <v/>
      </c>
      <c r="AE327" s="19" t="str" cm="1">
        <f t="array" aca="1" ref="AE327" ca="1">IF(SUMPRODUCT(--ISNUMBER(SEARCH("PFI",A327:AD327)))&gt;0,"Y","")</f>
        <v/>
      </c>
      <c r="AF327" s="19" t="str">
        <f>IF(ISNUMBER(SEARCH("CSW",C327)),"Shared Service","")</f>
        <v/>
      </c>
      <c r="AG327" s="19" t="s">
        <v>504</v>
      </c>
    </row>
    <row r="328" spans="1:33" s="14" customFormat="1" ht="11.4" x14ac:dyDescent="0.3">
      <c r="A328" s="21">
        <v>1678</v>
      </c>
      <c r="B328" s="49" t="s">
        <v>1211</v>
      </c>
      <c r="C328" s="49" t="s">
        <v>1320</v>
      </c>
      <c r="D328" s="49"/>
      <c r="E328" s="50">
        <v>3</v>
      </c>
      <c r="F328" s="50">
        <v>0</v>
      </c>
      <c r="G328" s="50">
        <v>0</v>
      </c>
      <c r="H328" s="49" t="s">
        <v>74</v>
      </c>
      <c r="I328" s="49" t="s">
        <v>1214</v>
      </c>
      <c r="J328" s="49" t="s">
        <v>871</v>
      </c>
      <c r="K328" s="49" t="s">
        <v>50</v>
      </c>
      <c r="L328" s="49" t="s">
        <v>642</v>
      </c>
      <c r="M328" s="51">
        <v>0</v>
      </c>
      <c r="N328" s="52">
        <v>43839</v>
      </c>
      <c r="O328" s="52">
        <v>46996</v>
      </c>
      <c r="P328" s="49" t="s">
        <v>1321</v>
      </c>
      <c r="Q328" s="50" t="s">
        <v>41</v>
      </c>
      <c r="R328" s="50" t="s">
        <v>42</v>
      </c>
      <c r="S328" s="50" t="s">
        <v>41</v>
      </c>
      <c r="T328" s="49" t="s">
        <v>1215</v>
      </c>
      <c r="U328" s="22"/>
      <c r="V328" s="7"/>
      <c r="W328" s="8" t="str">
        <f ca="1">IF(OR(ISBLANK(O328),ISERROR(O328)),"",IF(O328&lt;=TODAY(),"EXPIRED","ACTIVE"))</f>
        <v>ACTIVE</v>
      </c>
      <c r="X328" s="8" t="str">
        <f>IF(ISNUMBER(SEARCH("OPTILAN",P328)),"OPTILAN","")</f>
        <v/>
      </c>
      <c r="Y328" s="8" t="str">
        <f>IF(AND(NOT(ISBLANK(M328)),M328&lt;&gt;"",VALUE(M328)=0),"No Value (Indeterminate)","")</f>
        <v>No Value (Indeterminate)</v>
      </c>
      <c r="Z328" s="8" t="s">
        <v>1220</v>
      </c>
      <c r="AA328" s="8" t="str">
        <f>IF(AND(ISNUMBER(SEARCH("default date of 31/12/2099",D328)),NOT(ISBLANK(M328)),VALUE(M328)=0),"No Value (SPOT Contract)","")</f>
        <v/>
      </c>
      <c r="AB328" s="19" t="str">
        <f>IF(N328="","No Start Date","")</f>
        <v/>
      </c>
      <c r="AC328" s="19" t="str">
        <f>IF(O328="","No Expiry Date","")</f>
        <v/>
      </c>
      <c r="AD328" s="19" t="str">
        <f>IF(B328="","No Reference","")</f>
        <v/>
      </c>
      <c r="AE328" s="19" t="str" cm="1">
        <f t="array" aca="1" ref="AE328" ca="1">IF(SUMPRODUCT(--ISNUMBER(SEARCH("PFI",A328:AD328)))&gt;0,"Y","")</f>
        <v/>
      </c>
      <c r="AF328" s="19" t="str">
        <f>IF(ISNUMBER(SEARCH("CSW",C328)),"Shared Service","")</f>
        <v/>
      </c>
      <c r="AG328" s="19" t="s">
        <v>504</v>
      </c>
    </row>
    <row r="329" spans="1:33" s="14" customFormat="1" ht="11.4" x14ac:dyDescent="0.3">
      <c r="A329" s="21">
        <v>1679</v>
      </c>
      <c r="B329" s="49" t="s">
        <v>1211</v>
      </c>
      <c r="C329" s="49" t="s">
        <v>1322</v>
      </c>
      <c r="D329" s="49"/>
      <c r="E329" s="50">
        <v>0</v>
      </c>
      <c r="F329" s="50">
        <v>0</v>
      </c>
      <c r="G329" s="50">
        <v>0</v>
      </c>
      <c r="H329" s="49" t="s">
        <v>74</v>
      </c>
      <c r="I329" s="49" t="s">
        <v>1214</v>
      </c>
      <c r="J329" s="49" t="s">
        <v>871</v>
      </c>
      <c r="K329" s="49" t="s">
        <v>50</v>
      </c>
      <c r="L329" s="49" t="s">
        <v>642</v>
      </c>
      <c r="M329" s="51">
        <v>0</v>
      </c>
      <c r="N329" s="52">
        <v>43839</v>
      </c>
      <c r="O329" s="52">
        <v>46996</v>
      </c>
      <c r="P329" s="49" t="s">
        <v>1323</v>
      </c>
      <c r="Q329" s="50" t="s">
        <v>41</v>
      </c>
      <c r="R329" s="50" t="s">
        <v>42</v>
      </c>
      <c r="S329" s="50" t="s">
        <v>42</v>
      </c>
      <c r="T329" s="49" t="s">
        <v>1219</v>
      </c>
      <c r="U329" s="22"/>
      <c r="V329" s="7"/>
      <c r="W329" s="8" t="str">
        <f ca="1">IF(OR(ISBLANK(O329),ISERROR(O329)),"",IF(O329&lt;=TODAY(),"EXPIRED","ACTIVE"))</f>
        <v>ACTIVE</v>
      </c>
      <c r="X329" s="8" t="str">
        <f>IF(ISNUMBER(SEARCH("OPTILAN",P329)),"OPTILAN","")</f>
        <v/>
      </c>
      <c r="Y329" s="8" t="str">
        <f>IF(AND(NOT(ISBLANK(M329)),M329&lt;&gt;"",VALUE(M329)=0),"No Value (Indeterminate)","")</f>
        <v>No Value (Indeterminate)</v>
      </c>
      <c r="Z329" s="8" t="s">
        <v>1220</v>
      </c>
      <c r="AA329" s="8" t="str">
        <f>IF(AND(ISNUMBER(SEARCH("default date of 31/12/2099",D329)),NOT(ISBLANK(M329)),VALUE(M329)=0),"No Value (SPOT Contract)","")</f>
        <v/>
      </c>
      <c r="AB329" s="19" t="str">
        <f>IF(N329="","No Start Date","")</f>
        <v/>
      </c>
      <c r="AC329" s="19" t="str">
        <f>IF(O329="","No Expiry Date","")</f>
        <v/>
      </c>
      <c r="AD329" s="19" t="str">
        <f>IF(B329="","No Reference","")</f>
        <v/>
      </c>
      <c r="AE329" s="19" t="str" cm="1">
        <f t="array" aca="1" ref="AE329" ca="1">IF(SUMPRODUCT(--ISNUMBER(SEARCH("PFI",A329:AD329)))&gt;0,"Y","")</f>
        <v/>
      </c>
      <c r="AF329" s="19" t="str">
        <f>IF(ISNUMBER(SEARCH("CSW",C329)),"Shared Service","")</f>
        <v/>
      </c>
      <c r="AG329" s="19" t="s">
        <v>504</v>
      </c>
    </row>
    <row r="330" spans="1:33" s="14" customFormat="1" ht="11.4" x14ac:dyDescent="0.3">
      <c r="A330" s="21">
        <v>1680</v>
      </c>
      <c r="B330" s="49" t="s">
        <v>1211</v>
      </c>
      <c r="C330" s="49" t="s">
        <v>1324</v>
      </c>
      <c r="D330" s="49"/>
      <c r="E330" s="50">
        <v>2</v>
      </c>
      <c r="F330" s="50">
        <v>1</v>
      </c>
      <c r="G330" s="50">
        <v>0</v>
      </c>
      <c r="H330" s="49" t="s">
        <v>74</v>
      </c>
      <c r="I330" s="49" t="s">
        <v>1214</v>
      </c>
      <c r="J330" s="49" t="s">
        <v>871</v>
      </c>
      <c r="K330" s="49" t="s">
        <v>50</v>
      </c>
      <c r="L330" s="49" t="s">
        <v>642</v>
      </c>
      <c r="M330" s="51">
        <v>0</v>
      </c>
      <c r="N330" s="52">
        <v>43839</v>
      </c>
      <c r="O330" s="52">
        <v>46996</v>
      </c>
      <c r="P330" s="49" t="s">
        <v>1325</v>
      </c>
      <c r="Q330" s="50" t="s">
        <v>41</v>
      </c>
      <c r="R330" s="50" t="s">
        <v>42</v>
      </c>
      <c r="S330" s="50" t="s">
        <v>41</v>
      </c>
      <c r="T330" s="49" t="s">
        <v>1215</v>
      </c>
      <c r="U330" s="22"/>
      <c r="V330" s="7"/>
      <c r="W330" s="8" t="str">
        <f ca="1">IF(OR(ISBLANK(O330),ISERROR(O330)),"",IF(O330&lt;=TODAY(),"EXPIRED","ACTIVE"))</f>
        <v>ACTIVE</v>
      </c>
      <c r="X330" s="8" t="str">
        <f>IF(ISNUMBER(SEARCH("OPTILAN",P330)),"OPTILAN","")</f>
        <v/>
      </c>
      <c r="Y330" s="8" t="str">
        <f>IF(AND(NOT(ISBLANK(M330)),M330&lt;&gt;"",VALUE(M330)=0),"No Value (Indeterminate)","")</f>
        <v>No Value (Indeterminate)</v>
      </c>
      <c r="Z330" s="8" t="s">
        <v>1220</v>
      </c>
      <c r="AA330" s="8" t="str">
        <f>IF(AND(ISNUMBER(SEARCH("default date of 31/12/2099",D330)),NOT(ISBLANK(M330)),VALUE(M330)=0),"No Value (SPOT Contract)","")</f>
        <v/>
      </c>
      <c r="AB330" s="19" t="str">
        <f>IF(N330="","No Start Date","")</f>
        <v/>
      </c>
      <c r="AC330" s="19" t="str">
        <f>IF(O330="","No Expiry Date","")</f>
        <v/>
      </c>
      <c r="AD330" s="19" t="str">
        <f>IF(B330="","No Reference","")</f>
        <v/>
      </c>
      <c r="AE330" s="19" t="str" cm="1">
        <f t="array" aca="1" ref="AE330" ca="1">IF(SUMPRODUCT(--ISNUMBER(SEARCH("PFI",A330:AD330)))&gt;0,"Y","")</f>
        <v/>
      </c>
      <c r="AF330" s="19" t="str">
        <f>IF(ISNUMBER(SEARCH("CSW",C330)),"Shared Service","")</f>
        <v/>
      </c>
      <c r="AG330" s="19" t="s">
        <v>504</v>
      </c>
    </row>
    <row r="331" spans="1:33" s="14" customFormat="1" ht="11.4" x14ac:dyDescent="0.3">
      <c r="A331" s="21">
        <v>1681</v>
      </c>
      <c r="B331" s="49" t="s">
        <v>1211</v>
      </c>
      <c r="C331" s="49" t="s">
        <v>1326</v>
      </c>
      <c r="D331" s="49"/>
      <c r="E331" s="50">
        <v>3</v>
      </c>
      <c r="F331" s="50">
        <v>0</v>
      </c>
      <c r="G331" s="50">
        <v>0</v>
      </c>
      <c r="H331" s="49" t="s">
        <v>74</v>
      </c>
      <c r="I331" s="49" t="s">
        <v>1214</v>
      </c>
      <c r="J331" s="49" t="s">
        <v>871</v>
      </c>
      <c r="K331" s="49" t="s">
        <v>50</v>
      </c>
      <c r="L331" s="49" t="s">
        <v>642</v>
      </c>
      <c r="M331" s="51">
        <v>0</v>
      </c>
      <c r="N331" s="52">
        <v>43839</v>
      </c>
      <c r="O331" s="52">
        <v>46996</v>
      </c>
      <c r="P331" s="49" t="s">
        <v>1327</v>
      </c>
      <c r="Q331" s="50" t="s">
        <v>41</v>
      </c>
      <c r="R331" s="50" t="s">
        <v>42</v>
      </c>
      <c r="S331" s="50" t="s">
        <v>42</v>
      </c>
      <c r="T331" s="49" t="s">
        <v>1215</v>
      </c>
      <c r="U331" s="22"/>
      <c r="V331" s="7"/>
      <c r="W331" s="8" t="str">
        <f ca="1">IF(OR(ISBLANK(O331),ISERROR(O331)),"",IF(O331&lt;=TODAY(),"EXPIRED","ACTIVE"))</f>
        <v>ACTIVE</v>
      </c>
      <c r="X331" s="8" t="str">
        <f>IF(ISNUMBER(SEARCH("OPTILAN",P331)),"OPTILAN","")</f>
        <v/>
      </c>
      <c r="Y331" s="8" t="str">
        <f>IF(AND(NOT(ISBLANK(M331)),M331&lt;&gt;"",VALUE(M331)=0),"No Value (Indeterminate)","")</f>
        <v>No Value (Indeterminate)</v>
      </c>
      <c r="Z331" s="8" t="s">
        <v>1220</v>
      </c>
      <c r="AA331" s="8" t="str">
        <f>IF(AND(ISNUMBER(SEARCH("default date of 31/12/2099",D331)),NOT(ISBLANK(M331)),VALUE(M331)=0),"No Value (SPOT Contract)","")</f>
        <v/>
      </c>
      <c r="AB331" s="19" t="str">
        <f>IF(N331="","No Start Date","")</f>
        <v/>
      </c>
      <c r="AC331" s="19" t="str">
        <f>IF(O331="","No Expiry Date","")</f>
        <v/>
      </c>
      <c r="AD331" s="19" t="str">
        <f>IF(B331="","No Reference","")</f>
        <v/>
      </c>
      <c r="AE331" s="19" t="str" cm="1">
        <f t="array" aca="1" ref="AE331" ca="1">IF(SUMPRODUCT(--ISNUMBER(SEARCH("PFI",A331:AD331)))&gt;0,"Y","")</f>
        <v/>
      </c>
      <c r="AF331" s="19" t="str">
        <f>IF(ISNUMBER(SEARCH("CSW",C331)),"Shared Service","")</f>
        <v/>
      </c>
      <c r="AG331" s="19" t="s">
        <v>504</v>
      </c>
    </row>
    <row r="332" spans="1:33" s="14" customFormat="1" ht="11.4" x14ac:dyDescent="0.3">
      <c r="A332" s="21">
        <v>1682</v>
      </c>
      <c r="B332" s="49" t="s">
        <v>1211</v>
      </c>
      <c r="C332" s="49" t="s">
        <v>1328</v>
      </c>
      <c r="D332" s="49"/>
      <c r="E332" s="50">
        <v>3</v>
      </c>
      <c r="F332" s="50">
        <v>0</v>
      </c>
      <c r="G332" s="50">
        <v>0</v>
      </c>
      <c r="H332" s="49" t="s">
        <v>74</v>
      </c>
      <c r="I332" s="49" t="s">
        <v>1214</v>
      </c>
      <c r="J332" s="49" t="s">
        <v>871</v>
      </c>
      <c r="K332" s="49" t="s">
        <v>50</v>
      </c>
      <c r="L332" s="49" t="s">
        <v>642</v>
      </c>
      <c r="M332" s="51">
        <v>0</v>
      </c>
      <c r="N332" s="52">
        <v>43839</v>
      </c>
      <c r="O332" s="52">
        <v>46996</v>
      </c>
      <c r="P332" s="49" t="s">
        <v>1329</v>
      </c>
      <c r="Q332" s="50" t="s">
        <v>41</v>
      </c>
      <c r="R332" s="50" t="s">
        <v>42</v>
      </c>
      <c r="S332" s="50" t="s">
        <v>42</v>
      </c>
      <c r="T332" s="49" t="s">
        <v>1215</v>
      </c>
      <c r="U332" s="22"/>
      <c r="V332" s="7"/>
      <c r="W332" s="8" t="str">
        <f ca="1">IF(OR(ISBLANK(O332),ISERROR(O332)),"",IF(O332&lt;=TODAY(),"EXPIRED","ACTIVE"))</f>
        <v>ACTIVE</v>
      </c>
      <c r="X332" s="8" t="str">
        <f>IF(ISNUMBER(SEARCH("OPTILAN",P332)),"OPTILAN","")</f>
        <v/>
      </c>
      <c r="Y332" s="8" t="str">
        <f>IF(AND(NOT(ISBLANK(M332)),M332&lt;&gt;"",VALUE(M332)=0),"No Value (Indeterminate)","")</f>
        <v>No Value (Indeterminate)</v>
      </c>
      <c r="Z332" s="8" t="s">
        <v>1220</v>
      </c>
      <c r="AA332" s="8" t="str">
        <f>IF(AND(ISNUMBER(SEARCH("default date of 31/12/2099",D332)),NOT(ISBLANK(M332)),VALUE(M332)=0),"No Value (SPOT Contract)","")</f>
        <v/>
      </c>
      <c r="AB332" s="19" t="str">
        <f>IF(N332="","No Start Date","")</f>
        <v/>
      </c>
      <c r="AC332" s="19" t="str">
        <f>IF(O332="","No Expiry Date","")</f>
        <v/>
      </c>
      <c r="AD332" s="19" t="str">
        <f>IF(B332="","No Reference","")</f>
        <v/>
      </c>
      <c r="AE332" s="19" t="str" cm="1">
        <f t="array" aca="1" ref="AE332" ca="1">IF(SUMPRODUCT(--ISNUMBER(SEARCH("PFI",A332:AD332)))&gt;0,"Y","")</f>
        <v/>
      </c>
      <c r="AF332" s="19" t="str">
        <f>IF(ISNUMBER(SEARCH("CSW",C332)),"Shared Service","")</f>
        <v/>
      </c>
      <c r="AG332" s="19" t="s">
        <v>504</v>
      </c>
    </row>
    <row r="333" spans="1:33" s="14" customFormat="1" ht="11.4" x14ac:dyDescent="0.3">
      <c r="A333" s="21">
        <v>1683</v>
      </c>
      <c r="B333" s="49" t="s">
        <v>1211</v>
      </c>
      <c r="C333" s="49" t="s">
        <v>1330</v>
      </c>
      <c r="D333" s="49"/>
      <c r="E333" s="50">
        <v>2</v>
      </c>
      <c r="F333" s="50">
        <v>1</v>
      </c>
      <c r="G333" s="50">
        <v>0</v>
      </c>
      <c r="H333" s="49" t="s">
        <v>74</v>
      </c>
      <c r="I333" s="49" t="s">
        <v>1214</v>
      </c>
      <c r="J333" s="49" t="s">
        <v>871</v>
      </c>
      <c r="K333" s="49" t="s">
        <v>50</v>
      </c>
      <c r="L333" s="49" t="s">
        <v>642</v>
      </c>
      <c r="M333" s="51">
        <v>0</v>
      </c>
      <c r="N333" s="52">
        <v>43839</v>
      </c>
      <c r="O333" s="52">
        <v>46996</v>
      </c>
      <c r="P333" s="49" t="s">
        <v>1331</v>
      </c>
      <c r="Q333" s="50" t="s">
        <v>41</v>
      </c>
      <c r="R333" s="50" t="s">
        <v>42</v>
      </c>
      <c r="S333" s="50" t="s">
        <v>41</v>
      </c>
      <c r="T333" s="49" t="s">
        <v>1215</v>
      </c>
      <c r="U333" s="22"/>
      <c r="V333" s="7"/>
      <c r="W333" s="8" t="str">
        <f ca="1">IF(OR(ISBLANK(O333),ISERROR(O333)),"",IF(O333&lt;=TODAY(),"EXPIRED","ACTIVE"))</f>
        <v>ACTIVE</v>
      </c>
      <c r="X333" s="8" t="str">
        <f>IF(ISNUMBER(SEARCH("OPTILAN",P333)),"OPTILAN","")</f>
        <v/>
      </c>
      <c r="Y333" s="8" t="str">
        <f>IF(AND(NOT(ISBLANK(M333)),M333&lt;&gt;"",VALUE(M333)=0),"No Value (Indeterminate)","")</f>
        <v>No Value (Indeterminate)</v>
      </c>
      <c r="Z333" s="8" t="s">
        <v>1220</v>
      </c>
      <c r="AA333" s="8" t="str">
        <f>IF(AND(ISNUMBER(SEARCH("default date of 31/12/2099",D333)),NOT(ISBLANK(M333)),VALUE(M333)=0),"No Value (SPOT Contract)","")</f>
        <v/>
      </c>
      <c r="AB333" s="19" t="str">
        <f>IF(N333="","No Start Date","")</f>
        <v/>
      </c>
      <c r="AC333" s="19" t="str">
        <f>IF(O333="","No Expiry Date","")</f>
        <v/>
      </c>
      <c r="AD333" s="19" t="str">
        <f>IF(B333="","No Reference","")</f>
        <v/>
      </c>
      <c r="AE333" s="19" t="str" cm="1">
        <f t="array" aca="1" ref="AE333" ca="1">IF(SUMPRODUCT(--ISNUMBER(SEARCH("PFI",A333:AD333)))&gt;0,"Y","")</f>
        <v/>
      </c>
      <c r="AF333" s="19" t="str">
        <f>IF(ISNUMBER(SEARCH("CSW",C333)),"Shared Service","")</f>
        <v/>
      </c>
      <c r="AG333" s="19" t="s">
        <v>504</v>
      </c>
    </row>
    <row r="334" spans="1:33" s="14" customFormat="1" ht="11.4" x14ac:dyDescent="0.3">
      <c r="A334" s="21">
        <v>1684</v>
      </c>
      <c r="B334" s="49" t="s">
        <v>1211</v>
      </c>
      <c r="C334" s="49" t="s">
        <v>1332</v>
      </c>
      <c r="D334" s="49"/>
      <c r="E334" s="50">
        <v>3</v>
      </c>
      <c r="F334" s="50">
        <v>0</v>
      </c>
      <c r="G334" s="50">
        <v>0</v>
      </c>
      <c r="H334" s="49" t="s">
        <v>74</v>
      </c>
      <c r="I334" s="49" t="s">
        <v>1214</v>
      </c>
      <c r="J334" s="49" t="s">
        <v>871</v>
      </c>
      <c r="K334" s="49" t="s">
        <v>50</v>
      </c>
      <c r="L334" s="49" t="s">
        <v>642</v>
      </c>
      <c r="M334" s="51">
        <v>0</v>
      </c>
      <c r="N334" s="52">
        <v>43839</v>
      </c>
      <c r="O334" s="52">
        <v>46996</v>
      </c>
      <c r="P334" s="49" t="s">
        <v>1333</v>
      </c>
      <c r="Q334" s="50" t="s">
        <v>41</v>
      </c>
      <c r="R334" s="50" t="s">
        <v>41</v>
      </c>
      <c r="S334" s="50" t="s">
        <v>41</v>
      </c>
      <c r="T334" s="49" t="s">
        <v>1215</v>
      </c>
      <c r="U334" s="22"/>
      <c r="V334" s="7"/>
      <c r="W334" s="8" t="str">
        <f ca="1">IF(OR(ISBLANK(O334),ISERROR(O334)),"",IF(O334&lt;=TODAY(),"EXPIRED","ACTIVE"))</f>
        <v>ACTIVE</v>
      </c>
      <c r="X334" s="8" t="str">
        <f>IF(ISNUMBER(SEARCH("OPTILAN",P334)),"OPTILAN","")</f>
        <v/>
      </c>
      <c r="Y334" s="8" t="str">
        <f>IF(AND(NOT(ISBLANK(M334)),M334&lt;&gt;"",VALUE(M334)=0),"No Value (Indeterminate)","")</f>
        <v>No Value (Indeterminate)</v>
      </c>
      <c r="Z334" s="8" t="s">
        <v>1220</v>
      </c>
      <c r="AA334" s="8" t="str">
        <f>IF(AND(ISNUMBER(SEARCH("default date of 31/12/2099",D334)),NOT(ISBLANK(M334)),VALUE(M334)=0),"No Value (SPOT Contract)","")</f>
        <v/>
      </c>
      <c r="AB334" s="19" t="str">
        <f>IF(N334="","No Start Date","")</f>
        <v/>
      </c>
      <c r="AC334" s="19" t="str">
        <f>IF(O334="","No Expiry Date","")</f>
        <v/>
      </c>
      <c r="AD334" s="19" t="str">
        <f>IF(B334="","No Reference","")</f>
        <v/>
      </c>
      <c r="AE334" s="19" t="str" cm="1">
        <f t="array" aca="1" ref="AE334" ca="1">IF(SUMPRODUCT(--ISNUMBER(SEARCH("PFI",A334:AD334)))&gt;0,"Y","")</f>
        <v/>
      </c>
      <c r="AF334" s="19" t="str">
        <f>IF(ISNUMBER(SEARCH("CSW",C334)),"Shared Service","")</f>
        <v/>
      </c>
      <c r="AG334" s="19" t="s">
        <v>504</v>
      </c>
    </row>
    <row r="335" spans="1:33" s="14" customFormat="1" ht="11.4" x14ac:dyDescent="0.3">
      <c r="A335" s="21">
        <v>1685</v>
      </c>
      <c r="B335" s="49" t="s">
        <v>1211</v>
      </c>
      <c r="C335" s="49" t="s">
        <v>1334</v>
      </c>
      <c r="D335" s="49"/>
      <c r="E335" s="50">
        <v>0</v>
      </c>
      <c r="F335" s="50">
        <v>0</v>
      </c>
      <c r="G335" s="50">
        <v>0</v>
      </c>
      <c r="H335" s="49" t="s">
        <v>74</v>
      </c>
      <c r="I335" s="49" t="s">
        <v>1214</v>
      </c>
      <c r="J335" s="49" t="s">
        <v>871</v>
      </c>
      <c r="K335" s="49" t="s">
        <v>50</v>
      </c>
      <c r="L335" s="49" t="s">
        <v>642</v>
      </c>
      <c r="M335" s="51">
        <v>0</v>
      </c>
      <c r="N335" s="52">
        <v>43839</v>
      </c>
      <c r="O335" s="52">
        <v>46996</v>
      </c>
      <c r="P335" s="49" t="s">
        <v>1335</v>
      </c>
      <c r="Q335" s="50" t="s">
        <v>41</v>
      </c>
      <c r="R335" s="50" t="s">
        <v>42</v>
      </c>
      <c r="S335" s="50" t="s">
        <v>42</v>
      </c>
      <c r="T335" s="49" t="s">
        <v>1219</v>
      </c>
      <c r="U335" s="22"/>
      <c r="V335" s="7"/>
      <c r="W335" s="8" t="str">
        <f ca="1">IF(OR(ISBLANK(O335),ISERROR(O335)),"",IF(O335&lt;=TODAY(),"EXPIRED","ACTIVE"))</f>
        <v>ACTIVE</v>
      </c>
      <c r="X335" s="8" t="str">
        <f>IF(ISNUMBER(SEARCH("OPTILAN",P335)),"OPTILAN","")</f>
        <v/>
      </c>
      <c r="Y335" s="8" t="str">
        <f>IF(AND(NOT(ISBLANK(M335)),M335&lt;&gt;"",VALUE(M335)=0),"No Value (Indeterminate)","")</f>
        <v>No Value (Indeterminate)</v>
      </c>
      <c r="Z335" s="8" t="s">
        <v>1220</v>
      </c>
      <c r="AA335" s="8" t="str">
        <f>IF(AND(ISNUMBER(SEARCH("default date of 31/12/2099",D335)),NOT(ISBLANK(M335)),VALUE(M335)=0),"No Value (SPOT Contract)","")</f>
        <v/>
      </c>
      <c r="AB335" s="19" t="str">
        <f>IF(N335="","No Start Date","")</f>
        <v/>
      </c>
      <c r="AC335" s="19" t="str">
        <f>IF(O335="","No Expiry Date","")</f>
        <v/>
      </c>
      <c r="AD335" s="19" t="str">
        <f>IF(B335="","No Reference","")</f>
        <v/>
      </c>
      <c r="AE335" s="19" t="str" cm="1">
        <f t="array" aca="1" ref="AE335" ca="1">IF(SUMPRODUCT(--ISNUMBER(SEARCH("PFI",A335:AD335)))&gt;0,"Y","")</f>
        <v/>
      </c>
      <c r="AF335" s="19" t="str">
        <f>IF(ISNUMBER(SEARCH("CSW",C335)),"Shared Service","")</f>
        <v/>
      </c>
      <c r="AG335" s="19" t="s">
        <v>504</v>
      </c>
    </row>
    <row r="336" spans="1:33" s="14" customFormat="1" ht="11.4" x14ac:dyDescent="0.3">
      <c r="A336" s="21">
        <v>1686</v>
      </c>
      <c r="B336" s="49" t="s">
        <v>1211</v>
      </c>
      <c r="C336" s="49" t="s">
        <v>1336</v>
      </c>
      <c r="D336" s="49"/>
      <c r="E336" s="50">
        <v>3</v>
      </c>
      <c r="F336" s="50">
        <v>0</v>
      </c>
      <c r="G336" s="50">
        <v>0</v>
      </c>
      <c r="H336" s="49" t="s">
        <v>74</v>
      </c>
      <c r="I336" s="49" t="s">
        <v>1214</v>
      </c>
      <c r="J336" s="49" t="s">
        <v>871</v>
      </c>
      <c r="K336" s="49" t="s">
        <v>50</v>
      </c>
      <c r="L336" s="49" t="s">
        <v>642</v>
      </c>
      <c r="M336" s="51">
        <v>0</v>
      </c>
      <c r="N336" s="52">
        <v>43839</v>
      </c>
      <c r="O336" s="52">
        <v>46996</v>
      </c>
      <c r="P336" s="49" t="s">
        <v>1337</v>
      </c>
      <c r="Q336" s="50" t="s">
        <v>41</v>
      </c>
      <c r="R336" s="50" t="s">
        <v>42</v>
      </c>
      <c r="S336" s="50" t="s">
        <v>41</v>
      </c>
      <c r="T336" s="49" t="s">
        <v>1215</v>
      </c>
      <c r="U336" s="22"/>
      <c r="V336" s="7"/>
      <c r="W336" s="8" t="str">
        <f ca="1">IF(OR(ISBLANK(O336),ISERROR(O336)),"",IF(O336&lt;=TODAY(),"EXPIRED","ACTIVE"))</f>
        <v>ACTIVE</v>
      </c>
      <c r="X336" s="8" t="str">
        <f>IF(ISNUMBER(SEARCH("OPTILAN",P336)),"OPTILAN","")</f>
        <v/>
      </c>
      <c r="Y336" s="8" t="str">
        <f>IF(AND(NOT(ISBLANK(M336)),M336&lt;&gt;"",VALUE(M336)=0),"No Value (Indeterminate)","")</f>
        <v>No Value (Indeterminate)</v>
      </c>
      <c r="Z336" s="8" t="s">
        <v>1220</v>
      </c>
      <c r="AA336" s="8" t="str">
        <f>IF(AND(ISNUMBER(SEARCH("default date of 31/12/2099",D336)),NOT(ISBLANK(M336)),VALUE(M336)=0),"No Value (SPOT Contract)","")</f>
        <v/>
      </c>
      <c r="AB336" s="19" t="str">
        <f>IF(N336="","No Start Date","")</f>
        <v/>
      </c>
      <c r="AC336" s="19" t="str">
        <f>IF(O336="","No Expiry Date","")</f>
        <v/>
      </c>
      <c r="AD336" s="19" t="str">
        <f>IF(B336="","No Reference","")</f>
        <v/>
      </c>
      <c r="AE336" s="19" t="str" cm="1">
        <f t="array" aca="1" ref="AE336" ca="1">IF(SUMPRODUCT(--ISNUMBER(SEARCH("PFI",A336:AD336)))&gt;0,"Y","")</f>
        <v/>
      </c>
      <c r="AF336" s="19" t="str">
        <f>IF(ISNUMBER(SEARCH("CSW",C336)),"Shared Service","")</f>
        <v/>
      </c>
      <c r="AG336" s="19" t="s">
        <v>504</v>
      </c>
    </row>
    <row r="337" spans="1:33" s="14" customFormat="1" ht="11.4" x14ac:dyDescent="0.3">
      <c r="A337" s="21">
        <v>1687</v>
      </c>
      <c r="B337" s="49" t="s">
        <v>1211</v>
      </c>
      <c r="C337" s="49" t="s">
        <v>1338</v>
      </c>
      <c r="D337" s="49"/>
      <c r="E337" s="50">
        <v>0</v>
      </c>
      <c r="F337" s="50">
        <v>0</v>
      </c>
      <c r="G337" s="50">
        <v>0</v>
      </c>
      <c r="H337" s="49" t="s">
        <v>74</v>
      </c>
      <c r="I337" s="49" t="s">
        <v>1214</v>
      </c>
      <c r="J337" s="49" t="s">
        <v>871</v>
      </c>
      <c r="K337" s="49" t="s">
        <v>50</v>
      </c>
      <c r="L337" s="49" t="s">
        <v>642</v>
      </c>
      <c r="M337" s="51">
        <v>0</v>
      </c>
      <c r="N337" s="52">
        <v>43839</v>
      </c>
      <c r="O337" s="52">
        <v>46996</v>
      </c>
      <c r="P337" s="49" t="s">
        <v>1339</v>
      </c>
      <c r="Q337" s="50" t="s">
        <v>41</v>
      </c>
      <c r="R337" s="50" t="s">
        <v>42</v>
      </c>
      <c r="S337" s="50" t="s">
        <v>42</v>
      </c>
      <c r="T337" s="49" t="s">
        <v>1219</v>
      </c>
      <c r="U337" s="22"/>
      <c r="V337" s="7"/>
      <c r="W337" s="8" t="str">
        <f ca="1">IF(OR(ISBLANK(O337),ISERROR(O337)),"",IF(O337&lt;=TODAY(),"EXPIRED","ACTIVE"))</f>
        <v>ACTIVE</v>
      </c>
      <c r="X337" s="8" t="str">
        <f>IF(ISNUMBER(SEARCH("OPTILAN",P337)),"OPTILAN","")</f>
        <v/>
      </c>
      <c r="Y337" s="8" t="str">
        <f>IF(AND(NOT(ISBLANK(M337)),M337&lt;&gt;"",VALUE(M337)=0),"No Value (Indeterminate)","")</f>
        <v>No Value (Indeterminate)</v>
      </c>
      <c r="Z337" s="8" t="s">
        <v>1220</v>
      </c>
      <c r="AA337" s="8" t="str">
        <f>IF(AND(ISNUMBER(SEARCH("default date of 31/12/2099",D337)),NOT(ISBLANK(M337)),VALUE(M337)=0),"No Value (SPOT Contract)","")</f>
        <v/>
      </c>
      <c r="AB337" s="19" t="str">
        <f>IF(N337="","No Start Date","")</f>
        <v/>
      </c>
      <c r="AC337" s="19" t="str">
        <f>IF(O337="","No Expiry Date","")</f>
        <v/>
      </c>
      <c r="AD337" s="19" t="str">
        <f>IF(B337="","No Reference","")</f>
        <v/>
      </c>
      <c r="AE337" s="19" t="str" cm="1">
        <f t="array" aca="1" ref="AE337" ca="1">IF(SUMPRODUCT(--ISNUMBER(SEARCH("PFI",A337:AD337)))&gt;0,"Y","")</f>
        <v/>
      </c>
      <c r="AF337" s="19" t="str">
        <f>IF(ISNUMBER(SEARCH("CSW",C337)),"Shared Service","")</f>
        <v/>
      </c>
      <c r="AG337" s="19" t="s">
        <v>504</v>
      </c>
    </row>
    <row r="338" spans="1:33" s="14" customFormat="1" ht="11.4" x14ac:dyDescent="0.3">
      <c r="A338" s="21">
        <v>1688</v>
      </c>
      <c r="B338" s="49" t="s">
        <v>1211</v>
      </c>
      <c r="C338" s="49" t="s">
        <v>1340</v>
      </c>
      <c r="D338" s="49"/>
      <c r="E338" s="50">
        <v>0</v>
      </c>
      <c r="F338" s="50">
        <v>0</v>
      </c>
      <c r="G338" s="50">
        <v>0</v>
      </c>
      <c r="H338" s="49" t="s">
        <v>74</v>
      </c>
      <c r="I338" s="49" t="s">
        <v>1214</v>
      </c>
      <c r="J338" s="49" t="s">
        <v>871</v>
      </c>
      <c r="K338" s="49" t="s">
        <v>50</v>
      </c>
      <c r="L338" s="49" t="s">
        <v>642</v>
      </c>
      <c r="M338" s="51">
        <v>0</v>
      </c>
      <c r="N338" s="52">
        <v>43839</v>
      </c>
      <c r="O338" s="52">
        <v>46996</v>
      </c>
      <c r="P338" s="49" t="s">
        <v>1341</v>
      </c>
      <c r="Q338" s="50" t="s">
        <v>41</v>
      </c>
      <c r="R338" s="50" t="s">
        <v>42</v>
      </c>
      <c r="S338" s="50" t="s">
        <v>42</v>
      </c>
      <c r="T338" s="49" t="s">
        <v>1219</v>
      </c>
      <c r="U338" s="22"/>
      <c r="V338" s="7"/>
      <c r="W338" s="8" t="str">
        <f ca="1">IF(OR(ISBLANK(O338),ISERROR(O338)),"",IF(O338&lt;=TODAY(),"EXPIRED","ACTIVE"))</f>
        <v>ACTIVE</v>
      </c>
      <c r="X338" s="8" t="str">
        <f>IF(ISNUMBER(SEARCH("OPTILAN",P338)),"OPTILAN","")</f>
        <v/>
      </c>
      <c r="Y338" s="8" t="str">
        <f>IF(AND(NOT(ISBLANK(M338)),M338&lt;&gt;"",VALUE(M338)=0),"No Value (Indeterminate)","")</f>
        <v>No Value (Indeterminate)</v>
      </c>
      <c r="Z338" s="8" t="s">
        <v>1220</v>
      </c>
      <c r="AA338" s="8" t="str">
        <f>IF(AND(ISNUMBER(SEARCH("default date of 31/12/2099",D338)),NOT(ISBLANK(M338)),VALUE(M338)=0),"No Value (SPOT Contract)","")</f>
        <v/>
      </c>
      <c r="AB338" s="19" t="str">
        <f>IF(N338="","No Start Date","")</f>
        <v/>
      </c>
      <c r="AC338" s="19" t="str">
        <f>IF(O338="","No Expiry Date","")</f>
        <v/>
      </c>
      <c r="AD338" s="19" t="str">
        <f>IF(B338="","No Reference","")</f>
        <v/>
      </c>
      <c r="AE338" s="19" t="str" cm="1">
        <f t="array" aca="1" ref="AE338" ca="1">IF(SUMPRODUCT(--ISNUMBER(SEARCH("PFI",A338:AD338)))&gt;0,"Y","")</f>
        <v/>
      </c>
      <c r="AF338" s="19" t="str">
        <f>IF(ISNUMBER(SEARCH("CSW",C338)),"Shared Service","")</f>
        <v/>
      </c>
      <c r="AG338" s="19" t="s">
        <v>504</v>
      </c>
    </row>
    <row r="339" spans="1:33" s="14" customFormat="1" ht="11.4" x14ac:dyDescent="0.3">
      <c r="A339" s="21">
        <v>1689</v>
      </c>
      <c r="B339" s="49" t="s">
        <v>1211</v>
      </c>
      <c r="C339" s="49" t="s">
        <v>1342</v>
      </c>
      <c r="D339" s="49"/>
      <c r="E339" s="50">
        <v>3</v>
      </c>
      <c r="F339" s="50">
        <v>0</v>
      </c>
      <c r="G339" s="50">
        <v>0</v>
      </c>
      <c r="H339" s="49" t="s">
        <v>74</v>
      </c>
      <c r="I339" s="49" t="s">
        <v>1214</v>
      </c>
      <c r="J339" s="49" t="s">
        <v>871</v>
      </c>
      <c r="K339" s="49" t="s">
        <v>50</v>
      </c>
      <c r="L339" s="49" t="s">
        <v>642</v>
      </c>
      <c r="M339" s="51">
        <v>0</v>
      </c>
      <c r="N339" s="52">
        <v>43839</v>
      </c>
      <c r="O339" s="52">
        <v>46996</v>
      </c>
      <c r="P339" s="49" t="s">
        <v>1343</v>
      </c>
      <c r="Q339" s="50" t="s">
        <v>41</v>
      </c>
      <c r="R339" s="50" t="s">
        <v>41</v>
      </c>
      <c r="S339" s="50" t="s">
        <v>41</v>
      </c>
      <c r="T339" s="49" t="s">
        <v>1219</v>
      </c>
      <c r="U339" s="22"/>
      <c r="V339" s="7"/>
      <c r="W339" s="8" t="str">
        <f ca="1">IF(OR(ISBLANK(O339),ISERROR(O339)),"",IF(O339&lt;=TODAY(),"EXPIRED","ACTIVE"))</f>
        <v>ACTIVE</v>
      </c>
      <c r="X339" s="8" t="str">
        <f>IF(ISNUMBER(SEARCH("OPTILAN",P339)),"OPTILAN","")</f>
        <v/>
      </c>
      <c r="Y339" s="8" t="str">
        <f>IF(AND(NOT(ISBLANK(M339)),M339&lt;&gt;"",VALUE(M339)=0),"No Value (Indeterminate)","")</f>
        <v>No Value (Indeterminate)</v>
      </c>
      <c r="Z339" s="8" t="s">
        <v>1220</v>
      </c>
      <c r="AA339" s="8" t="str">
        <f>IF(AND(ISNUMBER(SEARCH("default date of 31/12/2099",D339)),NOT(ISBLANK(M339)),VALUE(M339)=0),"No Value (SPOT Contract)","")</f>
        <v/>
      </c>
      <c r="AB339" s="19" t="str">
        <f>IF(N339="","No Start Date","")</f>
        <v/>
      </c>
      <c r="AC339" s="19" t="str">
        <f>IF(O339="","No Expiry Date","")</f>
        <v/>
      </c>
      <c r="AD339" s="19" t="str">
        <f>IF(B339="","No Reference","")</f>
        <v/>
      </c>
      <c r="AE339" s="19" t="str" cm="1">
        <f t="array" aca="1" ref="AE339" ca="1">IF(SUMPRODUCT(--ISNUMBER(SEARCH("PFI",A339:AD339)))&gt;0,"Y","")</f>
        <v/>
      </c>
      <c r="AF339" s="19" t="str">
        <f>IF(ISNUMBER(SEARCH("CSW",C339)),"Shared Service","")</f>
        <v/>
      </c>
      <c r="AG339" s="19" t="s">
        <v>504</v>
      </c>
    </row>
    <row r="340" spans="1:33" s="14" customFormat="1" ht="11.4" x14ac:dyDescent="0.3">
      <c r="A340" s="21">
        <v>1717</v>
      </c>
      <c r="B340" s="41" t="s">
        <v>1344</v>
      </c>
      <c r="C340" s="41" t="s">
        <v>1345</v>
      </c>
      <c r="D340" s="41"/>
      <c r="E340" s="42">
        <v>0</v>
      </c>
      <c r="F340" s="42">
        <v>0</v>
      </c>
      <c r="G340" s="42">
        <v>0</v>
      </c>
      <c r="H340" s="41" t="s">
        <v>74</v>
      </c>
      <c r="I340" s="41" t="s">
        <v>1214</v>
      </c>
      <c r="J340" s="41" t="s">
        <v>36</v>
      </c>
      <c r="K340" s="41" t="s">
        <v>50</v>
      </c>
      <c r="L340" s="41" t="s">
        <v>642</v>
      </c>
      <c r="M340" s="43">
        <v>50000</v>
      </c>
      <c r="N340" s="44">
        <v>44197</v>
      </c>
      <c r="O340" s="44">
        <v>47118</v>
      </c>
      <c r="P340" s="41" t="s">
        <v>1346</v>
      </c>
      <c r="Q340" s="42" t="s">
        <v>41</v>
      </c>
      <c r="R340" s="42" t="s">
        <v>41</v>
      </c>
      <c r="S340" s="42" t="s">
        <v>41</v>
      </c>
      <c r="T340" s="41" t="s">
        <v>197</v>
      </c>
      <c r="U340" s="22"/>
      <c r="V340" s="7"/>
      <c r="W340" s="8" t="str">
        <f ca="1">IF(OR(ISBLANK(O340),ISERROR(O340)),"",IF(O340&lt;=TODAY(),"EXPIRED","ACTIVE"))</f>
        <v>ACTIVE</v>
      </c>
      <c r="X340" s="8" t="str">
        <f>IF(ISNUMBER(SEARCH("OPTILAN",P340)),"OPTILAN","")</f>
        <v/>
      </c>
      <c r="Y340" s="8" t="str">
        <f>IF(AND(NOT(ISBLANK(M340)),M340&lt;&gt;"",VALUE(M340)=0),"No Value (Indeterminate)","")</f>
        <v/>
      </c>
      <c r="Z340" s="8"/>
      <c r="AA340" s="8" t="str">
        <f>IF(AND(ISNUMBER(SEARCH("default date of 31/12/2099",D340)),NOT(ISBLANK(M340)),VALUE(M340)=0),"No Value (SPOT Contract)","")</f>
        <v/>
      </c>
      <c r="AB340" s="19" t="str">
        <f>IF(N340="","No Start Date","")</f>
        <v/>
      </c>
      <c r="AC340" s="19" t="str">
        <f>IF(O340="","No Expiry Date","")</f>
        <v/>
      </c>
      <c r="AD340" s="19" t="str">
        <f>IF(B340="","No Reference","")</f>
        <v/>
      </c>
      <c r="AE340" s="19" t="str" cm="1">
        <f t="array" aca="1" ref="AE340" ca="1">IF(SUMPRODUCT(--ISNUMBER(SEARCH("PFI",A340:AD340)))&gt;0,"Y","")</f>
        <v/>
      </c>
      <c r="AF340" s="19" t="str">
        <f>IF(ISNUMBER(SEARCH("CSW",C340)),"Shared Service","")</f>
        <v/>
      </c>
      <c r="AG340" s="19"/>
    </row>
    <row r="341" spans="1:33" s="14" customFormat="1" ht="11.4" x14ac:dyDescent="0.3">
      <c r="A341" s="21">
        <v>769</v>
      </c>
      <c r="B341" s="41" t="s">
        <v>1347</v>
      </c>
      <c r="C341" s="41" t="s">
        <v>1348</v>
      </c>
      <c r="D341" s="41" t="s">
        <v>1349</v>
      </c>
      <c r="E341" s="42">
        <v>0</v>
      </c>
      <c r="F341" s="42">
        <v>0</v>
      </c>
      <c r="G341" s="42">
        <v>1</v>
      </c>
      <c r="H341" s="41" t="s">
        <v>34</v>
      </c>
      <c r="I341" s="41" t="s">
        <v>1350</v>
      </c>
      <c r="J341" s="41" t="s">
        <v>60</v>
      </c>
      <c r="K341" s="41" t="s">
        <v>37</v>
      </c>
      <c r="L341" s="41" t="s">
        <v>667</v>
      </c>
      <c r="M341" s="43">
        <v>26828</v>
      </c>
      <c r="N341" s="44" t="s">
        <v>1351</v>
      </c>
      <c r="O341" s="44">
        <v>46112</v>
      </c>
      <c r="P341" s="41" t="s">
        <v>1352</v>
      </c>
      <c r="Q341" s="42" t="s">
        <v>41</v>
      </c>
      <c r="R341" s="42" t="s">
        <v>42</v>
      </c>
      <c r="S341" s="42" t="s">
        <v>41</v>
      </c>
      <c r="T341" s="41" t="s">
        <v>1353</v>
      </c>
      <c r="U341" s="22"/>
      <c r="V341" s="7"/>
      <c r="W341" s="8" t="str">
        <f ca="1">IF(OR(ISBLANK(O341),ISERROR(O341)),"",IF(O341&lt;=TODAY(),"EXPIRED","ACTIVE"))</f>
        <v>ACTIVE</v>
      </c>
      <c r="X341" s="8" t="str">
        <f>IF(ISNUMBER(SEARCH("OPTILAN",P341)),"OPTILAN","")</f>
        <v/>
      </c>
      <c r="Y341" s="8" t="str">
        <f>IF(AND(NOT(ISBLANK(M341)),M341&lt;&gt;"",VALUE(M341)=0),"No Value (Indeterminate)","")</f>
        <v/>
      </c>
      <c r="Z341" s="8"/>
      <c r="AA341" s="8" t="str">
        <f>IF(AND(ISNUMBER(SEARCH("default date of 31/12/2099",D341)),NOT(ISBLANK(M341)),VALUE(M341)=0),"No Value (SPOT Contract)","")</f>
        <v/>
      </c>
      <c r="AB341" s="19" t="str">
        <f>IF(N341="","No Start Date","")</f>
        <v/>
      </c>
      <c r="AC341" s="19" t="str">
        <f>IF(O341="","No Expiry Date","")</f>
        <v/>
      </c>
      <c r="AD341" s="19" t="str">
        <f>IF(B341="","No Reference","")</f>
        <v/>
      </c>
      <c r="AE341" s="19" t="str" cm="1">
        <f t="array" aca="1" ref="AE341" ca="1">IF(SUMPRODUCT(--ISNUMBER(SEARCH("PFI",A341:AD341)))&gt;0,"Y","")</f>
        <v/>
      </c>
      <c r="AF341" s="19" t="str">
        <f>IF(ISNUMBER(SEARCH("CSW",C341)),"Shared Service","")</f>
        <v/>
      </c>
      <c r="AG341" s="19"/>
    </row>
    <row r="342" spans="1:33" s="14" customFormat="1" ht="11.4" x14ac:dyDescent="0.3">
      <c r="A342" s="21">
        <v>1734</v>
      </c>
      <c r="B342" s="41" t="s">
        <v>1354</v>
      </c>
      <c r="C342" s="41" t="s">
        <v>1355</v>
      </c>
      <c r="D342" s="41" t="s">
        <v>1356</v>
      </c>
      <c r="E342" s="42">
        <v>0</v>
      </c>
      <c r="F342" s="42">
        <v>0</v>
      </c>
      <c r="G342" s="42">
        <v>0</v>
      </c>
      <c r="H342" s="41" t="s">
        <v>194</v>
      </c>
      <c r="I342" s="41" t="s">
        <v>1357</v>
      </c>
      <c r="J342" s="41" t="s">
        <v>36</v>
      </c>
      <c r="K342" s="41" t="s">
        <v>50</v>
      </c>
      <c r="L342" s="41" t="s">
        <v>642</v>
      </c>
      <c r="M342" s="43">
        <v>115440</v>
      </c>
      <c r="N342" s="44">
        <v>44205</v>
      </c>
      <c r="O342" s="44">
        <v>48091</v>
      </c>
      <c r="P342" s="41" t="s">
        <v>1358</v>
      </c>
      <c r="Q342" s="42" t="s">
        <v>41</v>
      </c>
      <c r="R342" s="42" t="s">
        <v>41</v>
      </c>
      <c r="S342" s="42" t="s">
        <v>41</v>
      </c>
      <c r="T342" s="41" t="s">
        <v>1359</v>
      </c>
      <c r="U342" s="22"/>
      <c r="V342" s="7"/>
      <c r="W342" s="8" t="str">
        <f ca="1">IF(OR(ISBLANK(O342),ISERROR(O342)),"",IF(O342&lt;=TODAY(),"EXPIRED","ACTIVE"))</f>
        <v>ACTIVE</v>
      </c>
      <c r="X342" s="8" t="str">
        <f>IF(ISNUMBER(SEARCH("OPTILAN",P342)),"OPTILAN","")</f>
        <v/>
      </c>
      <c r="Y342" s="8" t="str">
        <f>IF(AND(NOT(ISBLANK(M342)),M342&lt;&gt;"",VALUE(M342)=0),"No Value (Indeterminate)","")</f>
        <v/>
      </c>
      <c r="Z342" s="8"/>
      <c r="AA342" s="8" t="str">
        <f>IF(AND(ISNUMBER(SEARCH("default date of 31/12/2099",D342)),NOT(ISBLANK(M342)),VALUE(M342)=0),"No Value (SPOT Contract)","")</f>
        <v/>
      </c>
      <c r="AB342" s="19" t="str">
        <f>IF(N342="","No Start Date","")</f>
        <v/>
      </c>
      <c r="AC342" s="19" t="str">
        <f>IF(O342="","No Expiry Date","")</f>
        <v/>
      </c>
      <c r="AD342" s="19" t="str">
        <f>IF(B342="","No Reference","")</f>
        <v/>
      </c>
      <c r="AE342" s="19" t="str" cm="1">
        <f t="array" aca="1" ref="AE342" ca="1">IF(SUMPRODUCT(--ISNUMBER(SEARCH("PFI",A342:AD342)))&gt;0,"Y","")</f>
        <v/>
      </c>
      <c r="AF342" s="19" t="str">
        <f>IF(ISNUMBER(SEARCH("CSW",C342)),"Shared Service","")</f>
        <v/>
      </c>
      <c r="AG342" s="19"/>
    </row>
    <row r="343" spans="1:33" s="14" customFormat="1" ht="11.4" x14ac:dyDescent="0.3">
      <c r="A343" s="21">
        <v>1308</v>
      </c>
      <c r="B343" s="41" t="s">
        <v>1360</v>
      </c>
      <c r="C343" s="41" t="s">
        <v>1361</v>
      </c>
      <c r="D343" s="41" t="s">
        <v>1362</v>
      </c>
      <c r="E343" s="42">
        <v>0</v>
      </c>
      <c r="F343" s="42">
        <v>0</v>
      </c>
      <c r="G343" s="42">
        <v>0</v>
      </c>
      <c r="H343" s="41" t="s">
        <v>214</v>
      </c>
      <c r="I343" s="41" t="s">
        <v>930</v>
      </c>
      <c r="J343" s="41" t="s">
        <v>60</v>
      </c>
      <c r="K343" s="41" t="s">
        <v>37</v>
      </c>
      <c r="L343" s="41" t="s">
        <v>667</v>
      </c>
      <c r="M343" s="43">
        <v>25000</v>
      </c>
      <c r="N343" s="44" t="s">
        <v>1363</v>
      </c>
      <c r="O343" s="44">
        <v>46202</v>
      </c>
      <c r="P343" s="41" t="s">
        <v>1364</v>
      </c>
      <c r="Q343" s="42" t="s">
        <v>41</v>
      </c>
      <c r="R343" s="42" t="s">
        <v>41</v>
      </c>
      <c r="S343" s="42" t="s">
        <v>41</v>
      </c>
      <c r="T343" s="41" t="s">
        <v>1365</v>
      </c>
      <c r="U343" s="22"/>
      <c r="V343" s="7"/>
      <c r="W343" s="8" t="str">
        <f ca="1">IF(OR(ISBLANK(O343),ISERROR(O343)),"",IF(O343&lt;=TODAY(),"EXPIRED","ACTIVE"))</f>
        <v>ACTIVE</v>
      </c>
      <c r="X343" s="8" t="str">
        <f>IF(ISNUMBER(SEARCH("OPTILAN",P343)),"OPTILAN","")</f>
        <v/>
      </c>
      <c r="Y343" s="8" t="str">
        <f>IF(AND(NOT(ISBLANK(M343)),M343&lt;&gt;"",VALUE(M343)=0),"No Value (Indeterminate)","")</f>
        <v/>
      </c>
      <c r="Z343" s="8"/>
      <c r="AA343" s="8" t="str">
        <f>IF(AND(ISNUMBER(SEARCH("default date of 31/12/2099",D343)),NOT(ISBLANK(M343)),VALUE(M343)=0),"No Value (SPOT Contract)","")</f>
        <v/>
      </c>
      <c r="AB343" s="19" t="str">
        <f>IF(N343="","No Start Date","")</f>
        <v/>
      </c>
      <c r="AC343" s="19" t="str">
        <f>IF(O343="","No Expiry Date","")</f>
        <v/>
      </c>
      <c r="AD343" s="19" t="str">
        <f>IF(B343="","No Reference","")</f>
        <v/>
      </c>
      <c r="AE343" s="19" t="str" cm="1">
        <f t="array" aca="1" ref="AE343" ca="1">IF(SUMPRODUCT(--ISNUMBER(SEARCH("PFI",A343:AD343)))&gt;0,"Y","")</f>
        <v/>
      </c>
      <c r="AF343" s="19" t="str">
        <f>IF(ISNUMBER(SEARCH("CSW",C343)),"Shared Service","")</f>
        <v/>
      </c>
      <c r="AG343" s="19"/>
    </row>
    <row r="344" spans="1:33" s="14" customFormat="1" ht="11.4" x14ac:dyDescent="0.3">
      <c r="A344" s="21">
        <v>451</v>
      </c>
      <c r="B344" s="41" t="s">
        <v>1366</v>
      </c>
      <c r="C344" s="41" t="s">
        <v>1367</v>
      </c>
      <c r="D344" s="41" t="s">
        <v>1368</v>
      </c>
      <c r="E344" s="42">
        <v>0</v>
      </c>
      <c r="F344" s="42">
        <v>0</v>
      </c>
      <c r="G344" s="42">
        <v>0</v>
      </c>
      <c r="H344" s="41" t="s">
        <v>194</v>
      </c>
      <c r="I344" s="41" t="s">
        <v>1369</v>
      </c>
      <c r="J344" s="41" t="s">
        <v>49</v>
      </c>
      <c r="K344" s="41" t="s">
        <v>50</v>
      </c>
      <c r="L344" s="41" t="s">
        <v>51</v>
      </c>
      <c r="M344" s="43">
        <v>665000</v>
      </c>
      <c r="N344" s="44">
        <v>45295</v>
      </c>
      <c r="O344" s="44">
        <v>46477</v>
      </c>
      <c r="P344" s="41" t="s">
        <v>1370</v>
      </c>
      <c r="Q344" s="42" t="s">
        <v>41</v>
      </c>
      <c r="R344" s="42" t="s">
        <v>41</v>
      </c>
      <c r="S344" s="42" t="s">
        <v>41</v>
      </c>
      <c r="T344" s="41" t="s">
        <v>197</v>
      </c>
      <c r="U344" s="22"/>
      <c r="V344" s="7"/>
      <c r="W344" s="8" t="str">
        <f ca="1">IF(OR(ISBLANK(O344),ISERROR(O344)),"",IF(O344&lt;=TODAY(),"EXPIRED","ACTIVE"))</f>
        <v>ACTIVE</v>
      </c>
      <c r="X344" s="8" t="str">
        <f>IF(ISNUMBER(SEARCH("OPTILAN",P344)),"OPTILAN","")</f>
        <v/>
      </c>
      <c r="Y344" s="8" t="str">
        <f>IF(AND(NOT(ISBLANK(M344)),M344&lt;&gt;"",VALUE(M344)=0),"No Value (Indeterminate)","")</f>
        <v/>
      </c>
      <c r="Z344" s="8"/>
      <c r="AA344" s="8" t="str">
        <f>IF(AND(ISNUMBER(SEARCH("default date of 31/12/2099",D344)),NOT(ISBLANK(M344)),VALUE(M344)=0),"No Value (SPOT Contract)","")</f>
        <v/>
      </c>
      <c r="AB344" s="19" t="str">
        <f>IF(N344="","No Start Date","")</f>
        <v/>
      </c>
      <c r="AC344" s="19" t="str">
        <f>IF(O344="","No Expiry Date","")</f>
        <v/>
      </c>
      <c r="AD344" s="19" t="str">
        <f>IF(B344="","No Reference","")</f>
        <v/>
      </c>
      <c r="AE344" s="19" t="str" cm="1">
        <f t="array" aca="1" ref="AE344" ca="1">IF(SUMPRODUCT(--ISNUMBER(SEARCH("PFI",A344:AD344)))&gt;0,"Y","")</f>
        <v/>
      </c>
      <c r="AF344" s="19" t="str">
        <f>IF(ISNUMBER(SEARCH("CSW",C344)),"Shared Service","")</f>
        <v/>
      </c>
      <c r="AG344" s="19"/>
    </row>
    <row r="345" spans="1:33" s="14" customFormat="1" ht="11.4" x14ac:dyDescent="0.3">
      <c r="A345" s="21">
        <v>547</v>
      </c>
      <c r="B345" s="41" t="s">
        <v>1371</v>
      </c>
      <c r="C345" s="41" t="s">
        <v>1372</v>
      </c>
      <c r="D345" s="41" t="s">
        <v>1373</v>
      </c>
      <c r="E345" s="42">
        <v>0</v>
      </c>
      <c r="F345" s="42">
        <v>0</v>
      </c>
      <c r="G345" s="42">
        <v>0</v>
      </c>
      <c r="H345" s="41" t="s">
        <v>194</v>
      </c>
      <c r="I345" s="41" t="s">
        <v>207</v>
      </c>
      <c r="J345" s="41" t="s">
        <v>49</v>
      </c>
      <c r="K345" s="41" t="s">
        <v>50</v>
      </c>
      <c r="L345" s="41" t="s">
        <v>51</v>
      </c>
      <c r="M345" s="43">
        <v>75000</v>
      </c>
      <c r="N345" s="44">
        <v>45294</v>
      </c>
      <c r="O345" s="44">
        <v>46477</v>
      </c>
      <c r="P345" s="41" t="s">
        <v>1025</v>
      </c>
      <c r="Q345" s="42" t="s">
        <v>41</v>
      </c>
      <c r="R345" s="42" t="s">
        <v>41</v>
      </c>
      <c r="S345" s="42" t="s">
        <v>41</v>
      </c>
      <c r="T345" s="41" t="s">
        <v>360</v>
      </c>
      <c r="U345" s="22"/>
      <c r="V345" s="7"/>
      <c r="W345" s="8" t="str">
        <f ca="1">IF(OR(ISBLANK(O345),ISERROR(O345)),"",IF(O345&lt;=TODAY(),"EXPIRED","ACTIVE"))</f>
        <v>ACTIVE</v>
      </c>
      <c r="X345" s="8" t="str">
        <f>IF(ISNUMBER(SEARCH("OPTILAN",P345)),"OPTILAN","")</f>
        <v/>
      </c>
      <c r="Y345" s="8" t="str">
        <f>IF(AND(NOT(ISBLANK(M345)),M345&lt;&gt;"",VALUE(M345)=0),"No Value (Indeterminate)","")</f>
        <v/>
      </c>
      <c r="Z345" s="8"/>
      <c r="AA345" s="8" t="str">
        <f>IF(AND(ISNUMBER(SEARCH("default date of 31/12/2099",D345)),NOT(ISBLANK(M345)),VALUE(M345)=0),"No Value (SPOT Contract)","")</f>
        <v/>
      </c>
      <c r="AB345" s="19" t="str">
        <f>IF(N345="","No Start Date","")</f>
        <v/>
      </c>
      <c r="AC345" s="19" t="str">
        <f>IF(O345="","No Expiry Date","")</f>
        <v/>
      </c>
      <c r="AD345" s="19" t="str">
        <f>IF(B345="","No Reference","")</f>
        <v/>
      </c>
      <c r="AE345" s="19" t="str" cm="1">
        <f t="array" aca="1" ref="AE345" ca="1">IF(SUMPRODUCT(--ISNUMBER(SEARCH("PFI",A345:AD345)))&gt;0,"Y","")</f>
        <v/>
      </c>
      <c r="AF345" s="19" t="str">
        <f>IF(ISNUMBER(SEARCH("CSW",C345)),"Shared Service","")</f>
        <v/>
      </c>
      <c r="AG345" s="19"/>
    </row>
    <row r="346" spans="1:33" s="14" customFormat="1" ht="11.4" x14ac:dyDescent="0.3">
      <c r="A346" s="21">
        <v>479</v>
      </c>
      <c r="B346" s="41" t="s">
        <v>1374</v>
      </c>
      <c r="C346" s="41" t="s">
        <v>1375</v>
      </c>
      <c r="D346" s="41" t="s">
        <v>1376</v>
      </c>
      <c r="E346" s="42">
        <v>0</v>
      </c>
      <c r="F346" s="42">
        <v>0</v>
      </c>
      <c r="G346" s="42">
        <v>0</v>
      </c>
      <c r="H346" s="41" t="s">
        <v>47</v>
      </c>
      <c r="I346" s="41" t="s">
        <v>186</v>
      </c>
      <c r="J346" s="41" t="s">
        <v>36</v>
      </c>
      <c r="K346" s="41" t="s">
        <v>50</v>
      </c>
      <c r="L346" s="41" t="s">
        <v>963</v>
      </c>
      <c r="M346" s="43">
        <v>569347.47</v>
      </c>
      <c r="N346" s="44">
        <v>45810</v>
      </c>
      <c r="O346" s="44">
        <v>46161</v>
      </c>
      <c r="P346" s="41" t="s">
        <v>1377</v>
      </c>
      <c r="Q346" s="42" t="s">
        <v>41</v>
      </c>
      <c r="R346" s="42" t="s">
        <v>41</v>
      </c>
      <c r="S346" s="42" t="s">
        <v>41</v>
      </c>
      <c r="T346" s="41" t="s">
        <v>1378</v>
      </c>
      <c r="U346" s="22"/>
      <c r="V346" s="7"/>
      <c r="W346" s="8" t="str">
        <f ca="1">IF(OR(ISBLANK(O346),ISERROR(O346)),"",IF(O346&lt;=TODAY(),"EXPIRED","ACTIVE"))</f>
        <v>ACTIVE</v>
      </c>
      <c r="X346" s="8" t="str">
        <f>IF(ISNUMBER(SEARCH("OPTILAN",P346)),"OPTILAN","")</f>
        <v/>
      </c>
      <c r="Y346" s="8" t="str">
        <f>IF(AND(NOT(ISBLANK(M346)),M346&lt;&gt;"",VALUE(M346)=0),"No Value (Indeterminate)","")</f>
        <v/>
      </c>
      <c r="Z346" s="8"/>
      <c r="AA346" s="8" t="str">
        <f>IF(AND(ISNUMBER(SEARCH("default date of 31/12/2099",D346)),NOT(ISBLANK(M346)),VALUE(M346)=0),"No Value (SPOT Contract)","")</f>
        <v/>
      </c>
      <c r="AB346" s="19" t="str">
        <f>IF(N346="","No Start Date","")</f>
        <v/>
      </c>
      <c r="AC346" s="19" t="str">
        <f>IF(O346="","No Expiry Date","")</f>
        <v/>
      </c>
      <c r="AD346" s="19" t="str">
        <f>IF(B346="","No Reference","")</f>
        <v/>
      </c>
      <c r="AE346" s="19" t="str" cm="1">
        <f t="array" aca="1" ref="AE346" ca="1">IF(SUMPRODUCT(--ISNUMBER(SEARCH("PFI",A346:AD346)))&gt;0,"Y","")</f>
        <v/>
      </c>
      <c r="AF346" s="19" t="str">
        <f>IF(ISNUMBER(SEARCH("CSW",C346)),"Shared Service","")</f>
        <v/>
      </c>
      <c r="AG346" s="19"/>
    </row>
    <row r="347" spans="1:33" s="14" customFormat="1" ht="11.4" x14ac:dyDescent="0.3">
      <c r="A347" s="21">
        <v>1422</v>
      </c>
      <c r="B347" s="41" t="s">
        <v>1379</v>
      </c>
      <c r="C347" s="41" t="s">
        <v>1380</v>
      </c>
      <c r="D347" s="41" t="s">
        <v>1381</v>
      </c>
      <c r="E347" s="42">
        <v>0</v>
      </c>
      <c r="F347" s="42">
        <v>0</v>
      </c>
      <c r="G347" s="42">
        <v>0</v>
      </c>
      <c r="H347" s="41" t="s">
        <v>47</v>
      </c>
      <c r="I347" s="41" t="s">
        <v>186</v>
      </c>
      <c r="J347" s="41" t="s">
        <v>49</v>
      </c>
      <c r="K347" s="41" t="s">
        <v>1382</v>
      </c>
      <c r="L347" s="41" t="s">
        <v>51</v>
      </c>
      <c r="M347" s="43">
        <v>19492</v>
      </c>
      <c r="N347" s="44" t="s">
        <v>1383</v>
      </c>
      <c r="O347" s="44">
        <v>46045</v>
      </c>
      <c r="P347" s="41" t="s">
        <v>1384</v>
      </c>
      <c r="Q347" s="42" t="s">
        <v>41</v>
      </c>
      <c r="R347" s="42" t="s">
        <v>41</v>
      </c>
      <c r="S347" s="42" t="s">
        <v>41</v>
      </c>
      <c r="T347" s="41" t="s">
        <v>544</v>
      </c>
      <c r="U347" s="22"/>
      <c r="V347" s="7"/>
      <c r="W347" s="8" t="str">
        <f ca="1">IF(OR(ISBLANK(O347),ISERROR(O347)),"",IF(O347&lt;=TODAY(),"EXPIRED","ACTIVE"))</f>
        <v>ACTIVE</v>
      </c>
      <c r="X347" s="8" t="str">
        <f>IF(ISNUMBER(SEARCH("OPTILAN",P347)),"OPTILAN","")</f>
        <v/>
      </c>
      <c r="Y347" s="8" t="str">
        <f>IF(AND(NOT(ISBLANK(M347)),M347&lt;&gt;"",VALUE(M347)=0),"No Value (Indeterminate)","")</f>
        <v/>
      </c>
      <c r="Z347" s="8"/>
      <c r="AA347" s="8" t="str">
        <f>IF(AND(ISNUMBER(SEARCH("default date of 31/12/2099",D347)),NOT(ISBLANK(M347)),VALUE(M347)=0),"No Value (SPOT Contract)","")</f>
        <v/>
      </c>
      <c r="AB347" s="19" t="str">
        <f>IF(N347="","No Start Date","")</f>
        <v/>
      </c>
      <c r="AC347" s="19" t="str">
        <f>IF(O347="","No Expiry Date","")</f>
        <v/>
      </c>
      <c r="AD347" s="19" t="str">
        <f>IF(B347="","No Reference","")</f>
        <v/>
      </c>
      <c r="AE347" s="19" t="str" cm="1">
        <f t="array" aca="1" ref="AE347" ca="1">IF(SUMPRODUCT(--ISNUMBER(SEARCH("PFI",A347:AD347)))&gt;0,"Y","")</f>
        <v/>
      </c>
      <c r="AF347" s="19" t="str">
        <f>IF(ISNUMBER(SEARCH("CSW",C347)),"Shared Service","")</f>
        <v/>
      </c>
      <c r="AG347" s="19"/>
    </row>
    <row r="348" spans="1:33" s="14" customFormat="1" x14ac:dyDescent="0.3">
      <c r="A348" s="21">
        <v>1454</v>
      </c>
      <c r="B348" s="41" t="s">
        <v>1385</v>
      </c>
      <c r="C348" s="41" t="s">
        <v>1386</v>
      </c>
      <c r="D348" s="41" t="s">
        <v>1387</v>
      </c>
      <c r="E348" s="42">
        <v>0</v>
      </c>
      <c r="F348" s="42">
        <v>0</v>
      </c>
      <c r="G348" s="42">
        <v>0</v>
      </c>
      <c r="H348" s="41" t="s">
        <v>58</v>
      </c>
      <c r="I348" s="41" t="s">
        <v>574</v>
      </c>
      <c r="J348" s="41" t="s">
        <v>36</v>
      </c>
      <c r="K348" s="41" t="s">
        <v>37</v>
      </c>
      <c r="L348" s="41" t="s">
        <v>94</v>
      </c>
      <c r="M348" s="43">
        <v>95000</v>
      </c>
      <c r="N348" s="44">
        <v>45755</v>
      </c>
      <c r="O348" s="44">
        <v>47695</v>
      </c>
      <c r="P348" s="41" t="s">
        <v>1388</v>
      </c>
      <c r="Q348" s="42" t="s">
        <v>41</v>
      </c>
      <c r="R348" s="42" t="s">
        <v>41</v>
      </c>
      <c r="S348" s="42" t="s">
        <v>41</v>
      </c>
      <c r="T348" s="41" t="s">
        <v>712</v>
      </c>
      <c r="U348" s="53"/>
      <c r="V348" s="7"/>
      <c r="W348" s="8" t="str">
        <f ca="1">IF(OR(ISBLANK(O348),ISERROR(O348)),"",IF(O348&lt;=TODAY(),"EXPIRED","ACTIVE"))</f>
        <v>ACTIVE</v>
      </c>
      <c r="X348" s="8" t="str">
        <f>IF(ISNUMBER(SEARCH("OPTILAN",P348)),"OPTILAN","")</f>
        <v/>
      </c>
      <c r="Y348" s="8" t="str">
        <f>IF(AND(NOT(ISBLANK(M348)),M348&lt;&gt;"",VALUE(M348)=0),"No Value (Indeterminate)","")</f>
        <v/>
      </c>
      <c r="Z348" s="8"/>
      <c r="AA348" s="8" t="str">
        <f>IF(AND(ISNUMBER(SEARCH("default date of 31/12/2099",D348)),NOT(ISBLANK(M348)),VALUE(M348)=0),"No Value (SPOT Contract)","")</f>
        <v/>
      </c>
      <c r="AB348" s="19" t="str">
        <f>IF(N348="","No Start Date","")</f>
        <v/>
      </c>
      <c r="AC348" s="19" t="str">
        <f>IF(O348="","No Expiry Date","")</f>
        <v/>
      </c>
      <c r="AD348" s="19" t="str">
        <f>IF(B348="","No Reference","")</f>
        <v/>
      </c>
      <c r="AE348" s="19" t="str" cm="1">
        <f t="array" aca="1" ref="AE348" ca="1">IF(SUMPRODUCT(--ISNUMBER(SEARCH("PFI",A348:AD348)))&gt;0,"Y","")</f>
        <v/>
      </c>
      <c r="AF348" s="19" t="str">
        <f>IF(ISNUMBER(SEARCH("CSW",C348)),"Shared Service","")</f>
        <v/>
      </c>
      <c r="AG348" s="19"/>
    </row>
    <row r="349" spans="1:33" s="14" customFormat="1" ht="11.4" x14ac:dyDescent="0.3">
      <c r="A349" s="21">
        <v>1336</v>
      </c>
      <c r="B349" s="41" t="s">
        <v>1389</v>
      </c>
      <c r="C349" s="41" t="s">
        <v>1390</v>
      </c>
      <c r="D349" s="41" t="s">
        <v>1391</v>
      </c>
      <c r="E349" s="42">
        <v>0</v>
      </c>
      <c r="F349" s="42">
        <v>0</v>
      </c>
      <c r="G349" s="42">
        <v>0</v>
      </c>
      <c r="H349" s="41" t="s">
        <v>47</v>
      </c>
      <c r="I349" s="41" t="s">
        <v>186</v>
      </c>
      <c r="J349" s="41" t="s">
        <v>49</v>
      </c>
      <c r="K349" s="41" t="s">
        <v>1382</v>
      </c>
      <c r="L349" s="41" t="s">
        <v>51</v>
      </c>
      <c r="M349" s="43">
        <v>15000</v>
      </c>
      <c r="N349" s="44">
        <v>45725</v>
      </c>
      <c r="O349" s="44">
        <v>46792</v>
      </c>
      <c r="P349" s="41" t="s">
        <v>1392</v>
      </c>
      <c r="Q349" s="42" t="s">
        <v>41</v>
      </c>
      <c r="R349" s="42" t="s">
        <v>41</v>
      </c>
      <c r="S349" s="42" t="s">
        <v>41</v>
      </c>
      <c r="T349" s="41" t="s">
        <v>544</v>
      </c>
      <c r="U349" s="22"/>
      <c r="V349" s="7"/>
      <c r="W349" s="8" t="str">
        <f ca="1">IF(OR(ISBLANK(O349),ISERROR(O349)),"",IF(O349&lt;=TODAY(),"EXPIRED","ACTIVE"))</f>
        <v>ACTIVE</v>
      </c>
      <c r="X349" s="8" t="str">
        <f>IF(ISNUMBER(SEARCH("OPTILAN",P349)),"OPTILAN","")</f>
        <v/>
      </c>
      <c r="Y349" s="8" t="str">
        <f>IF(AND(NOT(ISBLANK(M349)),M349&lt;&gt;"",VALUE(M349)=0),"No Value (Indeterminate)","")</f>
        <v/>
      </c>
      <c r="Z349" s="8"/>
      <c r="AA349" s="8" t="str">
        <f>IF(AND(ISNUMBER(SEARCH("default date of 31/12/2099",D349)),NOT(ISBLANK(M349)),VALUE(M349)=0),"No Value (SPOT Contract)","")</f>
        <v/>
      </c>
      <c r="AB349" s="19" t="str">
        <f>IF(N349="","No Start Date","")</f>
        <v/>
      </c>
      <c r="AC349" s="19" t="str">
        <f>IF(O349="","No Expiry Date","")</f>
        <v/>
      </c>
      <c r="AD349" s="19" t="str">
        <f>IF(B349="","No Reference","")</f>
        <v/>
      </c>
      <c r="AE349" s="19" t="str" cm="1">
        <f t="array" aca="1" ref="AE349" ca="1">IF(SUMPRODUCT(--ISNUMBER(SEARCH("PFI",A349:AD349)))&gt;0,"Y","")</f>
        <v/>
      </c>
      <c r="AF349" s="19" t="str">
        <f>IF(ISNUMBER(SEARCH("CSW",C349)),"Shared Service","")</f>
        <v/>
      </c>
      <c r="AG349" s="19"/>
    </row>
    <row r="350" spans="1:33" s="14" customFormat="1" ht="11.4" x14ac:dyDescent="0.3">
      <c r="A350" s="21">
        <v>1337</v>
      </c>
      <c r="B350" s="41" t="s">
        <v>1393</v>
      </c>
      <c r="C350" s="41" t="s">
        <v>1394</v>
      </c>
      <c r="D350" s="41" t="s">
        <v>1391</v>
      </c>
      <c r="E350" s="42">
        <v>0</v>
      </c>
      <c r="F350" s="42">
        <v>0</v>
      </c>
      <c r="G350" s="42">
        <v>0</v>
      </c>
      <c r="H350" s="41" t="s">
        <v>47</v>
      </c>
      <c r="I350" s="41" t="s">
        <v>186</v>
      </c>
      <c r="J350" s="41" t="s">
        <v>49</v>
      </c>
      <c r="K350" s="41" t="s">
        <v>1382</v>
      </c>
      <c r="L350" s="41" t="s">
        <v>51</v>
      </c>
      <c r="M350" s="43">
        <v>15000</v>
      </c>
      <c r="N350" s="44">
        <v>45725</v>
      </c>
      <c r="O350" s="44">
        <v>46792</v>
      </c>
      <c r="P350" s="41" t="s">
        <v>1384</v>
      </c>
      <c r="Q350" s="42" t="s">
        <v>41</v>
      </c>
      <c r="R350" s="42" t="s">
        <v>41</v>
      </c>
      <c r="S350" s="42" t="s">
        <v>41</v>
      </c>
      <c r="T350" s="41" t="s">
        <v>544</v>
      </c>
      <c r="U350" s="22"/>
      <c r="V350" s="7"/>
      <c r="W350" s="8" t="str">
        <f ca="1">IF(OR(ISBLANK(O350),ISERROR(O350)),"",IF(O350&lt;=TODAY(),"EXPIRED","ACTIVE"))</f>
        <v>ACTIVE</v>
      </c>
      <c r="X350" s="8" t="str">
        <f>IF(ISNUMBER(SEARCH("OPTILAN",P350)),"OPTILAN","")</f>
        <v/>
      </c>
      <c r="Y350" s="8" t="str">
        <f>IF(AND(NOT(ISBLANK(M350)),M350&lt;&gt;"",VALUE(M350)=0),"No Value (Indeterminate)","")</f>
        <v/>
      </c>
      <c r="Z350" s="8"/>
      <c r="AA350" s="8" t="str">
        <f>IF(AND(ISNUMBER(SEARCH("default date of 31/12/2099",D350)),NOT(ISBLANK(M350)),VALUE(M350)=0),"No Value (SPOT Contract)","")</f>
        <v/>
      </c>
      <c r="AB350" s="19" t="str">
        <f>IF(N350="","No Start Date","")</f>
        <v/>
      </c>
      <c r="AC350" s="19" t="str">
        <f>IF(O350="","No Expiry Date","")</f>
        <v/>
      </c>
      <c r="AD350" s="19" t="str">
        <f>IF(B350="","No Reference","")</f>
        <v/>
      </c>
      <c r="AE350" s="19" t="str" cm="1">
        <f t="array" aca="1" ref="AE350" ca="1">IF(SUMPRODUCT(--ISNUMBER(SEARCH("PFI",A350:AD350)))&gt;0,"Y","")</f>
        <v/>
      </c>
      <c r="AF350" s="19" t="str">
        <f>IF(ISNUMBER(SEARCH("CSW",C350)),"Shared Service","")</f>
        <v/>
      </c>
      <c r="AG350" s="19"/>
    </row>
    <row r="351" spans="1:33" s="14" customFormat="1" ht="11.4" x14ac:dyDescent="0.3">
      <c r="A351" s="21">
        <v>544</v>
      </c>
      <c r="B351" s="41" t="s">
        <v>1395</v>
      </c>
      <c r="C351" s="41" t="s">
        <v>1396</v>
      </c>
      <c r="D351" s="41"/>
      <c r="E351" s="42">
        <v>0</v>
      </c>
      <c r="F351" s="42">
        <v>0</v>
      </c>
      <c r="G351" s="42">
        <v>0</v>
      </c>
      <c r="H351" s="41" t="s">
        <v>47</v>
      </c>
      <c r="I351" s="41" t="s">
        <v>1397</v>
      </c>
      <c r="J351" s="41" t="s">
        <v>76</v>
      </c>
      <c r="K351" s="41" t="s">
        <v>50</v>
      </c>
      <c r="L351" s="41" t="s">
        <v>678</v>
      </c>
      <c r="M351" s="43">
        <v>4000000</v>
      </c>
      <c r="N351" s="44" t="s">
        <v>1398</v>
      </c>
      <c r="O351" s="44">
        <v>46198</v>
      </c>
      <c r="P351" s="41" t="s">
        <v>1399</v>
      </c>
      <c r="Q351" s="42" t="s">
        <v>41</v>
      </c>
      <c r="R351" s="42" t="s">
        <v>41</v>
      </c>
      <c r="S351" s="42" t="s">
        <v>41</v>
      </c>
      <c r="T351" s="41" t="s">
        <v>1400</v>
      </c>
      <c r="U351" s="22"/>
      <c r="V351" s="7"/>
      <c r="W351" s="8" t="str">
        <f ca="1">IF(OR(ISBLANK(O351),ISERROR(O351)),"",IF(O351&lt;=TODAY(),"EXPIRED","ACTIVE"))</f>
        <v>ACTIVE</v>
      </c>
      <c r="X351" s="8" t="str">
        <f>IF(ISNUMBER(SEARCH("OPTILAN",P351)),"OPTILAN","")</f>
        <v/>
      </c>
      <c r="Y351" s="8" t="str">
        <f>IF(AND(NOT(ISBLANK(M351)),M351&lt;&gt;"",VALUE(M351)=0),"No Value (Indeterminate)","")</f>
        <v/>
      </c>
      <c r="Z351" s="8"/>
      <c r="AA351" s="8" t="str">
        <f>IF(AND(ISNUMBER(SEARCH("default date of 31/12/2099",D351)),NOT(ISBLANK(M351)),VALUE(M351)=0),"No Value (SPOT Contract)","")</f>
        <v/>
      </c>
      <c r="AB351" s="19" t="str">
        <f>IF(N351="","No Start Date","")</f>
        <v/>
      </c>
      <c r="AC351" s="19" t="str">
        <f>IF(O351="","No Expiry Date","")</f>
        <v/>
      </c>
      <c r="AD351" s="19" t="str">
        <f>IF(B351="","No Reference","")</f>
        <v/>
      </c>
      <c r="AE351" s="19" t="str" cm="1">
        <f t="array" aca="1" ref="AE351" ca="1">IF(SUMPRODUCT(--ISNUMBER(SEARCH("PFI",A351:AD351)))&gt;0,"Y","")</f>
        <v/>
      </c>
      <c r="AF351" s="19" t="str">
        <f>IF(ISNUMBER(SEARCH("CSW",C351)),"Shared Service","")</f>
        <v/>
      </c>
      <c r="AG351" s="19"/>
    </row>
    <row r="352" spans="1:33" s="14" customFormat="1" ht="11.4" x14ac:dyDescent="0.3">
      <c r="A352" s="21">
        <v>320</v>
      </c>
      <c r="B352" s="41" t="s">
        <v>1401</v>
      </c>
      <c r="C352" s="41" t="s">
        <v>1402</v>
      </c>
      <c r="D352" s="41" t="s">
        <v>1403</v>
      </c>
      <c r="E352" s="42">
        <v>0</v>
      </c>
      <c r="F352" s="42">
        <v>0</v>
      </c>
      <c r="G352" s="42">
        <v>0</v>
      </c>
      <c r="H352" s="41" t="s">
        <v>194</v>
      </c>
      <c r="I352" s="41" t="s">
        <v>195</v>
      </c>
      <c r="J352" s="41" t="s">
        <v>666</v>
      </c>
      <c r="K352" s="41" t="s">
        <v>37</v>
      </c>
      <c r="L352" s="41" t="s">
        <v>667</v>
      </c>
      <c r="M352" s="43">
        <v>99600</v>
      </c>
      <c r="N352" s="44">
        <v>44929</v>
      </c>
      <c r="O352" s="44">
        <v>46081</v>
      </c>
      <c r="P352" s="41" t="s">
        <v>1404</v>
      </c>
      <c r="Q352" s="42" t="s">
        <v>41</v>
      </c>
      <c r="R352" s="42" t="s">
        <v>41</v>
      </c>
      <c r="S352" s="42" t="s">
        <v>41</v>
      </c>
      <c r="T352" s="41" t="s">
        <v>669</v>
      </c>
      <c r="U352" s="22"/>
      <c r="V352" s="7"/>
      <c r="W352" s="8" t="str">
        <f ca="1">IF(OR(ISBLANK(O352),ISERROR(O352)),"",IF(O352&lt;=TODAY(),"EXPIRED","ACTIVE"))</f>
        <v>ACTIVE</v>
      </c>
      <c r="X352" s="8" t="str">
        <f>IF(ISNUMBER(SEARCH("OPTILAN",P352)),"OPTILAN","")</f>
        <v/>
      </c>
      <c r="Y352" s="8" t="str">
        <f>IF(AND(NOT(ISBLANK(M352)),M352&lt;&gt;"",VALUE(M352)=0),"No Value (Indeterminate)","")</f>
        <v/>
      </c>
      <c r="Z352" s="8"/>
      <c r="AA352" s="8" t="str">
        <f>IF(AND(ISNUMBER(SEARCH("default date of 31/12/2099",D352)),NOT(ISBLANK(M352)),VALUE(M352)=0),"No Value (SPOT Contract)","")</f>
        <v/>
      </c>
      <c r="AB352" s="19" t="str">
        <f>IF(N352="","No Start Date","")</f>
        <v/>
      </c>
      <c r="AC352" s="19" t="str">
        <f>IF(O352="","No Expiry Date","")</f>
        <v/>
      </c>
      <c r="AD352" s="19" t="str">
        <f>IF(B352="","No Reference","")</f>
        <v/>
      </c>
      <c r="AE352" s="19" t="str" cm="1">
        <f t="array" aca="1" ref="AE352" ca="1">IF(SUMPRODUCT(--ISNUMBER(SEARCH("PFI",A352:AD352)))&gt;0,"Y","")</f>
        <v/>
      </c>
      <c r="AF352" s="19" t="str">
        <f>IF(ISNUMBER(SEARCH("CSW",C352)),"Shared Service","")</f>
        <v/>
      </c>
      <c r="AG352" s="19"/>
    </row>
    <row r="353" spans="1:33" s="14" customFormat="1" ht="11.4" x14ac:dyDescent="0.3">
      <c r="A353" s="21">
        <v>422</v>
      </c>
      <c r="B353" s="41" t="s">
        <v>1405</v>
      </c>
      <c r="C353" s="41" t="s">
        <v>1406</v>
      </c>
      <c r="D353" s="41" t="s">
        <v>1407</v>
      </c>
      <c r="E353" s="42">
        <v>4</v>
      </c>
      <c r="F353" s="42">
        <v>1</v>
      </c>
      <c r="G353" s="42">
        <v>1</v>
      </c>
      <c r="H353" s="41" t="s">
        <v>47</v>
      </c>
      <c r="I353" s="41" t="s">
        <v>1408</v>
      </c>
      <c r="J353" s="41" t="s">
        <v>36</v>
      </c>
      <c r="K353" s="41" t="s">
        <v>50</v>
      </c>
      <c r="L353" s="41" t="s">
        <v>642</v>
      </c>
      <c r="M353" s="43">
        <v>600000</v>
      </c>
      <c r="N353" s="44" t="s">
        <v>1409</v>
      </c>
      <c r="O353" s="44">
        <v>46683</v>
      </c>
      <c r="P353" s="41" t="s">
        <v>1410</v>
      </c>
      <c r="Q353" s="42" t="s">
        <v>41</v>
      </c>
      <c r="R353" s="42" t="s">
        <v>41</v>
      </c>
      <c r="S353" s="42" t="s">
        <v>41</v>
      </c>
      <c r="T353" s="41" t="s">
        <v>1411</v>
      </c>
      <c r="U353" s="22"/>
      <c r="V353" s="7"/>
      <c r="W353" s="8" t="str">
        <f ca="1">IF(OR(ISBLANK(O353),ISERROR(O353)),"",IF(O353&lt;=TODAY(),"EXPIRED","ACTIVE"))</f>
        <v>ACTIVE</v>
      </c>
      <c r="X353" s="8" t="str">
        <f>IF(ISNUMBER(SEARCH("OPTILAN",P353)),"OPTILAN","")</f>
        <v/>
      </c>
      <c r="Y353" s="8" t="str">
        <f>IF(AND(NOT(ISBLANK(M353)),M353&lt;&gt;"",VALUE(M353)=0),"No Value (Indeterminate)","")</f>
        <v/>
      </c>
      <c r="Z353" s="8"/>
      <c r="AA353" s="8" t="str">
        <f>IF(AND(ISNUMBER(SEARCH("default date of 31/12/2099",D353)),NOT(ISBLANK(M353)),VALUE(M353)=0),"No Value (SPOT Contract)","")</f>
        <v/>
      </c>
      <c r="AB353" s="19" t="str">
        <f>IF(N353="","No Start Date","")</f>
        <v/>
      </c>
      <c r="AC353" s="19" t="str">
        <f>IF(O353="","No Expiry Date","")</f>
        <v/>
      </c>
      <c r="AD353" s="19" t="str">
        <f>IF(B353="","No Reference","")</f>
        <v/>
      </c>
      <c r="AE353" s="19" t="str" cm="1">
        <f t="array" aca="1" ref="AE353" ca="1">IF(SUMPRODUCT(--ISNUMBER(SEARCH("PFI",A353:AD353)))&gt;0,"Y","")</f>
        <v/>
      </c>
      <c r="AF353" s="19" t="str">
        <f>IF(ISNUMBER(SEARCH("CSW",C353)),"Shared Service","")</f>
        <v/>
      </c>
      <c r="AG353" s="19"/>
    </row>
    <row r="354" spans="1:33" s="14" customFormat="1" ht="11.4" x14ac:dyDescent="0.3">
      <c r="A354" s="21">
        <v>1041</v>
      </c>
      <c r="B354" s="41" t="s">
        <v>1412</v>
      </c>
      <c r="C354" s="41" t="s">
        <v>1413</v>
      </c>
      <c r="D354" s="41"/>
      <c r="E354" s="42">
        <v>0</v>
      </c>
      <c r="F354" s="42">
        <v>0</v>
      </c>
      <c r="G354" s="42">
        <v>0</v>
      </c>
      <c r="H354" s="41" t="s">
        <v>194</v>
      </c>
      <c r="I354" s="41" t="s">
        <v>1414</v>
      </c>
      <c r="J354" s="41" t="s">
        <v>76</v>
      </c>
      <c r="K354" s="41" t="s">
        <v>61</v>
      </c>
      <c r="L354" s="41" t="s">
        <v>77</v>
      </c>
      <c r="M354" s="43">
        <v>548654.93000000005</v>
      </c>
      <c r="N354" s="44" t="s">
        <v>1383</v>
      </c>
      <c r="O354" s="44">
        <v>48105</v>
      </c>
      <c r="P354" s="41" t="s">
        <v>1415</v>
      </c>
      <c r="Q354" s="42" t="s">
        <v>41</v>
      </c>
      <c r="R354" s="42" t="s">
        <v>41</v>
      </c>
      <c r="S354" s="42" t="s">
        <v>41</v>
      </c>
      <c r="T354" s="41" t="s">
        <v>1416</v>
      </c>
      <c r="U354" s="22"/>
      <c r="V354" s="7"/>
      <c r="W354" s="8" t="str">
        <f ca="1">IF(OR(ISBLANK(O354),ISERROR(O354)),"",IF(O354&lt;=TODAY(),"EXPIRED","ACTIVE"))</f>
        <v>ACTIVE</v>
      </c>
      <c r="X354" s="8" t="str">
        <f>IF(ISNUMBER(SEARCH("OPTILAN",P354)),"OPTILAN","")</f>
        <v/>
      </c>
      <c r="Y354" s="8" t="str">
        <f>IF(AND(NOT(ISBLANK(M354)),M354&lt;&gt;"",VALUE(M354)=0),"No Value (Indeterminate)","")</f>
        <v/>
      </c>
      <c r="Z354" s="8"/>
      <c r="AA354" s="8" t="str">
        <f>IF(AND(ISNUMBER(SEARCH("default date of 31/12/2099",D354)),NOT(ISBLANK(M354)),VALUE(M354)=0),"No Value (SPOT Contract)","")</f>
        <v/>
      </c>
      <c r="AB354" s="19" t="str">
        <f>IF(N354="","No Start Date","")</f>
        <v/>
      </c>
      <c r="AC354" s="19" t="str">
        <f>IF(O354="","No Expiry Date","")</f>
        <v/>
      </c>
      <c r="AD354" s="19" t="str">
        <f>IF(B354="","No Reference","")</f>
        <v/>
      </c>
      <c r="AE354" s="19" t="str" cm="1">
        <f t="array" aca="1" ref="AE354" ca="1">IF(SUMPRODUCT(--ISNUMBER(SEARCH("PFI",A354:AD354)))&gt;0,"Y","")</f>
        <v/>
      </c>
      <c r="AF354" s="19" t="str">
        <f>IF(ISNUMBER(SEARCH("CSW",C354)),"Shared Service","")</f>
        <v/>
      </c>
      <c r="AG354" s="19"/>
    </row>
    <row r="355" spans="1:33" s="14" customFormat="1" ht="11.4" x14ac:dyDescent="0.3">
      <c r="A355" s="21">
        <v>1162</v>
      </c>
      <c r="B355" s="41" t="s">
        <v>1417</v>
      </c>
      <c r="C355" s="41" t="s">
        <v>1418</v>
      </c>
      <c r="D355" s="41" t="s">
        <v>1419</v>
      </c>
      <c r="E355" s="42">
        <v>0</v>
      </c>
      <c r="F355" s="42">
        <v>0</v>
      </c>
      <c r="G355" s="42">
        <v>0</v>
      </c>
      <c r="H355" s="41" t="s">
        <v>538</v>
      </c>
      <c r="I355" s="41" t="s">
        <v>1420</v>
      </c>
      <c r="J355" s="41" t="s">
        <v>36</v>
      </c>
      <c r="K355" s="41" t="s">
        <v>37</v>
      </c>
      <c r="L355" s="41" t="s">
        <v>38</v>
      </c>
      <c r="M355" s="43">
        <v>5000</v>
      </c>
      <c r="N355" s="44">
        <v>45663</v>
      </c>
      <c r="O355" s="44">
        <v>46173</v>
      </c>
      <c r="P355" s="41" t="s">
        <v>1421</v>
      </c>
      <c r="Q355" s="42" t="s">
        <v>41</v>
      </c>
      <c r="R355" s="42" t="s">
        <v>42</v>
      </c>
      <c r="S355" s="42" t="s">
        <v>41</v>
      </c>
      <c r="T355" s="41" t="s">
        <v>534</v>
      </c>
      <c r="U355" s="22"/>
      <c r="V355" s="7"/>
      <c r="W355" s="8" t="str">
        <f ca="1">IF(OR(ISBLANK(O355),ISERROR(O355)),"",IF(O355&lt;=TODAY(),"EXPIRED","ACTIVE"))</f>
        <v>ACTIVE</v>
      </c>
      <c r="X355" s="8" t="str">
        <f>IF(ISNUMBER(SEARCH("OPTILAN",P355)),"OPTILAN","")</f>
        <v/>
      </c>
      <c r="Y355" s="8" t="str">
        <f>IF(AND(NOT(ISBLANK(M355)),M355&lt;&gt;"",VALUE(M355)=0),"No Value (Indeterminate)","")</f>
        <v/>
      </c>
      <c r="Z355" s="8"/>
      <c r="AA355" s="8" t="str">
        <f>IF(AND(ISNUMBER(SEARCH("default date of 31/12/2099",D355)),NOT(ISBLANK(M355)),VALUE(M355)=0),"No Value (SPOT Contract)","")</f>
        <v/>
      </c>
      <c r="AB355" s="19" t="str">
        <f>IF(N355="","No Start Date","")</f>
        <v/>
      </c>
      <c r="AC355" s="19" t="str">
        <f>IF(O355="","No Expiry Date","")</f>
        <v/>
      </c>
      <c r="AD355" s="19" t="str">
        <f>IF(B355="","No Reference","")</f>
        <v/>
      </c>
      <c r="AE355" s="19" t="str" cm="1">
        <f t="array" aca="1" ref="AE355" ca="1">IF(SUMPRODUCT(--ISNUMBER(SEARCH("PFI",A355:AD355)))&gt;0,"Y","")</f>
        <v/>
      </c>
      <c r="AF355" s="19" t="str">
        <f>IF(ISNUMBER(SEARCH("CSW",C355)),"Shared Service","")</f>
        <v/>
      </c>
      <c r="AG355" s="19"/>
    </row>
    <row r="356" spans="1:33" s="14" customFormat="1" ht="11.4" x14ac:dyDescent="0.3">
      <c r="A356" s="21">
        <v>197</v>
      </c>
      <c r="B356" s="41" t="s">
        <v>1422</v>
      </c>
      <c r="C356" s="41" t="s">
        <v>1423</v>
      </c>
      <c r="D356" s="41"/>
      <c r="E356" s="42">
        <v>2</v>
      </c>
      <c r="F356" s="42">
        <v>0</v>
      </c>
      <c r="G356" s="42">
        <v>0</v>
      </c>
      <c r="H356" s="41" t="s">
        <v>305</v>
      </c>
      <c r="I356" s="41" t="s">
        <v>634</v>
      </c>
      <c r="J356" s="41" t="s">
        <v>890</v>
      </c>
      <c r="K356" s="41" t="s">
        <v>50</v>
      </c>
      <c r="L356" s="41" t="s">
        <v>642</v>
      </c>
      <c r="M356" s="43">
        <v>800000</v>
      </c>
      <c r="N356" s="44">
        <v>44907</v>
      </c>
      <c r="O356" s="44">
        <v>46338</v>
      </c>
      <c r="P356" s="41" t="s">
        <v>1424</v>
      </c>
      <c r="Q356" s="42" t="s">
        <v>41</v>
      </c>
      <c r="R356" s="42" t="s">
        <v>41</v>
      </c>
      <c r="S356" s="42" t="s">
        <v>41</v>
      </c>
      <c r="T356" s="41" t="s">
        <v>1425</v>
      </c>
      <c r="U356" s="22"/>
      <c r="V356" s="7"/>
      <c r="W356" s="8" t="str">
        <f ca="1">IF(OR(ISBLANK(O356),ISERROR(O356)),"",IF(O356&lt;=TODAY(),"EXPIRED","ACTIVE"))</f>
        <v>ACTIVE</v>
      </c>
      <c r="X356" s="8" t="str">
        <f>IF(ISNUMBER(SEARCH("OPTILAN",P356)),"OPTILAN","")</f>
        <v/>
      </c>
      <c r="Y356" s="8" t="str">
        <f>IF(AND(NOT(ISBLANK(M356)),M356&lt;&gt;"",VALUE(M356)=0),"No Value (Indeterminate)","")</f>
        <v/>
      </c>
      <c r="Z356" s="8"/>
      <c r="AA356" s="8" t="str">
        <f>IF(AND(ISNUMBER(SEARCH("default date of 31/12/2099",D356)),NOT(ISBLANK(M356)),VALUE(M356)=0),"No Value (SPOT Contract)","")</f>
        <v/>
      </c>
      <c r="AB356" s="19" t="str">
        <f>IF(N356="","No Start Date","")</f>
        <v/>
      </c>
      <c r="AC356" s="19" t="str">
        <f>IF(O356="","No Expiry Date","")</f>
        <v/>
      </c>
      <c r="AD356" s="19" t="str">
        <f>IF(B356="","No Reference","")</f>
        <v/>
      </c>
      <c r="AE356" s="19" t="str" cm="1">
        <f t="array" aca="1" ref="AE356" ca="1">IF(SUMPRODUCT(--ISNUMBER(SEARCH("PFI",A356:AD356)))&gt;0,"Y","")</f>
        <v/>
      </c>
      <c r="AF356" s="19" t="str">
        <f>IF(ISNUMBER(SEARCH("CSW",C356)),"Shared Service","")</f>
        <v/>
      </c>
      <c r="AG356" s="19"/>
    </row>
    <row r="357" spans="1:33" s="14" customFormat="1" ht="11.4" x14ac:dyDescent="0.3">
      <c r="A357" s="21">
        <v>313</v>
      </c>
      <c r="B357" s="41" t="s">
        <v>1426</v>
      </c>
      <c r="C357" s="41" t="s">
        <v>1427</v>
      </c>
      <c r="D357" s="41"/>
      <c r="E357" s="42">
        <v>1</v>
      </c>
      <c r="F357" s="42">
        <v>0</v>
      </c>
      <c r="G357" s="42">
        <v>0</v>
      </c>
      <c r="H357" s="41" t="s">
        <v>34</v>
      </c>
      <c r="I357" s="41" t="s">
        <v>1428</v>
      </c>
      <c r="J357" s="41" t="s">
        <v>36</v>
      </c>
      <c r="K357" s="41" t="s">
        <v>37</v>
      </c>
      <c r="L357" s="41" t="s">
        <v>642</v>
      </c>
      <c r="M357" s="43">
        <v>68000</v>
      </c>
      <c r="N357" s="44">
        <v>44930</v>
      </c>
      <c r="O357" s="44">
        <v>46477</v>
      </c>
      <c r="P357" s="41" t="s">
        <v>1429</v>
      </c>
      <c r="Q357" s="42" t="s">
        <v>41</v>
      </c>
      <c r="R357" s="42" t="s">
        <v>41</v>
      </c>
      <c r="S357" s="42" t="s">
        <v>41</v>
      </c>
      <c r="T357" s="41" t="s">
        <v>1430</v>
      </c>
      <c r="U357" s="22"/>
      <c r="V357" s="7"/>
      <c r="W357" s="8" t="str">
        <f ca="1">IF(OR(ISBLANK(O357),ISERROR(O357)),"",IF(O357&lt;=TODAY(),"EXPIRED","ACTIVE"))</f>
        <v>ACTIVE</v>
      </c>
      <c r="X357" s="8" t="str">
        <f>IF(ISNUMBER(SEARCH("OPTILAN",P357)),"OPTILAN","")</f>
        <v/>
      </c>
      <c r="Y357" s="8" t="str">
        <f>IF(AND(NOT(ISBLANK(M357)),M357&lt;&gt;"",VALUE(M357)=0),"No Value (Indeterminate)","")</f>
        <v/>
      </c>
      <c r="Z357" s="8"/>
      <c r="AA357" s="8" t="str">
        <f>IF(AND(ISNUMBER(SEARCH("default date of 31/12/2099",D357)),NOT(ISBLANK(M357)),VALUE(M357)=0),"No Value (SPOT Contract)","")</f>
        <v/>
      </c>
      <c r="AB357" s="19" t="str">
        <f>IF(N357="","No Start Date","")</f>
        <v/>
      </c>
      <c r="AC357" s="19" t="str">
        <f>IF(O357="","No Expiry Date","")</f>
        <v/>
      </c>
      <c r="AD357" s="19" t="str">
        <f>IF(B357="","No Reference","")</f>
        <v/>
      </c>
      <c r="AE357" s="19" t="str" cm="1">
        <f t="array" aca="1" ref="AE357" ca="1">IF(SUMPRODUCT(--ISNUMBER(SEARCH("PFI",A357:AD357)))&gt;0,"Y","")</f>
        <v/>
      </c>
      <c r="AF357" s="19" t="str">
        <f>IF(ISNUMBER(SEARCH("CSW",C357)),"Shared Service","")</f>
        <v/>
      </c>
      <c r="AG357" s="19"/>
    </row>
    <row r="358" spans="1:33" s="14" customFormat="1" ht="11.4" x14ac:dyDescent="0.3">
      <c r="A358" s="21">
        <v>462</v>
      </c>
      <c r="B358" s="41" t="s">
        <v>1431</v>
      </c>
      <c r="C358" s="41" t="s">
        <v>1432</v>
      </c>
      <c r="D358" s="41"/>
      <c r="E358" s="42">
        <v>0</v>
      </c>
      <c r="F358" s="42">
        <v>0</v>
      </c>
      <c r="G358" s="42">
        <v>0</v>
      </c>
      <c r="H358" s="41" t="s">
        <v>34</v>
      </c>
      <c r="I358" s="41" t="s">
        <v>293</v>
      </c>
      <c r="J358" s="41" t="s">
        <v>49</v>
      </c>
      <c r="K358" s="41" t="s">
        <v>50</v>
      </c>
      <c r="L358" s="41" t="s">
        <v>51</v>
      </c>
      <c r="M358" s="43">
        <v>90000</v>
      </c>
      <c r="N358" s="44" t="s">
        <v>1433</v>
      </c>
      <c r="O358" s="44">
        <v>46408</v>
      </c>
      <c r="P358" s="41" t="s">
        <v>1434</v>
      </c>
      <c r="Q358" s="42" t="s">
        <v>41</v>
      </c>
      <c r="R358" s="42" t="s">
        <v>42</v>
      </c>
      <c r="S358" s="42" t="s">
        <v>41</v>
      </c>
      <c r="T358" s="41" t="s">
        <v>1430</v>
      </c>
      <c r="U358" s="22"/>
      <c r="V358" s="7"/>
      <c r="W358" s="8" t="str">
        <f ca="1">IF(OR(ISBLANK(O358),ISERROR(O358)),"",IF(O358&lt;=TODAY(),"EXPIRED","ACTIVE"))</f>
        <v>ACTIVE</v>
      </c>
      <c r="X358" s="8" t="str">
        <f>IF(ISNUMBER(SEARCH("OPTILAN",P358)),"OPTILAN","")</f>
        <v/>
      </c>
      <c r="Y358" s="8" t="str">
        <f>IF(AND(NOT(ISBLANK(M358)),M358&lt;&gt;"",VALUE(M358)=0),"No Value (Indeterminate)","")</f>
        <v/>
      </c>
      <c r="Z358" s="8"/>
      <c r="AA358" s="8" t="str">
        <f>IF(AND(ISNUMBER(SEARCH("default date of 31/12/2099",D358)),NOT(ISBLANK(M358)),VALUE(M358)=0),"No Value (SPOT Contract)","")</f>
        <v/>
      </c>
      <c r="AB358" s="19" t="str">
        <f>IF(N358="","No Start Date","")</f>
        <v/>
      </c>
      <c r="AC358" s="19" t="str">
        <f>IF(O358="","No Expiry Date","")</f>
        <v/>
      </c>
      <c r="AD358" s="19" t="str">
        <f>IF(B358="","No Reference","")</f>
        <v/>
      </c>
      <c r="AE358" s="19" t="str" cm="1">
        <f t="array" aca="1" ref="AE358" ca="1">IF(SUMPRODUCT(--ISNUMBER(SEARCH("PFI",A358:AD358)))&gt;0,"Y","")</f>
        <v/>
      </c>
      <c r="AF358" s="19" t="str">
        <f>IF(ISNUMBER(SEARCH("CSW",C358)),"Shared Service","")</f>
        <v/>
      </c>
      <c r="AG358" s="19"/>
    </row>
    <row r="359" spans="1:33" s="14" customFormat="1" ht="11.4" x14ac:dyDescent="0.3">
      <c r="A359" s="21">
        <v>1185</v>
      </c>
      <c r="B359" s="41" t="s">
        <v>1435</v>
      </c>
      <c r="C359" s="41" t="s">
        <v>1436</v>
      </c>
      <c r="D359" s="41" t="s">
        <v>1437</v>
      </c>
      <c r="E359" s="42">
        <v>0</v>
      </c>
      <c r="F359" s="42">
        <v>0</v>
      </c>
      <c r="G359" s="42">
        <v>0</v>
      </c>
      <c r="H359" s="41" t="s">
        <v>538</v>
      </c>
      <c r="I359" s="41" t="s">
        <v>673</v>
      </c>
      <c r="J359" s="41" t="s">
        <v>36</v>
      </c>
      <c r="K359" s="41" t="s">
        <v>37</v>
      </c>
      <c r="L359" s="41" t="s">
        <v>38</v>
      </c>
      <c r="M359" s="43">
        <v>5070</v>
      </c>
      <c r="N359" s="44">
        <v>45755</v>
      </c>
      <c r="O359" s="44">
        <v>46112</v>
      </c>
      <c r="P359" s="41" t="s">
        <v>1438</v>
      </c>
      <c r="Q359" s="42" t="s">
        <v>41</v>
      </c>
      <c r="R359" s="42" t="s">
        <v>42</v>
      </c>
      <c r="S359" s="42" t="s">
        <v>41</v>
      </c>
      <c r="T359" s="41" t="s">
        <v>1439</v>
      </c>
      <c r="U359" s="22"/>
      <c r="V359" s="7"/>
      <c r="W359" s="8" t="str">
        <f ca="1">IF(OR(ISBLANK(O359),ISERROR(O359)),"",IF(O359&lt;=TODAY(),"EXPIRED","ACTIVE"))</f>
        <v>ACTIVE</v>
      </c>
      <c r="X359" s="8" t="str">
        <f>IF(ISNUMBER(SEARCH("OPTILAN",P359)),"OPTILAN","")</f>
        <v/>
      </c>
      <c r="Y359" s="8" t="str">
        <f>IF(AND(NOT(ISBLANK(M359)),M359&lt;&gt;"",VALUE(M359)=0),"No Value (Indeterminate)","")</f>
        <v/>
      </c>
      <c r="Z359" s="8"/>
      <c r="AA359" s="8" t="str">
        <f>IF(AND(ISNUMBER(SEARCH("default date of 31/12/2099",D359)),NOT(ISBLANK(M359)),VALUE(M359)=0),"No Value (SPOT Contract)","")</f>
        <v/>
      </c>
      <c r="AB359" s="19" t="str">
        <f>IF(N359="","No Start Date","")</f>
        <v/>
      </c>
      <c r="AC359" s="19" t="str">
        <f>IF(O359="","No Expiry Date","")</f>
        <v/>
      </c>
      <c r="AD359" s="19" t="str">
        <f>IF(B359="","No Reference","")</f>
        <v/>
      </c>
      <c r="AE359" s="19" t="str" cm="1">
        <f t="array" aca="1" ref="AE359" ca="1">IF(SUMPRODUCT(--ISNUMBER(SEARCH("PFI",A359:AD359)))&gt;0,"Y","")</f>
        <v/>
      </c>
      <c r="AF359" s="19" t="str">
        <f>IF(ISNUMBER(SEARCH("CSW",C359)),"Shared Service","")</f>
        <v/>
      </c>
      <c r="AG359" s="19"/>
    </row>
    <row r="360" spans="1:33" s="14" customFormat="1" ht="11.4" x14ac:dyDescent="0.3">
      <c r="A360" s="21">
        <v>306</v>
      </c>
      <c r="B360" s="41" t="s">
        <v>1440</v>
      </c>
      <c r="C360" s="41" t="s">
        <v>1441</v>
      </c>
      <c r="D360" s="41"/>
      <c r="E360" s="42">
        <v>0</v>
      </c>
      <c r="F360" s="42">
        <v>0</v>
      </c>
      <c r="G360" s="42">
        <v>0</v>
      </c>
      <c r="H360" s="41" t="s">
        <v>305</v>
      </c>
      <c r="I360" s="41" t="s">
        <v>634</v>
      </c>
      <c r="J360" s="41" t="s">
        <v>36</v>
      </c>
      <c r="K360" s="41" t="s">
        <v>50</v>
      </c>
      <c r="L360" s="41" t="s">
        <v>642</v>
      </c>
      <c r="M360" s="43">
        <v>1529135</v>
      </c>
      <c r="N360" s="44">
        <v>45267</v>
      </c>
      <c r="O360" s="44">
        <v>46333</v>
      </c>
      <c r="P360" s="41" t="s">
        <v>984</v>
      </c>
      <c r="Q360" s="42" t="s">
        <v>41</v>
      </c>
      <c r="R360" s="42" t="s">
        <v>42</v>
      </c>
      <c r="S360" s="42" t="s">
        <v>42</v>
      </c>
      <c r="T360" s="41" t="s">
        <v>1442</v>
      </c>
      <c r="U360" s="22"/>
      <c r="V360" s="7"/>
      <c r="W360" s="8" t="str">
        <f ca="1">IF(OR(ISBLANK(O360),ISERROR(O360)),"",IF(O360&lt;=TODAY(),"EXPIRED","ACTIVE"))</f>
        <v>ACTIVE</v>
      </c>
      <c r="X360" s="8" t="str">
        <f>IF(ISNUMBER(SEARCH("OPTILAN",P360)),"OPTILAN","")</f>
        <v/>
      </c>
      <c r="Y360" s="8" t="str">
        <f>IF(AND(NOT(ISBLANK(M360)),M360&lt;&gt;"",VALUE(M360)=0),"No Value (Indeterminate)","")</f>
        <v/>
      </c>
      <c r="Z360" s="8"/>
      <c r="AA360" s="8" t="str">
        <f>IF(AND(ISNUMBER(SEARCH("default date of 31/12/2099",D360)),NOT(ISBLANK(M360)),VALUE(M360)=0),"No Value (SPOT Contract)","")</f>
        <v/>
      </c>
      <c r="AB360" s="19" t="str">
        <f>IF(N360="","No Start Date","")</f>
        <v/>
      </c>
      <c r="AC360" s="19" t="str">
        <f>IF(O360="","No Expiry Date","")</f>
        <v/>
      </c>
      <c r="AD360" s="19" t="str">
        <f>IF(B360="","No Reference","")</f>
        <v/>
      </c>
      <c r="AE360" s="19" t="str" cm="1">
        <f t="array" aca="1" ref="AE360" ca="1">IF(SUMPRODUCT(--ISNUMBER(SEARCH("PFI",A360:AD360)))&gt;0,"Y","")</f>
        <v/>
      </c>
      <c r="AF360" s="19" t="str">
        <f>IF(ISNUMBER(SEARCH("CSW",C360)),"Shared Service","")</f>
        <v/>
      </c>
      <c r="AG360" s="19"/>
    </row>
    <row r="361" spans="1:33" s="14" customFormat="1" ht="11.4" x14ac:dyDescent="0.3">
      <c r="A361" s="21">
        <v>877</v>
      </c>
      <c r="B361" s="41" t="s">
        <v>1443</v>
      </c>
      <c r="C361" s="41" t="s">
        <v>1444</v>
      </c>
      <c r="D361" s="41" t="s">
        <v>1445</v>
      </c>
      <c r="E361" s="42">
        <v>0</v>
      </c>
      <c r="F361" s="42">
        <v>0</v>
      </c>
      <c r="G361" s="42">
        <v>0</v>
      </c>
      <c r="H361" s="41" t="s">
        <v>47</v>
      </c>
      <c r="I361" s="41" t="s">
        <v>641</v>
      </c>
      <c r="J361" s="41" t="s">
        <v>36</v>
      </c>
      <c r="K361" s="41" t="s">
        <v>50</v>
      </c>
      <c r="L361" s="41" t="s">
        <v>642</v>
      </c>
      <c r="M361" s="43">
        <v>148000</v>
      </c>
      <c r="N361" s="44">
        <v>45932</v>
      </c>
      <c r="O361" s="44">
        <v>46053</v>
      </c>
      <c r="P361" s="41" t="s">
        <v>1446</v>
      </c>
      <c r="Q361" s="42" t="s">
        <v>41</v>
      </c>
      <c r="R361" s="42" t="s">
        <v>41</v>
      </c>
      <c r="S361" s="42" t="s">
        <v>41</v>
      </c>
      <c r="T361" s="41" t="s">
        <v>1447</v>
      </c>
      <c r="U361" s="22"/>
      <c r="V361" s="7"/>
      <c r="W361" s="8" t="str">
        <f ca="1">IF(OR(ISBLANK(O361),ISERROR(O361)),"",IF(O361&lt;=TODAY(),"EXPIRED","ACTIVE"))</f>
        <v>ACTIVE</v>
      </c>
      <c r="X361" s="8" t="str">
        <f>IF(ISNUMBER(SEARCH("OPTILAN",P361)),"OPTILAN","")</f>
        <v/>
      </c>
      <c r="Y361" s="8" t="str">
        <f>IF(AND(NOT(ISBLANK(M361)),M361&lt;&gt;"",VALUE(M361)=0),"No Value (Indeterminate)","")</f>
        <v/>
      </c>
      <c r="Z361" s="8"/>
      <c r="AA361" s="8" t="str">
        <f>IF(AND(ISNUMBER(SEARCH("default date of 31/12/2099",D361)),NOT(ISBLANK(M361)),VALUE(M361)=0),"No Value (SPOT Contract)","")</f>
        <v/>
      </c>
      <c r="AB361" s="19" t="str">
        <f>IF(N361="","No Start Date","")</f>
        <v/>
      </c>
      <c r="AC361" s="19" t="str">
        <f>IF(O361="","No Expiry Date","")</f>
        <v/>
      </c>
      <c r="AD361" s="19" t="str">
        <f>IF(B361="","No Reference","")</f>
        <v/>
      </c>
      <c r="AE361" s="19" t="str" cm="1">
        <f t="array" aca="1" ref="AE361" ca="1">IF(SUMPRODUCT(--ISNUMBER(SEARCH("PFI",A361:AD361)))&gt;0,"Y","")</f>
        <v/>
      </c>
      <c r="AF361" s="19" t="str">
        <f>IF(ISNUMBER(SEARCH("CSW",C361)),"Shared Service","")</f>
        <v/>
      </c>
      <c r="AG361" s="19"/>
    </row>
    <row r="362" spans="1:33" s="14" customFormat="1" x14ac:dyDescent="0.3">
      <c r="A362" s="21">
        <v>1453</v>
      </c>
      <c r="B362" s="41" t="s">
        <v>1448</v>
      </c>
      <c r="C362" s="41" t="s">
        <v>1449</v>
      </c>
      <c r="D362" s="41" t="s">
        <v>1450</v>
      </c>
      <c r="E362" s="42">
        <v>0</v>
      </c>
      <c r="F362" s="42">
        <v>0</v>
      </c>
      <c r="G362" s="42">
        <v>0</v>
      </c>
      <c r="H362" s="41" t="s">
        <v>58</v>
      </c>
      <c r="I362" s="41" t="s">
        <v>574</v>
      </c>
      <c r="J362" s="41" t="s">
        <v>36</v>
      </c>
      <c r="K362" s="41" t="s">
        <v>50</v>
      </c>
      <c r="L362" s="41" t="s">
        <v>628</v>
      </c>
      <c r="M362" s="43">
        <v>250000</v>
      </c>
      <c r="N362" s="44">
        <v>45299</v>
      </c>
      <c r="O362" s="44">
        <v>46599</v>
      </c>
      <c r="P362" s="41" t="s">
        <v>1451</v>
      </c>
      <c r="Q362" s="42" t="s">
        <v>41</v>
      </c>
      <c r="R362" s="42" t="s">
        <v>41</v>
      </c>
      <c r="S362" s="42" t="s">
        <v>41</v>
      </c>
      <c r="T362" s="41" t="s">
        <v>1452</v>
      </c>
      <c r="U362" s="53"/>
      <c r="V362" s="7"/>
      <c r="W362" s="8" t="str">
        <f ca="1">IF(OR(ISBLANK(O362),ISERROR(O362)),"",IF(O362&lt;=TODAY(),"EXPIRED","ACTIVE"))</f>
        <v>ACTIVE</v>
      </c>
      <c r="X362" s="8" t="str">
        <f>IF(ISNUMBER(SEARCH("OPTILAN",P362)),"OPTILAN","")</f>
        <v/>
      </c>
      <c r="Y362" s="8" t="str">
        <f>IF(AND(NOT(ISBLANK(M362)),M362&lt;&gt;"",VALUE(M362)=0),"No Value (Indeterminate)","")</f>
        <v/>
      </c>
      <c r="Z362" s="8"/>
      <c r="AA362" s="8" t="str">
        <f>IF(AND(ISNUMBER(SEARCH("default date of 31/12/2099",D362)),NOT(ISBLANK(M362)),VALUE(M362)=0),"No Value (SPOT Contract)","")</f>
        <v/>
      </c>
      <c r="AB362" s="19" t="str">
        <f>IF(N362="","No Start Date","")</f>
        <v/>
      </c>
      <c r="AC362" s="19" t="str">
        <f>IF(O362="","No Expiry Date","")</f>
        <v/>
      </c>
      <c r="AD362" s="19" t="str">
        <f>IF(B362="","No Reference","")</f>
        <v/>
      </c>
      <c r="AE362" s="19" t="str" cm="1">
        <f t="array" aca="1" ref="AE362" ca="1">IF(SUMPRODUCT(--ISNUMBER(SEARCH("PFI",A362:AD362)))&gt;0,"Y","")</f>
        <v/>
      </c>
      <c r="AF362" s="19" t="str">
        <f>IF(ISNUMBER(SEARCH("CSW",C362)),"Shared Service","")</f>
        <v/>
      </c>
      <c r="AG362" s="19"/>
    </row>
    <row r="363" spans="1:33" s="14" customFormat="1" ht="11.4" x14ac:dyDescent="0.3">
      <c r="A363" s="21">
        <v>416</v>
      </c>
      <c r="B363" s="45" t="s">
        <v>1453</v>
      </c>
      <c r="C363" s="45" t="s">
        <v>1454</v>
      </c>
      <c r="D363" s="45" t="s">
        <v>1455</v>
      </c>
      <c r="E363" s="46">
        <v>0</v>
      </c>
      <c r="F363" s="46">
        <v>0</v>
      </c>
      <c r="G363" s="46">
        <v>0</v>
      </c>
      <c r="H363" s="45" t="s">
        <v>34</v>
      </c>
      <c r="I363" s="45" t="s">
        <v>855</v>
      </c>
      <c r="J363" s="45" t="s">
        <v>890</v>
      </c>
      <c r="K363" s="45" t="s">
        <v>50</v>
      </c>
      <c r="L363" s="45" t="s">
        <v>642</v>
      </c>
      <c r="M363" s="47">
        <v>5000000</v>
      </c>
      <c r="N363" s="48">
        <v>45293</v>
      </c>
      <c r="O363" s="48">
        <v>46783</v>
      </c>
      <c r="P363" s="45" t="s">
        <v>684</v>
      </c>
      <c r="Q363" s="46" t="s">
        <v>41</v>
      </c>
      <c r="R363" s="46" t="s">
        <v>41</v>
      </c>
      <c r="S363" s="46" t="s">
        <v>41</v>
      </c>
      <c r="T363" s="45" t="s">
        <v>1456</v>
      </c>
      <c r="U363" s="22"/>
      <c r="V363" s="7"/>
      <c r="W363" s="8" t="str">
        <f ca="1">IF(OR(ISBLANK(O363),ISERROR(O363)),"",IF(O363&lt;=TODAY(),"EXPIRED","ACTIVE"))</f>
        <v>ACTIVE</v>
      </c>
      <c r="X363" s="8" t="str">
        <f>IF(ISNUMBER(SEARCH("OPTILAN",P363)),"OPTILAN","")</f>
        <v/>
      </c>
      <c r="Y363" s="8" t="str">
        <f>IF(AND(NOT(ISBLANK(M363)),M363&lt;&gt;"",VALUE(M363)=0),"No Value (Indeterminate)","")</f>
        <v/>
      </c>
      <c r="Z363" s="8"/>
      <c r="AA363" s="8" t="str">
        <f>IF(AND(ISNUMBER(SEARCH("default date of 31/12/2099",D363)),NOT(ISBLANK(M363)),VALUE(M363)=0),"No Value (SPOT Contract)","")</f>
        <v/>
      </c>
      <c r="AB363" s="19" t="str">
        <f>IF(N363="","No Start Date","")</f>
        <v/>
      </c>
      <c r="AC363" s="19" t="str">
        <f>IF(O363="","No Expiry Date","")</f>
        <v/>
      </c>
      <c r="AD363" s="19" t="str">
        <f>IF(B363="","No Reference","")</f>
        <v/>
      </c>
      <c r="AE363" s="19" t="str" cm="1">
        <f t="array" aca="1" ref="AE363" ca="1">IF(SUMPRODUCT(--ISNUMBER(SEARCH("PFI",A363:AD363)))&gt;0,"Y","")</f>
        <v/>
      </c>
      <c r="AF363" s="19" t="str">
        <f>IF(ISNUMBER(SEARCH("CSW",C363)),"Shared Service","")</f>
        <v/>
      </c>
      <c r="AG363" s="19"/>
    </row>
    <row r="364" spans="1:33" s="14" customFormat="1" ht="11.4" x14ac:dyDescent="0.3">
      <c r="A364" s="21">
        <v>417</v>
      </c>
      <c r="B364" s="49" t="s">
        <v>1453</v>
      </c>
      <c r="C364" s="49" t="s">
        <v>1457</v>
      </c>
      <c r="D364" s="49" t="s">
        <v>1455</v>
      </c>
      <c r="E364" s="50">
        <v>0</v>
      </c>
      <c r="F364" s="50">
        <v>0</v>
      </c>
      <c r="G364" s="50">
        <v>0</v>
      </c>
      <c r="H364" s="49" t="s">
        <v>34</v>
      </c>
      <c r="I364" s="49" t="s">
        <v>855</v>
      </c>
      <c r="J364" s="49" t="s">
        <v>890</v>
      </c>
      <c r="K364" s="49" t="s">
        <v>50</v>
      </c>
      <c r="L364" s="49" t="s">
        <v>642</v>
      </c>
      <c r="M364" s="51">
        <v>5000000</v>
      </c>
      <c r="N364" s="52">
        <v>45293</v>
      </c>
      <c r="O364" s="52">
        <v>46783</v>
      </c>
      <c r="P364" s="49" t="s">
        <v>1458</v>
      </c>
      <c r="Q364" s="50" t="s">
        <v>41</v>
      </c>
      <c r="R364" s="50" t="s">
        <v>42</v>
      </c>
      <c r="S364" s="50" t="s">
        <v>41</v>
      </c>
      <c r="T364" s="49" t="s">
        <v>1456</v>
      </c>
      <c r="U364" s="22"/>
      <c r="V364" s="7"/>
      <c r="W364" s="8" t="str">
        <f ca="1">IF(OR(ISBLANK(O364),ISERROR(O364)),"",IF(O364&lt;=TODAY(),"EXPIRED","ACTIVE"))</f>
        <v>ACTIVE</v>
      </c>
      <c r="X364" s="8" t="str">
        <f>IF(ISNUMBER(SEARCH("OPTILAN",P364)),"OPTILAN","")</f>
        <v/>
      </c>
      <c r="Y364" s="8" t="str">
        <f>IF(AND(NOT(ISBLANK(M364)),M364&lt;&gt;"",VALUE(M364)=0),"No Value (Indeterminate)","")</f>
        <v/>
      </c>
      <c r="Z364" s="8"/>
      <c r="AA364" s="8" t="str">
        <f>IF(AND(ISNUMBER(SEARCH("default date of 31/12/2099",D364)),NOT(ISBLANK(M364)),VALUE(M364)=0),"No Value (SPOT Contract)","")</f>
        <v/>
      </c>
      <c r="AB364" s="19" t="str">
        <f>IF(N364="","No Start Date","")</f>
        <v/>
      </c>
      <c r="AC364" s="19" t="str">
        <f>IF(O364="","No Expiry Date","")</f>
        <v/>
      </c>
      <c r="AD364" s="19" t="str">
        <f>IF(B364="","No Reference","")</f>
        <v/>
      </c>
      <c r="AE364" s="19" t="str" cm="1">
        <f t="array" aca="1" ref="AE364" ca="1">IF(SUMPRODUCT(--ISNUMBER(SEARCH("PFI",A364:AD364)))&gt;0,"Y","")</f>
        <v/>
      </c>
      <c r="AF364" s="19" t="str">
        <f>IF(ISNUMBER(SEARCH("CSW",C364)),"Shared Service","")</f>
        <v/>
      </c>
      <c r="AG364" s="19"/>
    </row>
    <row r="365" spans="1:33" s="14" customFormat="1" ht="11.4" x14ac:dyDescent="0.3">
      <c r="A365" s="21">
        <v>418</v>
      </c>
      <c r="B365" s="49" t="s">
        <v>1453</v>
      </c>
      <c r="C365" s="49" t="s">
        <v>1459</v>
      </c>
      <c r="D365" s="49" t="s">
        <v>1455</v>
      </c>
      <c r="E365" s="50">
        <v>0</v>
      </c>
      <c r="F365" s="50">
        <v>0</v>
      </c>
      <c r="G365" s="50">
        <v>0</v>
      </c>
      <c r="H365" s="49" t="s">
        <v>34</v>
      </c>
      <c r="I365" s="49" t="s">
        <v>855</v>
      </c>
      <c r="J365" s="49" t="s">
        <v>890</v>
      </c>
      <c r="K365" s="49" t="s">
        <v>50</v>
      </c>
      <c r="L365" s="49" t="s">
        <v>642</v>
      </c>
      <c r="M365" s="51">
        <v>5000000</v>
      </c>
      <c r="N365" s="52">
        <v>45293</v>
      </c>
      <c r="O365" s="52">
        <v>46783</v>
      </c>
      <c r="P365" s="49" t="s">
        <v>1192</v>
      </c>
      <c r="Q365" s="50" t="s">
        <v>41</v>
      </c>
      <c r="R365" s="50" t="s">
        <v>42</v>
      </c>
      <c r="S365" s="50" t="s">
        <v>41</v>
      </c>
      <c r="T365" s="49" t="s">
        <v>1456</v>
      </c>
      <c r="U365" s="22"/>
      <c r="V365" s="7"/>
      <c r="W365" s="8" t="str">
        <f ca="1">IF(OR(ISBLANK(O365),ISERROR(O365)),"",IF(O365&lt;=TODAY(),"EXPIRED","ACTIVE"))</f>
        <v>ACTIVE</v>
      </c>
      <c r="X365" s="8" t="str">
        <f>IF(ISNUMBER(SEARCH("OPTILAN",P365)),"OPTILAN","")</f>
        <v/>
      </c>
      <c r="Y365" s="8" t="str">
        <f>IF(AND(NOT(ISBLANK(M365)),M365&lt;&gt;"",VALUE(M365)=0),"No Value (Indeterminate)","")</f>
        <v/>
      </c>
      <c r="Z365" s="8"/>
      <c r="AA365" s="8" t="str">
        <f>IF(AND(ISNUMBER(SEARCH("default date of 31/12/2099",D365)),NOT(ISBLANK(M365)),VALUE(M365)=0),"No Value (SPOT Contract)","")</f>
        <v/>
      </c>
      <c r="AB365" s="19" t="str">
        <f>IF(N365="","No Start Date","")</f>
        <v/>
      </c>
      <c r="AC365" s="19" t="str">
        <f>IF(O365="","No Expiry Date","")</f>
        <v/>
      </c>
      <c r="AD365" s="19" t="str">
        <f>IF(B365="","No Reference","")</f>
        <v/>
      </c>
      <c r="AE365" s="19" t="str" cm="1">
        <f t="array" aca="1" ref="AE365" ca="1">IF(SUMPRODUCT(--ISNUMBER(SEARCH("PFI",A365:AD365)))&gt;0,"Y","")</f>
        <v/>
      </c>
      <c r="AF365" s="19" t="str">
        <f>IF(ISNUMBER(SEARCH("CSW",C365)),"Shared Service","")</f>
        <v/>
      </c>
      <c r="AG365" s="19"/>
    </row>
    <row r="366" spans="1:33" s="14" customFormat="1" ht="11.4" x14ac:dyDescent="0.3">
      <c r="A366" s="21">
        <v>419</v>
      </c>
      <c r="B366" s="49" t="s">
        <v>1453</v>
      </c>
      <c r="C366" s="49" t="s">
        <v>1460</v>
      </c>
      <c r="D366" s="49" t="s">
        <v>1455</v>
      </c>
      <c r="E366" s="50">
        <v>0</v>
      </c>
      <c r="F366" s="50">
        <v>0</v>
      </c>
      <c r="G366" s="50">
        <v>0</v>
      </c>
      <c r="H366" s="49" t="s">
        <v>34</v>
      </c>
      <c r="I366" s="49" t="s">
        <v>855</v>
      </c>
      <c r="J366" s="49" t="s">
        <v>890</v>
      </c>
      <c r="K366" s="49" t="s">
        <v>50</v>
      </c>
      <c r="L366" s="49" t="s">
        <v>642</v>
      </c>
      <c r="M366" s="51">
        <v>5000000</v>
      </c>
      <c r="N366" s="52">
        <v>45293</v>
      </c>
      <c r="O366" s="52">
        <v>46783</v>
      </c>
      <c r="P366" s="49" t="s">
        <v>625</v>
      </c>
      <c r="Q366" s="50" t="s">
        <v>41</v>
      </c>
      <c r="R366" s="50" t="s">
        <v>42</v>
      </c>
      <c r="S366" s="50" t="s">
        <v>41</v>
      </c>
      <c r="T366" s="49" t="s">
        <v>1456</v>
      </c>
      <c r="U366" s="22"/>
      <c r="V366" s="7"/>
      <c r="W366" s="8" t="str">
        <f ca="1">IF(OR(ISBLANK(O366),ISERROR(O366)),"",IF(O366&lt;=TODAY(),"EXPIRED","ACTIVE"))</f>
        <v>ACTIVE</v>
      </c>
      <c r="X366" s="8" t="str">
        <f>IF(ISNUMBER(SEARCH("OPTILAN",P366)),"OPTILAN","")</f>
        <v/>
      </c>
      <c r="Y366" s="8" t="str">
        <f>IF(AND(NOT(ISBLANK(M366)),M366&lt;&gt;"",VALUE(M366)=0),"No Value (Indeterminate)","")</f>
        <v/>
      </c>
      <c r="Z366" s="8"/>
      <c r="AA366" s="8" t="str">
        <f>IF(AND(ISNUMBER(SEARCH("default date of 31/12/2099",D366)),NOT(ISBLANK(M366)),VALUE(M366)=0),"No Value (SPOT Contract)","")</f>
        <v/>
      </c>
      <c r="AB366" s="19" t="str">
        <f>IF(N366="","No Start Date","")</f>
        <v/>
      </c>
      <c r="AC366" s="19" t="str">
        <f>IF(O366="","No Expiry Date","")</f>
        <v/>
      </c>
      <c r="AD366" s="19" t="str">
        <f>IF(B366="","No Reference","")</f>
        <v/>
      </c>
      <c r="AE366" s="19" t="str" cm="1">
        <f t="array" aca="1" ref="AE366" ca="1">IF(SUMPRODUCT(--ISNUMBER(SEARCH("PFI",A366:AD366)))&gt;0,"Y","")</f>
        <v/>
      </c>
      <c r="AF366" s="19" t="str">
        <f>IF(ISNUMBER(SEARCH("CSW",C366)),"Shared Service","")</f>
        <v/>
      </c>
      <c r="AG366" s="19"/>
    </row>
    <row r="367" spans="1:33" s="14" customFormat="1" ht="11.4" x14ac:dyDescent="0.3">
      <c r="A367" s="21">
        <v>420</v>
      </c>
      <c r="B367" s="49" t="s">
        <v>1453</v>
      </c>
      <c r="C367" s="49" t="s">
        <v>1461</v>
      </c>
      <c r="D367" s="49" t="s">
        <v>1455</v>
      </c>
      <c r="E367" s="50">
        <v>0</v>
      </c>
      <c r="F367" s="50">
        <v>0</v>
      </c>
      <c r="G367" s="50">
        <v>0</v>
      </c>
      <c r="H367" s="49" t="s">
        <v>34</v>
      </c>
      <c r="I367" s="49" t="s">
        <v>855</v>
      </c>
      <c r="J367" s="49" t="s">
        <v>890</v>
      </c>
      <c r="K367" s="49" t="s">
        <v>50</v>
      </c>
      <c r="L367" s="49" t="s">
        <v>642</v>
      </c>
      <c r="M367" s="51">
        <v>5000000</v>
      </c>
      <c r="N367" s="52">
        <v>45293</v>
      </c>
      <c r="O367" s="52">
        <v>46783</v>
      </c>
      <c r="P367" s="49" t="s">
        <v>1009</v>
      </c>
      <c r="Q367" s="50" t="s">
        <v>41</v>
      </c>
      <c r="R367" s="50" t="s">
        <v>42</v>
      </c>
      <c r="S367" s="50" t="s">
        <v>41</v>
      </c>
      <c r="T367" s="49" t="s">
        <v>1456</v>
      </c>
      <c r="U367" s="22"/>
      <c r="V367" s="7"/>
      <c r="W367" s="8" t="str">
        <f ca="1">IF(OR(ISBLANK(O367),ISERROR(O367)),"",IF(O367&lt;=TODAY(),"EXPIRED","ACTIVE"))</f>
        <v>ACTIVE</v>
      </c>
      <c r="X367" s="8" t="str">
        <f>IF(ISNUMBER(SEARCH("OPTILAN",P367)),"OPTILAN","")</f>
        <v/>
      </c>
      <c r="Y367" s="8" t="str">
        <f>IF(AND(NOT(ISBLANK(M367)),M367&lt;&gt;"",VALUE(M367)=0),"No Value (Indeterminate)","")</f>
        <v/>
      </c>
      <c r="Z367" s="8"/>
      <c r="AA367" s="8" t="str">
        <f>IF(AND(ISNUMBER(SEARCH("default date of 31/12/2099",D367)),NOT(ISBLANK(M367)),VALUE(M367)=0),"No Value (SPOT Contract)","")</f>
        <v/>
      </c>
      <c r="AB367" s="19" t="str">
        <f>IF(N367="","No Start Date","")</f>
        <v/>
      </c>
      <c r="AC367" s="19" t="str">
        <f>IF(O367="","No Expiry Date","")</f>
        <v/>
      </c>
      <c r="AD367" s="19" t="str">
        <f>IF(B367="","No Reference","")</f>
        <v/>
      </c>
      <c r="AE367" s="19" t="str" cm="1">
        <f t="array" aca="1" ref="AE367" ca="1">IF(SUMPRODUCT(--ISNUMBER(SEARCH("PFI",A367:AD367)))&gt;0,"Y","")</f>
        <v/>
      </c>
      <c r="AF367" s="19" t="str">
        <f>IF(ISNUMBER(SEARCH("CSW",C367)),"Shared Service","")</f>
        <v/>
      </c>
      <c r="AG367" s="19"/>
    </row>
    <row r="368" spans="1:33" s="14" customFormat="1" ht="11.4" x14ac:dyDescent="0.3">
      <c r="A368" s="21">
        <v>421</v>
      </c>
      <c r="B368" s="49" t="s">
        <v>1453</v>
      </c>
      <c r="C368" s="49" t="s">
        <v>1462</v>
      </c>
      <c r="D368" s="49" t="s">
        <v>1455</v>
      </c>
      <c r="E368" s="50">
        <v>0</v>
      </c>
      <c r="F368" s="50">
        <v>0</v>
      </c>
      <c r="G368" s="50">
        <v>0</v>
      </c>
      <c r="H368" s="49" t="s">
        <v>34</v>
      </c>
      <c r="I368" s="49" t="s">
        <v>855</v>
      </c>
      <c r="J368" s="49" t="s">
        <v>890</v>
      </c>
      <c r="K368" s="49" t="s">
        <v>50</v>
      </c>
      <c r="L368" s="49" t="s">
        <v>642</v>
      </c>
      <c r="M368" s="51">
        <v>5000000</v>
      </c>
      <c r="N368" s="52">
        <v>45293</v>
      </c>
      <c r="O368" s="52">
        <v>46783</v>
      </c>
      <c r="P368" s="49" t="s">
        <v>1463</v>
      </c>
      <c r="Q368" s="50" t="s">
        <v>41</v>
      </c>
      <c r="R368" s="50" t="s">
        <v>42</v>
      </c>
      <c r="S368" s="50" t="s">
        <v>41</v>
      </c>
      <c r="T368" s="49" t="s">
        <v>1456</v>
      </c>
      <c r="U368" s="22"/>
      <c r="V368" s="7"/>
      <c r="W368" s="8" t="str">
        <f ca="1">IF(OR(ISBLANK(O368),ISERROR(O368)),"",IF(O368&lt;=TODAY(),"EXPIRED","ACTIVE"))</f>
        <v>ACTIVE</v>
      </c>
      <c r="X368" s="8" t="str">
        <f>IF(ISNUMBER(SEARCH("OPTILAN",P368)),"OPTILAN","")</f>
        <v/>
      </c>
      <c r="Y368" s="8" t="str">
        <f>IF(AND(NOT(ISBLANK(M368)),M368&lt;&gt;"",VALUE(M368)=0),"No Value (Indeterminate)","")</f>
        <v/>
      </c>
      <c r="Z368" s="8"/>
      <c r="AA368" s="8" t="str">
        <f>IF(AND(ISNUMBER(SEARCH("default date of 31/12/2099",D368)),NOT(ISBLANK(M368)),VALUE(M368)=0),"No Value (SPOT Contract)","")</f>
        <v/>
      </c>
      <c r="AB368" s="19" t="str">
        <f>IF(N368="","No Start Date","")</f>
        <v/>
      </c>
      <c r="AC368" s="19" t="str">
        <f>IF(O368="","No Expiry Date","")</f>
        <v/>
      </c>
      <c r="AD368" s="19" t="str">
        <f>IF(B368="","No Reference","")</f>
        <v/>
      </c>
      <c r="AE368" s="19" t="str" cm="1">
        <f t="array" aca="1" ref="AE368" ca="1">IF(SUMPRODUCT(--ISNUMBER(SEARCH("PFI",A368:AD368)))&gt;0,"Y","")</f>
        <v/>
      </c>
      <c r="AF368" s="19" t="str">
        <f>IF(ISNUMBER(SEARCH("CSW",C368)),"Shared Service","")</f>
        <v/>
      </c>
      <c r="AG368" s="19"/>
    </row>
    <row r="369" spans="1:33" s="14" customFormat="1" x14ac:dyDescent="0.3">
      <c r="A369" s="21">
        <v>1451</v>
      </c>
      <c r="B369" s="41" t="s">
        <v>1464</v>
      </c>
      <c r="C369" s="41" t="s">
        <v>1465</v>
      </c>
      <c r="D369" s="41" t="s">
        <v>1466</v>
      </c>
      <c r="E369" s="42">
        <v>0</v>
      </c>
      <c r="F369" s="42">
        <v>0</v>
      </c>
      <c r="G369" s="42">
        <v>0</v>
      </c>
      <c r="H369" s="41" t="s">
        <v>58</v>
      </c>
      <c r="I369" s="41" t="s">
        <v>574</v>
      </c>
      <c r="J369" s="41" t="s">
        <v>36</v>
      </c>
      <c r="K369" s="41" t="s">
        <v>37</v>
      </c>
      <c r="L369" s="41" t="s">
        <v>38</v>
      </c>
      <c r="M369" s="43">
        <v>150000</v>
      </c>
      <c r="N369" s="44">
        <v>45299</v>
      </c>
      <c r="O369" s="44">
        <v>46599</v>
      </c>
      <c r="P369" s="41" t="s">
        <v>1467</v>
      </c>
      <c r="Q369" s="42" t="s">
        <v>41</v>
      </c>
      <c r="R369" s="42" t="s">
        <v>41</v>
      </c>
      <c r="S369" s="42" t="s">
        <v>41</v>
      </c>
      <c r="T369" s="41" t="s">
        <v>1468</v>
      </c>
      <c r="U369" s="53"/>
      <c r="V369" s="7"/>
      <c r="W369" s="8" t="str">
        <f ca="1">IF(OR(ISBLANK(O369),ISERROR(O369)),"",IF(O369&lt;=TODAY(),"EXPIRED","ACTIVE"))</f>
        <v>ACTIVE</v>
      </c>
      <c r="X369" s="8" t="str">
        <f>IF(ISNUMBER(SEARCH("OPTILAN",P369)),"OPTILAN","")</f>
        <v/>
      </c>
      <c r="Y369" s="8" t="str">
        <f>IF(AND(NOT(ISBLANK(M369)),M369&lt;&gt;"",VALUE(M369)=0),"No Value (Indeterminate)","")</f>
        <v/>
      </c>
      <c r="Z369" s="8"/>
      <c r="AA369" s="8" t="str">
        <f>IF(AND(ISNUMBER(SEARCH("default date of 31/12/2099",D369)),NOT(ISBLANK(M369)),VALUE(M369)=0),"No Value (SPOT Contract)","")</f>
        <v/>
      </c>
      <c r="AB369" s="19" t="str">
        <f>IF(N369="","No Start Date","")</f>
        <v/>
      </c>
      <c r="AC369" s="19" t="str">
        <f>IF(O369="","No Expiry Date","")</f>
        <v/>
      </c>
      <c r="AD369" s="19" t="str">
        <f>IF(B369="","No Reference","")</f>
        <v/>
      </c>
      <c r="AE369" s="19" t="str" cm="1">
        <f t="array" aca="1" ref="AE369" ca="1">IF(SUMPRODUCT(--ISNUMBER(SEARCH("PFI",A369:AD369)))&gt;0,"Y","")</f>
        <v/>
      </c>
      <c r="AF369" s="19" t="str">
        <f>IF(ISNUMBER(SEARCH("CSW",C369)),"Shared Service","")</f>
        <v/>
      </c>
      <c r="AG369" s="19"/>
    </row>
    <row r="370" spans="1:33" s="14" customFormat="1" ht="11.4" x14ac:dyDescent="0.3">
      <c r="A370" s="21">
        <v>233</v>
      </c>
      <c r="B370" s="41" t="s">
        <v>1469</v>
      </c>
      <c r="C370" s="41" t="s">
        <v>1470</v>
      </c>
      <c r="D370" s="41" t="s">
        <v>1471</v>
      </c>
      <c r="E370" s="42">
        <v>2</v>
      </c>
      <c r="F370" s="42">
        <v>0</v>
      </c>
      <c r="G370" s="42">
        <v>1</v>
      </c>
      <c r="H370" s="41" t="s">
        <v>74</v>
      </c>
      <c r="I370" s="41" t="s">
        <v>1472</v>
      </c>
      <c r="J370" s="41" t="s">
        <v>36</v>
      </c>
      <c r="K370" s="41" t="s">
        <v>37</v>
      </c>
      <c r="L370" s="41" t="s">
        <v>667</v>
      </c>
      <c r="M370" s="43">
        <v>40000</v>
      </c>
      <c r="N370" s="44" t="s">
        <v>1473</v>
      </c>
      <c r="O370" s="44">
        <v>46320</v>
      </c>
      <c r="P370" s="41" t="s">
        <v>1474</v>
      </c>
      <c r="Q370" s="42" t="s">
        <v>41</v>
      </c>
      <c r="R370" s="42" t="s">
        <v>41</v>
      </c>
      <c r="S370" s="42" t="s">
        <v>41</v>
      </c>
      <c r="T370" s="41" t="s">
        <v>475</v>
      </c>
      <c r="U370" s="22"/>
      <c r="V370" s="7"/>
      <c r="W370" s="8" t="str">
        <f ca="1">IF(OR(ISBLANK(O370),ISERROR(O370)),"",IF(O370&lt;=TODAY(),"EXPIRED","ACTIVE"))</f>
        <v>ACTIVE</v>
      </c>
      <c r="X370" s="8" t="str">
        <f>IF(ISNUMBER(SEARCH("OPTILAN",P370)),"OPTILAN","")</f>
        <v/>
      </c>
      <c r="Y370" s="8" t="str">
        <f>IF(AND(NOT(ISBLANK(M370)),M370&lt;&gt;"",VALUE(M370)=0),"No Value (Indeterminate)","")</f>
        <v/>
      </c>
      <c r="Z370" s="8"/>
      <c r="AA370" s="8" t="str">
        <f>IF(AND(ISNUMBER(SEARCH("default date of 31/12/2099",D370)),NOT(ISBLANK(M370)),VALUE(M370)=0),"No Value (SPOT Contract)","")</f>
        <v/>
      </c>
      <c r="AB370" s="19" t="str">
        <f>IF(N370="","No Start Date","")</f>
        <v/>
      </c>
      <c r="AC370" s="19" t="str">
        <f>IF(O370="","No Expiry Date","")</f>
        <v/>
      </c>
      <c r="AD370" s="19" t="str">
        <f>IF(B370="","No Reference","")</f>
        <v/>
      </c>
      <c r="AE370" s="19" t="str" cm="1">
        <f t="array" aca="1" ref="AE370" ca="1">IF(SUMPRODUCT(--ISNUMBER(SEARCH("PFI",A370:AD370)))&gt;0,"Y","")</f>
        <v/>
      </c>
      <c r="AF370" s="19" t="str">
        <f>IF(ISNUMBER(SEARCH("CSW",C370)),"Shared Service","")</f>
        <v/>
      </c>
      <c r="AG370" s="19"/>
    </row>
    <row r="371" spans="1:33" s="14" customFormat="1" ht="11.4" x14ac:dyDescent="0.3">
      <c r="A371" s="21">
        <v>625</v>
      </c>
      <c r="B371" s="41" t="s">
        <v>1475</v>
      </c>
      <c r="C371" s="41" t="s">
        <v>1476</v>
      </c>
      <c r="D371" s="41" t="s">
        <v>1477</v>
      </c>
      <c r="E371" s="42">
        <v>0</v>
      </c>
      <c r="F371" s="42">
        <v>0</v>
      </c>
      <c r="G371" s="42">
        <v>0</v>
      </c>
      <c r="H371" s="41" t="s">
        <v>74</v>
      </c>
      <c r="I371" s="41" t="s">
        <v>717</v>
      </c>
      <c r="J371" s="41" t="s">
        <v>49</v>
      </c>
      <c r="K371" s="41" t="s">
        <v>50</v>
      </c>
      <c r="L371" s="41" t="s">
        <v>51</v>
      </c>
      <c r="M371" s="43">
        <v>276000</v>
      </c>
      <c r="N371" s="44">
        <v>45334</v>
      </c>
      <c r="O371" s="44">
        <v>47087</v>
      </c>
      <c r="P371" s="41" t="s">
        <v>1478</v>
      </c>
      <c r="Q371" s="42" t="s">
        <v>41</v>
      </c>
      <c r="R371" s="42" t="s">
        <v>41</v>
      </c>
      <c r="S371" s="42" t="s">
        <v>41</v>
      </c>
      <c r="T371" s="41" t="s">
        <v>1479</v>
      </c>
      <c r="U371" s="22"/>
      <c r="V371" s="7"/>
      <c r="W371" s="8" t="str">
        <f ca="1">IF(OR(ISBLANK(O371),ISERROR(O371)),"",IF(O371&lt;=TODAY(),"EXPIRED","ACTIVE"))</f>
        <v>ACTIVE</v>
      </c>
      <c r="X371" s="8" t="str">
        <f>IF(ISNUMBER(SEARCH("OPTILAN",P371)),"OPTILAN","")</f>
        <v/>
      </c>
      <c r="Y371" s="8" t="str">
        <f>IF(AND(NOT(ISBLANK(M371)),M371&lt;&gt;"",VALUE(M371)=0),"No Value (Indeterminate)","")</f>
        <v/>
      </c>
      <c r="Z371" s="8"/>
      <c r="AA371" s="8" t="str">
        <f>IF(AND(ISNUMBER(SEARCH("default date of 31/12/2099",D371)),NOT(ISBLANK(M371)),VALUE(M371)=0),"No Value (SPOT Contract)","")</f>
        <v/>
      </c>
      <c r="AB371" s="19" t="str">
        <f>IF(N371="","No Start Date","")</f>
        <v/>
      </c>
      <c r="AC371" s="19" t="str">
        <f>IF(O371="","No Expiry Date","")</f>
        <v/>
      </c>
      <c r="AD371" s="19" t="str">
        <f>IF(B371="","No Reference","")</f>
        <v/>
      </c>
      <c r="AE371" s="19" t="str" cm="1">
        <f t="array" aca="1" ref="AE371" ca="1">IF(SUMPRODUCT(--ISNUMBER(SEARCH("PFI",A371:AD371)))&gt;0,"Y","")</f>
        <v/>
      </c>
      <c r="AF371" s="19" t="str">
        <f>IF(ISNUMBER(SEARCH("CSW",C371)),"Shared Service","")</f>
        <v/>
      </c>
      <c r="AG371" s="19"/>
    </row>
    <row r="372" spans="1:33" s="14" customFormat="1" ht="11.4" x14ac:dyDescent="0.3">
      <c r="A372" s="21">
        <v>1305</v>
      </c>
      <c r="B372" s="41" t="s">
        <v>1480</v>
      </c>
      <c r="C372" s="41" t="s">
        <v>1481</v>
      </c>
      <c r="D372" s="41"/>
      <c r="E372" s="42">
        <v>0</v>
      </c>
      <c r="F372" s="42">
        <v>0</v>
      </c>
      <c r="G372" s="42">
        <v>0</v>
      </c>
      <c r="H372" s="41" t="s">
        <v>305</v>
      </c>
      <c r="I372" s="41" t="s">
        <v>1482</v>
      </c>
      <c r="J372" s="41" t="s">
        <v>49</v>
      </c>
      <c r="K372" s="41" t="s">
        <v>50</v>
      </c>
      <c r="L372" s="41" t="s">
        <v>51</v>
      </c>
      <c r="M372" s="43">
        <v>199000</v>
      </c>
      <c r="N372" s="44">
        <v>45667</v>
      </c>
      <c r="O372" s="44">
        <v>46295</v>
      </c>
      <c r="P372" s="41" t="s">
        <v>1483</v>
      </c>
      <c r="Q372" s="42" t="s">
        <v>41</v>
      </c>
      <c r="R372" s="42" t="s">
        <v>42</v>
      </c>
      <c r="S372" s="42" t="s">
        <v>41</v>
      </c>
      <c r="T372" s="41" t="s">
        <v>1484</v>
      </c>
      <c r="U372" s="22"/>
      <c r="V372" s="7"/>
      <c r="W372" s="8" t="str">
        <f ca="1">IF(OR(ISBLANK(O372),ISERROR(O372)),"",IF(O372&lt;=TODAY(),"EXPIRED","ACTIVE"))</f>
        <v>ACTIVE</v>
      </c>
      <c r="X372" s="8" t="str">
        <f>IF(ISNUMBER(SEARCH("OPTILAN",P372)),"OPTILAN","")</f>
        <v/>
      </c>
      <c r="Y372" s="8" t="str">
        <f>IF(AND(NOT(ISBLANK(M372)),M372&lt;&gt;"",VALUE(M372)=0),"No Value (Indeterminate)","")</f>
        <v/>
      </c>
      <c r="Z372" s="8"/>
      <c r="AA372" s="8" t="str">
        <f>IF(AND(ISNUMBER(SEARCH("default date of 31/12/2099",D372)),NOT(ISBLANK(M372)),VALUE(M372)=0),"No Value (SPOT Contract)","")</f>
        <v/>
      </c>
      <c r="AB372" s="19" t="str">
        <f>IF(N372="","No Start Date","")</f>
        <v/>
      </c>
      <c r="AC372" s="19" t="str">
        <f>IF(O372="","No Expiry Date","")</f>
        <v/>
      </c>
      <c r="AD372" s="19" t="str">
        <f>IF(B372="","No Reference","")</f>
        <v/>
      </c>
      <c r="AE372" s="19" t="str" cm="1">
        <f t="array" aca="1" ref="AE372" ca="1">IF(SUMPRODUCT(--ISNUMBER(SEARCH("PFI",A372:AD372)))&gt;0,"Y","")</f>
        <v/>
      </c>
      <c r="AF372" s="19" t="str">
        <f>IF(ISNUMBER(SEARCH("CSW",C372)),"Shared Service","")</f>
        <v/>
      </c>
      <c r="AG372" s="19"/>
    </row>
    <row r="373" spans="1:33" s="14" customFormat="1" ht="11.4" x14ac:dyDescent="0.3">
      <c r="A373" s="21">
        <v>105</v>
      </c>
      <c r="B373" s="45" t="s">
        <v>1485</v>
      </c>
      <c r="C373" s="45" t="s">
        <v>1486</v>
      </c>
      <c r="D373" s="45"/>
      <c r="E373" s="46">
        <v>0</v>
      </c>
      <c r="F373" s="46">
        <v>0</v>
      </c>
      <c r="G373" s="46">
        <v>0</v>
      </c>
      <c r="H373" s="45" t="s">
        <v>305</v>
      </c>
      <c r="I373" s="45" t="s">
        <v>1487</v>
      </c>
      <c r="J373" s="45" t="s">
        <v>36</v>
      </c>
      <c r="K373" s="45" t="s">
        <v>50</v>
      </c>
      <c r="L373" s="45" t="s">
        <v>642</v>
      </c>
      <c r="M373" s="47">
        <v>2315994</v>
      </c>
      <c r="N373" s="48" t="s">
        <v>1488</v>
      </c>
      <c r="O373" s="48">
        <v>46164</v>
      </c>
      <c r="P373" s="45" t="s">
        <v>684</v>
      </c>
      <c r="Q373" s="46" t="s">
        <v>41</v>
      </c>
      <c r="R373" s="46" t="s">
        <v>41</v>
      </c>
      <c r="S373" s="46" t="s">
        <v>41</v>
      </c>
      <c r="T373" s="45" t="s">
        <v>1489</v>
      </c>
      <c r="U373" s="22"/>
      <c r="V373" s="7"/>
      <c r="W373" s="8" t="str">
        <f ca="1">IF(OR(ISBLANK(O373),ISERROR(O373)),"",IF(O373&lt;=TODAY(),"EXPIRED","ACTIVE"))</f>
        <v>ACTIVE</v>
      </c>
      <c r="X373" s="8" t="str">
        <f>IF(ISNUMBER(SEARCH("OPTILAN",P373)),"OPTILAN","")</f>
        <v/>
      </c>
      <c r="Y373" s="8" t="str">
        <f>IF(AND(NOT(ISBLANK(M373)),M373&lt;&gt;"",VALUE(M373)=0),"No Value (Indeterminate)","")</f>
        <v/>
      </c>
      <c r="Z373" s="8"/>
      <c r="AA373" s="8" t="str">
        <f>IF(AND(ISNUMBER(SEARCH("default date of 31/12/2099",D373)),NOT(ISBLANK(M373)),VALUE(M373)=0),"No Value (SPOT Contract)","")</f>
        <v/>
      </c>
      <c r="AB373" s="19" t="str">
        <f>IF(N373="","No Start Date","")</f>
        <v/>
      </c>
      <c r="AC373" s="19" t="str">
        <f>IF(O373="","No Expiry Date","")</f>
        <v/>
      </c>
      <c r="AD373" s="19" t="str">
        <f>IF(B373="","No Reference","")</f>
        <v/>
      </c>
      <c r="AE373" s="19" t="str" cm="1">
        <f t="array" aca="1" ref="AE373" ca="1">IF(SUMPRODUCT(--ISNUMBER(SEARCH("PFI",A373:AD373)))&gt;0,"Y","")</f>
        <v/>
      </c>
      <c r="AF373" s="19" t="str">
        <f>IF(ISNUMBER(SEARCH("CSW",C373)),"Shared Service","")</f>
        <v/>
      </c>
      <c r="AG373" s="19"/>
    </row>
    <row r="374" spans="1:33" s="14" customFormat="1" ht="11.4" x14ac:dyDescent="0.3">
      <c r="A374" s="21">
        <v>106</v>
      </c>
      <c r="B374" s="49" t="s">
        <v>1485</v>
      </c>
      <c r="C374" s="49" t="s">
        <v>1490</v>
      </c>
      <c r="D374" s="49"/>
      <c r="E374" s="50">
        <v>3</v>
      </c>
      <c r="F374" s="50">
        <v>0</v>
      </c>
      <c r="G374" s="50">
        <v>0</v>
      </c>
      <c r="H374" s="49" t="s">
        <v>305</v>
      </c>
      <c r="I374" s="49" t="s">
        <v>1487</v>
      </c>
      <c r="J374" s="49" t="s">
        <v>890</v>
      </c>
      <c r="K374" s="49" t="s">
        <v>50</v>
      </c>
      <c r="L374" s="49" t="s">
        <v>642</v>
      </c>
      <c r="M374" s="51">
        <v>2315994</v>
      </c>
      <c r="N374" s="52" t="s">
        <v>1488</v>
      </c>
      <c r="O374" s="52">
        <v>46164</v>
      </c>
      <c r="P374" s="49" t="s">
        <v>1491</v>
      </c>
      <c r="Q374" s="50" t="s">
        <v>41</v>
      </c>
      <c r="R374" s="50" t="s">
        <v>42</v>
      </c>
      <c r="S374" s="50" t="s">
        <v>41</v>
      </c>
      <c r="T374" s="49" t="s">
        <v>1489</v>
      </c>
      <c r="U374" s="22"/>
      <c r="V374" s="7"/>
      <c r="W374" s="8" t="str">
        <f ca="1">IF(OR(ISBLANK(O374),ISERROR(O374)),"",IF(O374&lt;=TODAY(),"EXPIRED","ACTIVE"))</f>
        <v>ACTIVE</v>
      </c>
      <c r="X374" s="8" t="str">
        <f>IF(ISNUMBER(SEARCH("OPTILAN",P374)),"OPTILAN","")</f>
        <v/>
      </c>
      <c r="Y374" s="8" t="str">
        <f>IF(AND(NOT(ISBLANK(M374)),M374&lt;&gt;"",VALUE(M374)=0),"No Value (Indeterminate)","")</f>
        <v/>
      </c>
      <c r="Z374" s="8"/>
      <c r="AA374" s="8" t="str">
        <f>IF(AND(ISNUMBER(SEARCH("default date of 31/12/2099",D374)),NOT(ISBLANK(M374)),VALUE(M374)=0),"No Value (SPOT Contract)","")</f>
        <v/>
      </c>
      <c r="AB374" s="19" t="str">
        <f>IF(N374="","No Start Date","")</f>
        <v/>
      </c>
      <c r="AC374" s="19" t="str">
        <f>IF(O374="","No Expiry Date","")</f>
        <v/>
      </c>
      <c r="AD374" s="19" t="str">
        <f>IF(B374="","No Reference","")</f>
        <v/>
      </c>
      <c r="AE374" s="19" t="str" cm="1">
        <f t="array" aca="1" ref="AE374" ca="1">IF(SUMPRODUCT(--ISNUMBER(SEARCH("PFI",A374:AD374)))&gt;0,"Y","")</f>
        <v/>
      </c>
      <c r="AF374" s="19" t="str">
        <f>IF(ISNUMBER(SEARCH("CSW",C374)),"Shared Service","")</f>
        <v/>
      </c>
      <c r="AG374" s="19"/>
    </row>
    <row r="375" spans="1:33" s="14" customFormat="1" ht="11.4" x14ac:dyDescent="0.3">
      <c r="A375" s="21">
        <v>107</v>
      </c>
      <c r="B375" s="49" t="s">
        <v>1485</v>
      </c>
      <c r="C375" s="49" t="s">
        <v>1492</v>
      </c>
      <c r="D375" s="49"/>
      <c r="E375" s="50">
        <v>3</v>
      </c>
      <c r="F375" s="50">
        <v>0</v>
      </c>
      <c r="G375" s="50">
        <v>0</v>
      </c>
      <c r="H375" s="49" t="s">
        <v>305</v>
      </c>
      <c r="I375" s="49" t="s">
        <v>1487</v>
      </c>
      <c r="J375" s="49" t="s">
        <v>890</v>
      </c>
      <c r="K375" s="49" t="s">
        <v>50</v>
      </c>
      <c r="L375" s="49" t="s">
        <v>642</v>
      </c>
      <c r="M375" s="51">
        <v>2315994</v>
      </c>
      <c r="N375" s="52" t="s">
        <v>1488</v>
      </c>
      <c r="O375" s="52">
        <v>46164</v>
      </c>
      <c r="P375" s="49" t="s">
        <v>1493</v>
      </c>
      <c r="Q375" s="50" t="s">
        <v>42</v>
      </c>
      <c r="R375" s="50" t="s">
        <v>42</v>
      </c>
      <c r="S375" s="50" t="s">
        <v>42</v>
      </c>
      <c r="T375" s="49" t="s">
        <v>1489</v>
      </c>
      <c r="U375" s="22"/>
      <c r="V375" s="7"/>
      <c r="W375" s="8" t="str">
        <f ca="1">IF(OR(ISBLANK(O375),ISERROR(O375)),"",IF(O375&lt;=TODAY(),"EXPIRED","ACTIVE"))</f>
        <v>ACTIVE</v>
      </c>
      <c r="X375" s="8" t="str">
        <f>IF(ISNUMBER(SEARCH("OPTILAN",P375)),"OPTILAN","")</f>
        <v/>
      </c>
      <c r="Y375" s="8" t="str">
        <f>IF(AND(NOT(ISBLANK(M375)),M375&lt;&gt;"",VALUE(M375)=0),"No Value (Indeterminate)","")</f>
        <v/>
      </c>
      <c r="Z375" s="8"/>
      <c r="AA375" s="8" t="str">
        <f>IF(AND(ISNUMBER(SEARCH("default date of 31/12/2099",D375)),NOT(ISBLANK(M375)),VALUE(M375)=0),"No Value (SPOT Contract)","")</f>
        <v/>
      </c>
      <c r="AB375" s="19" t="str">
        <f>IF(N375="","No Start Date","")</f>
        <v/>
      </c>
      <c r="AC375" s="19" t="str">
        <f>IF(O375="","No Expiry Date","")</f>
        <v/>
      </c>
      <c r="AD375" s="19" t="str">
        <f>IF(B375="","No Reference","")</f>
        <v/>
      </c>
      <c r="AE375" s="19" t="str" cm="1">
        <f t="array" aca="1" ref="AE375" ca="1">IF(SUMPRODUCT(--ISNUMBER(SEARCH("PFI",A375:AD375)))&gt;0,"Y","")</f>
        <v/>
      </c>
      <c r="AF375" s="19" t="str">
        <f>IF(ISNUMBER(SEARCH("CSW",C375)),"Shared Service","")</f>
        <v/>
      </c>
      <c r="AG375" s="19"/>
    </row>
    <row r="376" spans="1:33" s="14" customFormat="1" ht="11.4" x14ac:dyDescent="0.3">
      <c r="A376" s="21">
        <v>108</v>
      </c>
      <c r="B376" s="49" t="s">
        <v>1485</v>
      </c>
      <c r="C376" s="49" t="s">
        <v>1494</v>
      </c>
      <c r="D376" s="49"/>
      <c r="E376" s="50">
        <v>0</v>
      </c>
      <c r="F376" s="50">
        <v>0</v>
      </c>
      <c r="G376" s="50">
        <v>0</v>
      </c>
      <c r="H376" s="49" t="s">
        <v>305</v>
      </c>
      <c r="I376" s="49" t="s">
        <v>1487</v>
      </c>
      <c r="J376" s="49" t="s">
        <v>890</v>
      </c>
      <c r="K376" s="49" t="s">
        <v>50</v>
      </c>
      <c r="L376" s="49" t="s">
        <v>642</v>
      </c>
      <c r="M376" s="51">
        <v>2315994</v>
      </c>
      <c r="N376" s="52" t="s">
        <v>1488</v>
      </c>
      <c r="O376" s="52">
        <v>46164</v>
      </c>
      <c r="P376" s="49" t="s">
        <v>1495</v>
      </c>
      <c r="Q376" s="50" t="s">
        <v>41</v>
      </c>
      <c r="R376" s="50" t="s">
        <v>41</v>
      </c>
      <c r="S376" s="50" t="s">
        <v>41</v>
      </c>
      <c r="T376" s="49" t="s">
        <v>1489</v>
      </c>
      <c r="U376" s="22"/>
      <c r="V376" s="7"/>
      <c r="W376" s="8" t="str">
        <f ca="1">IF(OR(ISBLANK(O376),ISERROR(O376)),"",IF(O376&lt;=TODAY(),"EXPIRED","ACTIVE"))</f>
        <v>ACTIVE</v>
      </c>
      <c r="X376" s="8" t="str">
        <f>IF(ISNUMBER(SEARCH("OPTILAN",P376)),"OPTILAN","")</f>
        <v/>
      </c>
      <c r="Y376" s="8" t="str">
        <f>IF(AND(NOT(ISBLANK(M376)),M376&lt;&gt;"",VALUE(M376)=0),"No Value (Indeterminate)","")</f>
        <v/>
      </c>
      <c r="Z376" s="8"/>
      <c r="AA376" s="8" t="str">
        <f>IF(AND(ISNUMBER(SEARCH("default date of 31/12/2099",D376)),NOT(ISBLANK(M376)),VALUE(M376)=0),"No Value (SPOT Contract)","")</f>
        <v/>
      </c>
      <c r="AB376" s="19" t="str">
        <f>IF(N376="","No Start Date","")</f>
        <v/>
      </c>
      <c r="AC376" s="19" t="str">
        <f>IF(O376="","No Expiry Date","")</f>
        <v/>
      </c>
      <c r="AD376" s="19" t="str">
        <f>IF(B376="","No Reference","")</f>
        <v/>
      </c>
      <c r="AE376" s="19" t="str" cm="1">
        <f t="array" aca="1" ref="AE376" ca="1">IF(SUMPRODUCT(--ISNUMBER(SEARCH("PFI",A376:AD376)))&gt;0,"Y","")</f>
        <v/>
      </c>
      <c r="AF376" s="19" t="str">
        <f>IF(ISNUMBER(SEARCH("CSW",C376)),"Shared Service","")</f>
        <v/>
      </c>
      <c r="AG376" s="19"/>
    </row>
    <row r="377" spans="1:33" s="14" customFormat="1" ht="11.4" x14ac:dyDescent="0.3">
      <c r="A377" s="21">
        <v>1188</v>
      </c>
      <c r="B377" s="41" t="s">
        <v>1496</v>
      </c>
      <c r="C377" s="41" t="s">
        <v>1497</v>
      </c>
      <c r="D377" s="41" t="s">
        <v>1498</v>
      </c>
      <c r="E377" s="42">
        <v>0</v>
      </c>
      <c r="F377" s="42">
        <v>0</v>
      </c>
      <c r="G377" s="42">
        <v>0</v>
      </c>
      <c r="H377" s="41" t="s">
        <v>34</v>
      </c>
      <c r="I377" s="41" t="s">
        <v>67</v>
      </c>
      <c r="J377" s="41" t="s">
        <v>36</v>
      </c>
      <c r="K377" s="41" t="s">
        <v>37</v>
      </c>
      <c r="L377" s="41" t="s">
        <v>38</v>
      </c>
      <c r="M377" s="43">
        <v>6140.16</v>
      </c>
      <c r="N377" s="44">
        <v>45662</v>
      </c>
      <c r="O377" s="44">
        <v>46112</v>
      </c>
      <c r="P377" s="41" t="s">
        <v>1499</v>
      </c>
      <c r="Q377" s="42" t="s">
        <v>41</v>
      </c>
      <c r="R377" s="42" t="s">
        <v>42</v>
      </c>
      <c r="S377" s="42" t="s">
        <v>41</v>
      </c>
      <c r="T377" s="41" t="s">
        <v>1500</v>
      </c>
      <c r="U377" s="22"/>
      <c r="V377" s="7"/>
      <c r="W377" s="8" t="str">
        <f ca="1">IF(OR(ISBLANK(O377),ISERROR(O377)),"",IF(O377&lt;=TODAY(),"EXPIRED","ACTIVE"))</f>
        <v>ACTIVE</v>
      </c>
      <c r="X377" s="8" t="str">
        <f>IF(ISNUMBER(SEARCH("OPTILAN",P377)),"OPTILAN","")</f>
        <v/>
      </c>
      <c r="Y377" s="8" t="str">
        <f>IF(AND(NOT(ISBLANK(M377)),M377&lt;&gt;"",VALUE(M377)=0),"No Value (Indeterminate)","")</f>
        <v/>
      </c>
      <c r="Z377" s="8"/>
      <c r="AA377" s="8" t="str">
        <f>IF(AND(ISNUMBER(SEARCH("default date of 31/12/2099",D377)),NOT(ISBLANK(M377)),VALUE(M377)=0),"No Value (SPOT Contract)","")</f>
        <v/>
      </c>
      <c r="AB377" s="19" t="str">
        <f>IF(N377="","No Start Date","")</f>
        <v/>
      </c>
      <c r="AC377" s="19" t="str">
        <f>IF(O377="","No Expiry Date","")</f>
        <v/>
      </c>
      <c r="AD377" s="19" t="str">
        <f>IF(B377="","No Reference","")</f>
        <v/>
      </c>
      <c r="AE377" s="19" t="str" cm="1">
        <f t="array" aca="1" ref="AE377" ca="1">IF(SUMPRODUCT(--ISNUMBER(SEARCH("PFI",A377:AD377)))&gt;0,"Y","")</f>
        <v/>
      </c>
      <c r="AF377" s="19" t="str">
        <f>IF(ISNUMBER(SEARCH("CSW",C377)),"Shared Service","")</f>
        <v/>
      </c>
      <c r="AG377" s="19"/>
    </row>
    <row r="378" spans="1:33" s="14" customFormat="1" ht="11.4" x14ac:dyDescent="0.3">
      <c r="A378" s="21">
        <v>1323</v>
      </c>
      <c r="B378" s="41" t="s">
        <v>1501</v>
      </c>
      <c r="C378" s="41" t="s">
        <v>1502</v>
      </c>
      <c r="D378" s="41" t="s">
        <v>1503</v>
      </c>
      <c r="E378" s="42">
        <v>0</v>
      </c>
      <c r="F378" s="42">
        <v>0</v>
      </c>
      <c r="G378" s="42">
        <v>0</v>
      </c>
      <c r="H378" s="41" t="s">
        <v>58</v>
      </c>
      <c r="I378" s="41" t="s">
        <v>440</v>
      </c>
      <c r="J378" s="41" t="s">
        <v>36</v>
      </c>
      <c r="K378" s="41" t="s">
        <v>37</v>
      </c>
      <c r="L378" s="41" t="s">
        <v>38</v>
      </c>
      <c r="M378" s="43">
        <v>8000</v>
      </c>
      <c r="N378" s="44" t="s">
        <v>1504</v>
      </c>
      <c r="O378" s="44">
        <v>46387</v>
      </c>
      <c r="P378" s="41" t="s">
        <v>1505</v>
      </c>
      <c r="Q378" s="42" t="s">
        <v>41</v>
      </c>
      <c r="R378" s="42" t="s">
        <v>41</v>
      </c>
      <c r="S378" s="42" t="s">
        <v>41</v>
      </c>
      <c r="T378" s="41" t="s">
        <v>1506</v>
      </c>
      <c r="U378" s="22"/>
      <c r="V378" s="7"/>
      <c r="W378" s="8" t="str">
        <f ca="1">IF(OR(ISBLANK(O378),ISERROR(O378)),"",IF(O378&lt;=TODAY(),"EXPIRED","ACTIVE"))</f>
        <v>ACTIVE</v>
      </c>
      <c r="X378" s="8" t="str">
        <f>IF(ISNUMBER(SEARCH("OPTILAN",P378)),"OPTILAN","")</f>
        <v/>
      </c>
      <c r="Y378" s="8" t="str">
        <f>IF(AND(NOT(ISBLANK(M378)),M378&lt;&gt;"",VALUE(M378)=0),"No Value (Indeterminate)","")</f>
        <v/>
      </c>
      <c r="Z378" s="8"/>
      <c r="AA378" s="8" t="str">
        <f>IF(AND(ISNUMBER(SEARCH("default date of 31/12/2099",D378)),NOT(ISBLANK(M378)),VALUE(M378)=0),"No Value (SPOT Contract)","")</f>
        <v/>
      </c>
      <c r="AB378" s="19" t="str">
        <f>IF(N378="","No Start Date","")</f>
        <v/>
      </c>
      <c r="AC378" s="19" t="str">
        <f>IF(O378="","No Expiry Date","")</f>
        <v/>
      </c>
      <c r="AD378" s="19" t="str">
        <f>IF(B378="","No Reference","")</f>
        <v/>
      </c>
      <c r="AE378" s="19" t="str" cm="1">
        <f t="array" aca="1" ref="AE378" ca="1">IF(SUMPRODUCT(--ISNUMBER(SEARCH("PFI",A378:AD378)))&gt;0,"Y","")</f>
        <v/>
      </c>
      <c r="AF378" s="19" t="str">
        <f>IF(ISNUMBER(SEARCH("CSW",C378)),"Shared Service","")</f>
        <v/>
      </c>
      <c r="AG378" s="19"/>
    </row>
    <row r="379" spans="1:33" s="14" customFormat="1" ht="11.4" x14ac:dyDescent="0.3">
      <c r="A379" s="21">
        <v>1724</v>
      </c>
      <c r="B379" s="41" t="s">
        <v>1507</v>
      </c>
      <c r="C379" s="41" t="s">
        <v>1508</v>
      </c>
      <c r="D379" s="41" t="s">
        <v>1509</v>
      </c>
      <c r="E379" s="42">
        <v>0</v>
      </c>
      <c r="F379" s="42">
        <v>0</v>
      </c>
      <c r="G379" s="42">
        <v>0</v>
      </c>
      <c r="H379" s="41" t="s">
        <v>194</v>
      </c>
      <c r="I379" s="41" t="s">
        <v>1510</v>
      </c>
      <c r="J379" s="41" t="s">
        <v>49</v>
      </c>
      <c r="K379" s="41" t="s">
        <v>50</v>
      </c>
      <c r="L379" s="41" t="s">
        <v>51</v>
      </c>
      <c r="M379" s="43">
        <v>330000</v>
      </c>
      <c r="N379" s="44">
        <v>43841</v>
      </c>
      <c r="O379" s="44">
        <v>46326</v>
      </c>
      <c r="P379" s="41" t="s">
        <v>880</v>
      </c>
      <c r="Q379" s="42" t="s">
        <v>41</v>
      </c>
      <c r="R379" s="42" t="s">
        <v>41</v>
      </c>
      <c r="S379" s="42" t="s">
        <v>41</v>
      </c>
      <c r="T379" s="41" t="s">
        <v>197</v>
      </c>
      <c r="U379" s="22"/>
      <c r="V379" s="7"/>
      <c r="W379" s="8" t="str">
        <f ca="1">IF(OR(ISBLANK(O379),ISERROR(O379)),"",IF(O379&lt;=TODAY(),"EXPIRED","ACTIVE"))</f>
        <v>ACTIVE</v>
      </c>
      <c r="X379" s="8" t="str">
        <f>IF(ISNUMBER(SEARCH("OPTILAN",P379)),"OPTILAN","")</f>
        <v/>
      </c>
      <c r="Y379" s="8" t="str">
        <f>IF(AND(NOT(ISBLANK(M379)),M379&lt;&gt;"",VALUE(M379)=0),"No Value (Indeterminate)","")</f>
        <v/>
      </c>
      <c r="Z379" s="8"/>
      <c r="AA379" s="8" t="str">
        <f>IF(AND(ISNUMBER(SEARCH("default date of 31/12/2099",D379)),NOT(ISBLANK(M379)),VALUE(M379)=0),"No Value (SPOT Contract)","")</f>
        <v/>
      </c>
      <c r="AB379" s="19" t="str">
        <f>IF(N379="","No Start Date","")</f>
        <v/>
      </c>
      <c r="AC379" s="19" t="str">
        <f>IF(O379="","No Expiry Date","")</f>
        <v/>
      </c>
      <c r="AD379" s="19" t="str">
        <f>IF(B379="","No Reference","")</f>
        <v/>
      </c>
      <c r="AE379" s="19" t="str" cm="1">
        <f t="array" aca="1" ref="AE379" ca="1">IF(SUMPRODUCT(--ISNUMBER(SEARCH("PFI",A379:AD379)))&gt;0,"Y","")</f>
        <v/>
      </c>
      <c r="AF379" s="19" t="str">
        <f>IF(ISNUMBER(SEARCH("CSW",C379)),"Shared Service","")</f>
        <v/>
      </c>
      <c r="AG379" s="19"/>
    </row>
    <row r="380" spans="1:33" s="14" customFormat="1" ht="11.4" x14ac:dyDescent="0.3">
      <c r="A380" s="21">
        <v>372</v>
      </c>
      <c r="B380" s="41" t="s">
        <v>1511</v>
      </c>
      <c r="C380" s="41" t="s">
        <v>1512</v>
      </c>
      <c r="D380" s="41"/>
      <c r="E380" s="42">
        <v>0</v>
      </c>
      <c r="F380" s="42">
        <v>0</v>
      </c>
      <c r="G380" s="42">
        <v>0</v>
      </c>
      <c r="H380" s="41" t="s">
        <v>538</v>
      </c>
      <c r="I380" s="41" t="s">
        <v>1513</v>
      </c>
      <c r="J380" s="41" t="s">
        <v>76</v>
      </c>
      <c r="K380" s="41" t="s">
        <v>50</v>
      </c>
      <c r="L380" s="41" t="s">
        <v>678</v>
      </c>
      <c r="M380" s="43">
        <v>160000</v>
      </c>
      <c r="N380" s="44">
        <v>44930</v>
      </c>
      <c r="O380" s="44">
        <v>46477</v>
      </c>
      <c r="P380" s="41" t="s">
        <v>1514</v>
      </c>
      <c r="Q380" s="42" t="s">
        <v>41</v>
      </c>
      <c r="R380" s="42" t="s">
        <v>41</v>
      </c>
      <c r="S380" s="42" t="s">
        <v>41</v>
      </c>
      <c r="T380" s="41" t="s">
        <v>1515</v>
      </c>
      <c r="U380" s="22"/>
      <c r="V380" s="7"/>
      <c r="W380" s="8" t="str">
        <f ca="1">IF(OR(ISBLANK(O380),ISERROR(O380)),"",IF(O380&lt;=TODAY(),"EXPIRED","ACTIVE"))</f>
        <v>ACTIVE</v>
      </c>
      <c r="X380" s="8" t="str">
        <f>IF(ISNUMBER(SEARCH("OPTILAN",P380)),"OPTILAN","")</f>
        <v/>
      </c>
      <c r="Y380" s="8" t="str">
        <f>IF(AND(NOT(ISBLANK(M380)),M380&lt;&gt;"",VALUE(M380)=0),"No Value (Indeterminate)","")</f>
        <v/>
      </c>
      <c r="Z380" s="8"/>
      <c r="AA380" s="8" t="str">
        <f>IF(AND(ISNUMBER(SEARCH("default date of 31/12/2099",D380)),NOT(ISBLANK(M380)),VALUE(M380)=0),"No Value (SPOT Contract)","")</f>
        <v/>
      </c>
      <c r="AB380" s="19" t="str">
        <f>IF(N380="","No Start Date","")</f>
        <v/>
      </c>
      <c r="AC380" s="19" t="str">
        <f>IF(O380="","No Expiry Date","")</f>
        <v/>
      </c>
      <c r="AD380" s="19" t="str">
        <f>IF(B380="","No Reference","")</f>
        <v/>
      </c>
      <c r="AE380" s="19" t="str" cm="1">
        <f t="array" aca="1" ref="AE380" ca="1">IF(SUMPRODUCT(--ISNUMBER(SEARCH("PFI",A380:AD380)))&gt;0,"Y","")</f>
        <v/>
      </c>
      <c r="AF380" s="19" t="str">
        <f>IF(ISNUMBER(SEARCH("CSW",C380)),"Shared Service","")</f>
        <v/>
      </c>
      <c r="AG380" s="19"/>
    </row>
    <row r="381" spans="1:33" s="14" customFormat="1" ht="11.4" x14ac:dyDescent="0.3">
      <c r="A381" s="21">
        <v>1493</v>
      </c>
      <c r="B381" s="45" t="s">
        <v>1516</v>
      </c>
      <c r="C381" s="45" t="s">
        <v>1517</v>
      </c>
      <c r="D381" s="45" t="s">
        <v>1518</v>
      </c>
      <c r="E381" s="46">
        <v>0</v>
      </c>
      <c r="F381" s="46">
        <v>0</v>
      </c>
      <c r="G381" s="46">
        <v>0</v>
      </c>
      <c r="H381" s="45" t="s">
        <v>554</v>
      </c>
      <c r="I381" s="45" t="s">
        <v>1519</v>
      </c>
      <c r="J381" s="45" t="s">
        <v>36</v>
      </c>
      <c r="K381" s="45" t="s">
        <v>50</v>
      </c>
      <c r="L381" s="45" t="s">
        <v>642</v>
      </c>
      <c r="M381" s="47">
        <v>10182251</v>
      </c>
      <c r="N381" s="48">
        <v>43472</v>
      </c>
      <c r="O381" s="48">
        <v>46934</v>
      </c>
      <c r="P381" s="45" t="s">
        <v>684</v>
      </c>
      <c r="Q381" s="46" t="s">
        <v>41</v>
      </c>
      <c r="R381" s="46" t="s">
        <v>41</v>
      </c>
      <c r="S381" s="46" t="s">
        <v>41</v>
      </c>
      <c r="T381" s="45" t="s">
        <v>1520</v>
      </c>
      <c r="U381" s="22"/>
      <c r="V381" s="7"/>
      <c r="W381" s="8" t="str">
        <f ca="1">IF(OR(ISBLANK(O381),ISERROR(O381)),"",IF(O381&lt;=TODAY(),"EXPIRED","ACTIVE"))</f>
        <v>ACTIVE</v>
      </c>
      <c r="X381" s="8" t="str">
        <f>IF(ISNUMBER(SEARCH("OPTILAN",P381)),"OPTILAN","")</f>
        <v/>
      </c>
      <c r="Y381" s="8" t="str">
        <f>IF(AND(NOT(ISBLANK(M381)),M381&lt;&gt;"",VALUE(M381)=0),"No Value (Indeterminate)","")</f>
        <v/>
      </c>
      <c r="Z381" s="8"/>
      <c r="AA381" s="8" t="str">
        <f>IF(AND(ISNUMBER(SEARCH("default date of 31/12/2099",D381)),NOT(ISBLANK(M381)),VALUE(M381)=0),"No Value (SPOT Contract)","")</f>
        <v/>
      </c>
      <c r="AB381" s="19" t="str">
        <f>IF(N381="","No Start Date","")</f>
        <v/>
      </c>
      <c r="AC381" s="19" t="str">
        <f>IF(O381="","No Expiry Date","")</f>
        <v/>
      </c>
      <c r="AD381" s="19" t="str">
        <f>IF(B381="","No Reference","")</f>
        <v/>
      </c>
      <c r="AE381" s="19" t="str" cm="1">
        <f t="array" aca="1" ref="AE381" ca="1">IF(SUMPRODUCT(--ISNUMBER(SEARCH("PFI",A381:AD381)))&gt;0,"Y","")</f>
        <v/>
      </c>
      <c r="AF381" s="19" t="str">
        <f>IF(ISNUMBER(SEARCH("CSW",C381)),"Shared Service","")</f>
        <v/>
      </c>
      <c r="AG381" s="19"/>
    </row>
    <row r="382" spans="1:33" s="14" customFormat="1" ht="11.4" x14ac:dyDescent="0.3">
      <c r="A382" s="21">
        <v>1494</v>
      </c>
      <c r="B382" s="49" t="s">
        <v>1516</v>
      </c>
      <c r="C382" s="49" t="s">
        <v>1521</v>
      </c>
      <c r="D382" s="49" t="s">
        <v>1522</v>
      </c>
      <c r="E382" s="50">
        <v>2</v>
      </c>
      <c r="F382" s="50">
        <v>0</v>
      </c>
      <c r="G382" s="50">
        <v>0</v>
      </c>
      <c r="H382" s="49" t="s">
        <v>554</v>
      </c>
      <c r="I382" s="49" t="s">
        <v>1519</v>
      </c>
      <c r="J382" s="49" t="s">
        <v>890</v>
      </c>
      <c r="K382" s="49" t="s">
        <v>50</v>
      </c>
      <c r="L382" s="49" t="s">
        <v>642</v>
      </c>
      <c r="M382" s="51">
        <v>611208</v>
      </c>
      <c r="N382" s="52">
        <v>43472</v>
      </c>
      <c r="O382" s="52">
        <v>46934</v>
      </c>
      <c r="P382" s="49" t="s">
        <v>1523</v>
      </c>
      <c r="Q382" s="50" t="s">
        <v>42</v>
      </c>
      <c r="R382" s="50" t="s">
        <v>42</v>
      </c>
      <c r="S382" s="50" t="s">
        <v>42</v>
      </c>
      <c r="T382" s="49" t="s">
        <v>1520</v>
      </c>
      <c r="U382" s="22"/>
      <c r="V382" s="7"/>
      <c r="W382" s="8" t="str">
        <f ca="1">IF(OR(ISBLANK(O382),ISERROR(O382)),"",IF(O382&lt;=TODAY(),"EXPIRED","ACTIVE"))</f>
        <v>ACTIVE</v>
      </c>
      <c r="X382" s="8" t="str">
        <f>IF(ISNUMBER(SEARCH("OPTILAN",P382)),"OPTILAN","")</f>
        <v/>
      </c>
      <c r="Y382" s="8" t="str">
        <f>IF(AND(NOT(ISBLANK(M382)),M382&lt;&gt;"",VALUE(M382)=0),"No Value (Indeterminate)","")</f>
        <v/>
      </c>
      <c r="Z382" s="8"/>
      <c r="AA382" s="8" t="str">
        <f>IF(AND(ISNUMBER(SEARCH("default date of 31/12/2099",D382)),NOT(ISBLANK(M382)),VALUE(M382)=0),"No Value (SPOT Contract)","")</f>
        <v/>
      </c>
      <c r="AB382" s="19" t="str">
        <f>IF(N382="","No Start Date","")</f>
        <v/>
      </c>
      <c r="AC382" s="19" t="str">
        <f>IF(O382="","No Expiry Date","")</f>
        <v/>
      </c>
      <c r="AD382" s="19" t="str">
        <f>IF(B382="","No Reference","")</f>
        <v/>
      </c>
      <c r="AE382" s="19" t="str" cm="1">
        <f t="array" aca="1" ref="AE382" ca="1">IF(SUMPRODUCT(--ISNUMBER(SEARCH("PFI",A382:AD382)))&gt;0,"Y","")</f>
        <v/>
      </c>
      <c r="AF382" s="19" t="str">
        <f>IF(ISNUMBER(SEARCH("CSW",C382)),"Shared Service","")</f>
        <v/>
      </c>
      <c r="AG382" s="19"/>
    </row>
    <row r="383" spans="1:33" s="14" customFormat="1" ht="11.4" x14ac:dyDescent="0.3">
      <c r="A383" s="21">
        <v>1495</v>
      </c>
      <c r="B383" s="49" t="s">
        <v>1516</v>
      </c>
      <c r="C383" s="49" t="s">
        <v>1524</v>
      </c>
      <c r="D383" s="49" t="s">
        <v>1522</v>
      </c>
      <c r="E383" s="50">
        <v>5</v>
      </c>
      <c r="F383" s="50">
        <v>1</v>
      </c>
      <c r="G383" s="50">
        <v>1</v>
      </c>
      <c r="H383" s="49" t="s">
        <v>554</v>
      </c>
      <c r="I383" s="49" t="s">
        <v>1519</v>
      </c>
      <c r="J383" s="49" t="s">
        <v>890</v>
      </c>
      <c r="K383" s="49" t="s">
        <v>50</v>
      </c>
      <c r="L383" s="49" t="s">
        <v>642</v>
      </c>
      <c r="M383" s="51">
        <v>5344524</v>
      </c>
      <c r="N383" s="52">
        <v>43472</v>
      </c>
      <c r="O383" s="52">
        <v>46934</v>
      </c>
      <c r="P383" s="49" t="s">
        <v>1523</v>
      </c>
      <c r="Q383" s="50" t="s">
        <v>41</v>
      </c>
      <c r="R383" s="50" t="s">
        <v>42</v>
      </c>
      <c r="S383" s="50" t="s">
        <v>42</v>
      </c>
      <c r="T383" s="49" t="s">
        <v>1520</v>
      </c>
      <c r="U383" s="22"/>
      <c r="V383" s="7"/>
      <c r="W383" s="8" t="str">
        <f ca="1">IF(OR(ISBLANK(O383),ISERROR(O383)),"",IF(O383&lt;=TODAY(),"EXPIRED","ACTIVE"))</f>
        <v>ACTIVE</v>
      </c>
      <c r="X383" s="8" t="str">
        <f>IF(ISNUMBER(SEARCH("OPTILAN",P383)),"OPTILAN","")</f>
        <v/>
      </c>
      <c r="Y383" s="8" t="str">
        <f>IF(AND(NOT(ISBLANK(M383)),M383&lt;&gt;"",VALUE(M383)=0),"No Value (Indeterminate)","")</f>
        <v/>
      </c>
      <c r="Z383" s="8"/>
      <c r="AA383" s="8" t="str">
        <f>IF(AND(ISNUMBER(SEARCH("default date of 31/12/2099",D383)),NOT(ISBLANK(M383)),VALUE(M383)=0),"No Value (SPOT Contract)","")</f>
        <v/>
      </c>
      <c r="AB383" s="19" t="str">
        <f>IF(N383="","No Start Date","")</f>
        <v/>
      </c>
      <c r="AC383" s="19" t="str">
        <f>IF(O383="","No Expiry Date","")</f>
        <v/>
      </c>
      <c r="AD383" s="19" t="str">
        <f>IF(B383="","No Reference","")</f>
        <v/>
      </c>
      <c r="AE383" s="19" t="str" cm="1">
        <f t="array" aca="1" ref="AE383" ca="1">IF(SUMPRODUCT(--ISNUMBER(SEARCH("PFI",A383:AD383)))&gt;0,"Y","")</f>
        <v/>
      </c>
      <c r="AF383" s="19" t="str">
        <f>IF(ISNUMBER(SEARCH("CSW",C383)),"Shared Service","")</f>
        <v/>
      </c>
      <c r="AG383" s="19"/>
    </row>
    <row r="384" spans="1:33" s="14" customFormat="1" ht="11.4" x14ac:dyDescent="0.3">
      <c r="A384" s="21">
        <v>1496</v>
      </c>
      <c r="B384" s="49" t="s">
        <v>1516</v>
      </c>
      <c r="C384" s="49" t="s">
        <v>1525</v>
      </c>
      <c r="D384" s="49" t="s">
        <v>1522</v>
      </c>
      <c r="E384" s="50">
        <v>3</v>
      </c>
      <c r="F384" s="50">
        <v>2</v>
      </c>
      <c r="G384" s="50">
        <v>0</v>
      </c>
      <c r="H384" s="49" t="s">
        <v>554</v>
      </c>
      <c r="I384" s="49" t="s">
        <v>1519</v>
      </c>
      <c r="J384" s="49" t="s">
        <v>890</v>
      </c>
      <c r="K384" s="49" t="s">
        <v>50</v>
      </c>
      <c r="L384" s="49" t="s">
        <v>642</v>
      </c>
      <c r="M384" s="51">
        <v>4226519</v>
      </c>
      <c r="N384" s="52">
        <v>43472</v>
      </c>
      <c r="O384" s="52">
        <v>46934</v>
      </c>
      <c r="P384" s="49" t="s">
        <v>1526</v>
      </c>
      <c r="Q384" s="50" t="s">
        <v>42</v>
      </c>
      <c r="R384" s="50" t="s">
        <v>42</v>
      </c>
      <c r="S384" s="50" t="s">
        <v>42</v>
      </c>
      <c r="T384" s="49" t="s">
        <v>1520</v>
      </c>
      <c r="U384" s="22"/>
      <c r="V384" s="7"/>
      <c r="W384" s="8" t="str">
        <f ca="1">IF(OR(ISBLANK(O384),ISERROR(O384)),"",IF(O384&lt;=TODAY(),"EXPIRED","ACTIVE"))</f>
        <v>ACTIVE</v>
      </c>
      <c r="X384" s="8" t="str">
        <f>IF(ISNUMBER(SEARCH("OPTILAN",P384)),"OPTILAN","")</f>
        <v/>
      </c>
      <c r="Y384" s="8" t="str">
        <f>IF(AND(NOT(ISBLANK(M384)),M384&lt;&gt;"",VALUE(M384)=0),"No Value (Indeterminate)","")</f>
        <v/>
      </c>
      <c r="Z384" s="8"/>
      <c r="AA384" s="8" t="str">
        <f>IF(AND(ISNUMBER(SEARCH("default date of 31/12/2099",D384)),NOT(ISBLANK(M384)),VALUE(M384)=0),"No Value (SPOT Contract)","")</f>
        <v/>
      </c>
      <c r="AB384" s="19" t="str">
        <f>IF(N384="","No Start Date","")</f>
        <v/>
      </c>
      <c r="AC384" s="19" t="str">
        <f>IF(O384="","No Expiry Date","")</f>
        <v/>
      </c>
      <c r="AD384" s="19" t="str">
        <f>IF(B384="","No Reference","")</f>
        <v/>
      </c>
      <c r="AE384" s="19" t="str" cm="1">
        <f t="array" aca="1" ref="AE384" ca="1">IF(SUMPRODUCT(--ISNUMBER(SEARCH("PFI",A384:AD384)))&gt;0,"Y","")</f>
        <v/>
      </c>
      <c r="AF384" s="19" t="str">
        <f>IF(ISNUMBER(SEARCH("CSW",C384)),"Shared Service","")</f>
        <v/>
      </c>
      <c r="AG384" s="19"/>
    </row>
    <row r="385" spans="1:33" s="14" customFormat="1" ht="11.4" x14ac:dyDescent="0.3">
      <c r="A385" s="21">
        <v>163</v>
      </c>
      <c r="B385" s="41" t="s">
        <v>1527</v>
      </c>
      <c r="C385" s="41" t="s">
        <v>1528</v>
      </c>
      <c r="D385" s="41" t="s">
        <v>1529</v>
      </c>
      <c r="E385" s="42">
        <v>9</v>
      </c>
      <c r="F385" s="42">
        <v>0</v>
      </c>
      <c r="G385" s="42">
        <v>0</v>
      </c>
      <c r="H385" s="41" t="s">
        <v>305</v>
      </c>
      <c r="I385" s="41" t="s">
        <v>1530</v>
      </c>
      <c r="J385" s="41" t="s">
        <v>890</v>
      </c>
      <c r="K385" s="41" t="s">
        <v>50</v>
      </c>
      <c r="L385" s="41" t="s">
        <v>642</v>
      </c>
      <c r="M385" s="43">
        <v>3200000</v>
      </c>
      <c r="N385" s="44">
        <v>44571</v>
      </c>
      <c r="O385" s="44">
        <v>46295</v>
      </c>
      <c r="P385" s="41" t="s">
        <v>1531</v>
      </c>
      <c r="Q385" s="42" t="s">
        <v>41</v>
      </c>
      <c r="R385" s="42" t="s">
        <v>41</v>
      </c>
      <c r="S385" s="42" t="s">
        <v>41</v>
      </c>
      <c r="T385" s="41" t="s">
        <v>1532</v>
      </c>
      <c r="U385" s="22"/>
      <c r="V385" s="7"/>
      <c r="W385" s="8" t="str">
        <f ca="1">IF(OR(ISBLANK(O385),ISERROR(O385)),"",IF(O385&lt;=TODAY(),"EXPIRED","ACTIVE"))</f>
        <v>ACTIVE</v>
      </c>
      <c r="X385" s="8" t="str">
        <f>IF(ISNUMBER(SEARCH("OPTILAN",P385)),"OPTILAN","")</f>
        <v/>
      </c>
      <c r="Y385" s="8" t="str">
        <f>IF(AND(NOT(ISBLANK(M385)),M385&lt;&gt;"",VALUE(M385)=0),"No Value (Indeterminate)","")</f>
        <v/>
      </c>
      <c r="Z385" s="8"/>
      <c r="AA385" s="8" t="str">
        <f>IF(AND(ISNUMBER(SEARCH("default date of 31/12/2099",D385)),NOT(ISBLANK(M385)),VALUE(M385)=0),"No Value (SPOT Contract)","")</f>
        <v/>
      </c>
      <c r="AB385" s="19" t="str">
        <f>IF(N385="","No Start Date","")</f>
        <v/>
      </c>
      <c r="AC385" s="19" t="str">
        <f>IF(O385="","No Expiry Date","")</f>
        <v/>
      </c>
      <c r="AD385" s="19" t="str">
        <f>IF(B385="","No Reference","")</f>
        <v/>
      </c>
      <c r="AE385" s="19" t="str" cm="1">
        <f t="array" aca="1" ref="AE385" ca="1">IF(SUMPRODUCT(--ISNUMBER(SEARCH("PFI",A385:AD385)))&gt;0,"Y","")</f>
        <v/>
      </c>
      <c r="AF385" s="19" t="str">
        <f>IF(ISNUMBER(SEARCH("CSW",C385)),"Shared Service","")</f>
        <v/>
      </c>
      <c r="AG385" s="19"/>
    </row>
    <row r="386" spans="1:33" s="14" customFormat="1" ht="11.4" x14ac:dyDescent="0.3">
      <c r="A386" s="21">
        <v>1067</v>
      </c>
      <c r="B386" s="41" t="s">
        <v>1533</v>
      </c>
      <c r="C386" s="41" t="s">
        <v>1534</v>
      </c>
      <c r="D386" s="41" t="s">
        <v>1535</v>
      </c>
      <c r="E386" s="42">
        <v>0</v>
      </c>
      <c r="F386" s="42">
        <v>0</v>
      </c>
      <c r="G386" s="42">
        <v>0</v>
      </c>
      <c r="H386" s="41" t="s">
        <v>538</v>
      </c>
      <c r="I386" s="41" t="s">
        <v>322</v>
      </c>
      <c r="J386" s="41" t="s">
        <v>36</v>
      </c>
      <c r="K386" s="41" t="s">
        <v>37</v>
      </c>
      <c r="L386" s="41" t="s">
        <v>667</v>
      </c>
      <c r="M386" s="43">
        <v>15000</v>
      </c>
      <c r="N386" s="44">
        <v>45843</v>
      </c>
      <c r="O386" s="44">
        <v>46178</v>
      </c>
      <c r="P386" s="41" t="s">
        <v>1536</v>
      </c>
      <c r="Q386" s="42" t="s">
        <v>41</v>
      </c>
      <c r="R386" s="42" t="s">
        <v>41</v>
      </c>
      <c r="S386" s="42" t="s">
        <v>41</v>
      </c>
      <c r="T386" s="41" t="s">
        <v>1537</v>
      </c>
      <c r="U386" s="22"/>
      <c r="V386" s="7"/>
      <c r="W386" s="8" t="str">
        <f ca="1">IF(OR(ISBLANK(O386),ISERROR(O386)),"",IF(O386&lt;=TODAY(),"EXPIRED","ACTIVE"))</f>
        <v>ACTIVE</v>
      </c>
      <c r="X386" s="8" t="str">
        <f>IF(ISNUMBER(SEARCH("OPTILAN",P386)),"OPTILAN","")</f>
        <v/>
      </c>
      <c r="Y386" s="8" t="str">
        <f>IF(AND(NOT(ISBLANK(M386)),M386&lt;&gt;"",VALUE(M386)=0),"No Value (Indeterminate)","")</f>
        <v/>
      </c>
      <c r="Z386" s="8"/>
      <c r="AA386" s="8" t="str">
        <f>IF(AND(ISNUMBER(SEARCH("default date of 31/12/2099",D386)),NOT(ISBLANK(M386)),VALUE(M386)=0),"No Value (SPOT Contract)","")</f>
        <v/>
      </c>
      <c r="AB386" s="19" t="str">
        <f>IF(N386="","No Start Date","")</f>
        <v/>
      </c>
      <c r="AC386" s="19" t="str">
        <f>IF(O386="","No Expiry Date","")</f>
        <v/>
      </c>
      <c r="AD386" s="19" t="str">
        <f>IF(B386="","No Reference","")</f>
        <v/>
      </c>
      <c r="AE386" s="19" t="str" cm="1">
        <f t="array" aca="1" ref="AE386" ca="1">IF(SUMPRODUCT(--ISNUMBER(SEARCH("PFI",A386:AD386)))&gt;0,"Y","")</f>
        <v/>
      </c>
      <c r="AF386" s="19" t="str">
        <f>IF(ISNUMBER(SEARCH("CSW",C386)),"Shared Service","")</f>
        <v/>
      </c>
      <c r="AG386" s="19"/>
    </row>
    <row r="387" spans="1:33" s="14" customFormat="1" ht="11.4" x14ac:dyDescent="0.3">
      <c r="A387" s="21">
        <v>1480</v>
      </c>
      <c r="B387" s="45" t="s">
        <v>1538</v>
      </c>
      <c r="C387" s="45" t="s">
        <v>1539</v>
      </c>
      <c r="D387" s="45" t="s">
        <v>1540</v>
      </c>
      <c r="E387" s="46">
        <v>0</v>
      </c>
      <c r="F387" s="46">
        <v>0</v>
      </c>
      <c r="G387" s="46">
        <v>0</v>
      </c>
      <c r="H387" s="45" t="s">
        <v>47</v>
      </c>
      <c r="I387" s="45" t="s">
        <v>221</v>
      </c>
      <c r="J387" s="45" t="s">
        <v>890</v>
      </c>
      <c r="K387" s="45" t="s">
        <v>50</v>
      </c>
      <c r="L387" s="45" t="s">
        <v>642</v>
      </c>
      <c r="M387" s="47">
        <v>18000000</v>
      </c>
      <c r="N387" s="48">
        <v>43110</v>
      </c>
      <c r="O387" s="48">
        <v>46793</v>
      </c>
      <c r="P387" s="45" t="s">
        <v>684</v>
      </c>
      <c r="Q387" s="46" t="s">
        <v>41</v>
      </c>
      <c r="R387" s="46" t="s">
        <v>41</v>
      </c>
      <c r="S387" s="46" t="s">
        <v>41</v>
      </c>
      <c r="T387" s="45" t="s">
        <v>1541</v>
      </c>
      <c r="U387" s="22"/>
      <c r="V387" s="7"/>
      <c r="W387" s="8" t="str">
        <f ca="1">IF(OR(ISBLANK(O387),ISERROR(O387)),"",IF(O387&lt;=TODAY(),"EXPIRED","ACTIVE"))</f>
        <v>ACTIVE</v>
      </c>
      <c r="X387" s="8" t="str">
        <f>IF(ISNUMBER(SEARCH("OPTILAN",P387)),"OPTILAN","")</f>
        <v/>
      </c>
      <c r="Y387" s="8" t="str">
        <f>IF(AND(NOT(ISBLANK(M387)),M387&lt;&gt;"",VALUE(M387)=0),"No Value (Indeterminate)","")</f>
        <v/>
      </c>
      <c r="Z387" s="8"/>
      <c r="AA387" s="8" t="str">
        <f>IF(AND(ISNUMBER(SEARCH("default date of 31/12/2099",D387)),NOT(ISBLANK(M387)),VALUE(M387)=0),"No Value (SPOT Contract)","")</f>
        <v/>
      </c>
      <c r="AB387" s="19" t="str">
        <f>IF(N387="","No Start Date","")</f>
        <v/>
      </c>
      <c r="AC387" s="19" t="str">
        <f>IF(O387="","No Expiry Date","")</f>
        <v/>
      </c>
      <c r="AD387" s="19" t="str">
        <f>IF(B387="","No Reference","")</f>
        <v/>
      </c>
      <c r="AE387" s="19" t="str" cm="1">
        <f t="array" aca="1" ref="AE387" ca="1">IF(SUMPRODUCT(--ISNUMBER(SEARCH("PFI",A387:AD387)))&gt;0,"Y","")</f>
        <v/>
      </c>
      <c r="AF387" s="19" t="str">
        <f>IF(ISNUMBER(SEARCH("CSW",C387)),"Shared Service","")</f>
        <v/>
      </c>
      <c r="AG387" s="19"/>
    </row>
    <row r="388" spans="1:33" s="14" customFormat="1" ht="11.4" x14ac:dyDescent="0.3">
      <c r="A388" s="21">
        <v>1481</v>
      </c>
      <c r="B388" s="49" t="s">
        <v>1538</v>
      </c>
      <c r="C388" s="49" t="s">
        <v>1542</v>
      </c>
      <c r="D388" s="49" t="s">
        <v>1543</v>
      </c>
      <c r="E388" s="50">
        <v>0</v>
      </c>
      <c r="F388" s="50">
        <v>0</v>
      </c>
      <c r="G388" s="50">
        <v>0</v>
      </c>
      <c r="H388" s="49" t="s">
        <v>47</v>
      </c>
      <c r="I388" s="49" t="s">
        <v>221</v>
      </c>
      <c r="J388" s="49" t="s">
        <v>890</v>
      </c>
      <c r="K388" s="49" t="s">
        <v>50</v>
      </c>
      <c r="L388" s="49" t="s">
        <v>642</v>
      </c>
      <c r="M388" s="51">
        <v>18000000</v>
      </c>
      <c r="N388" s="52">
        <v>43110</v>
      </c>
      <c r="O388" s="52">
        <v>46793</v>
      </c>
      <c r="P388" s="49" t="s">
        <v>1544</v>
      </c>
      <c r="Q388" s="50" t="s">
        <v>41</v>
      </c>
      <c r="R388" s="50" t="s">
        <v>41</v>
      </c>
      <c r="S388" s="50" t="s">
        <v>41</v>
      </c>
      <c r="T388" s="49" t="s">
        <v>1541</v>
      </c>
      <c r="U388" s="22"/>
      <c r="V388" s="7"/>
      <c r="W388" s="8" t="str">
        <f ca="1">IF(OR(ISBLANK(O388),ISERROR(O388)),"",IF(O388&lt;=TODAY(),"EXPIRED","ACTIVE"))</f>
        <v>ACTIVE</v>
      </c>
      <c r="X388" s="8" t="str">
        <f>IF(ISNUMBER(SEARCH("OPTILAN",P388)),"OPTILAN","")</f>
        <v/>
      </c>
      <c r="Y388" s="8" t="str">
        <f>IF(AND(NOT(ISBLANK(M388)),M388&lt;&gt;"",VALUE(M388)=0),"No Value (Indeterminate)","")</f>
        <v/>
      </c>
      <c r="Z388" s="8"/>
      <c r="AA388" s="8" t="str">
        <f>IF(AND(ISNUMBER(SEARCH("default date of 31/12/2099",D388)),NOT(ISBLANK(M388)),VALUE(M388)=0),"No Value (SPOT Contract)","")</f>
        <v/>
      </c>
      <c r="AB388" s="19" t="str">
        <f>IF(N388="","No Start Date","")</f>
        <v/>
      </c>
      <c r="AC388" s="19" t="str">
        <f>IF(O388="","No Expiry Date","")</f>
        <v/>
      </c>
      <c r="AD388" s="19" t="str">
        <f>IF(B388="","No Reference","")</f>
        <v/>
      </c>
      <c r="AE388" s="19" t="str" cm="1">
        <f t="array" aca="1" ref="AE388" ca="1">IF(SUMPRODUCT(--ISNUMBER(SEARCH("PFI",A388:AD388)))&gt;0,"Y","")</f>
        <v/>
      </c>
      <c r="AF388" s="19" t="str">
        <f>IF(ISNUMBER(SEARCH("CSW",C388)),"Shared Service","")</f>
        <v/>
      </c>
      <c r="AG388" s="19"/>
    </row>
    <row r="389" spans="1:33" s="14" customFormat="1" ht="11.4" x14ac:dyDescent="0.3">
      <c r="A389" s="21">
        <v>1482</v>
      </c>
      <c r="B389" s="49" t="s">
        <v>1538</v>
      </c>
      <c r="C389" s="49" t="s">
        <v>1545</v>
      </c>
      <c r="D389" s="49" t="s">
        <v>1543</v>
      </c>
      <c r="E389" s="50">
        <v>0</v>
      </c>
      <c r="F389" s="50">
        <v>0</v>
      </c>
      <c r="G389" s="50">
        <v>0</v>
      </c>
      <c r="H389" s="49" t="s">
        <v>47</v>
      </c>
      <c r="I389" s="49" t="s">
        <v>221</v>
      </c>
      <c r="J389" s="49" t="s">
        <v>890</v>
      </c>
      <c r="K389" s="49" t="s">
        <v>50</v>
      </c>
      <c r="L389" s="49" t="s">
        <v>642</v>
      </c>
      <c r="M389" s="51">
        <v>18000000</v>
      </c>
      <c r="N389" s="52">
        <v>43110</v>
      </c>
      <c r="O389" s="52">
        <v>46793</v>
      </c>
      <c r="P389" s="49" t="s">
        <v>1546</v>
      </c>
      <c r="Q389" s="50" t="s">
        <v>41</v>
      </c>
      <c r="R389" s="50" t="s">
        <v>42</v>
      </c>
      <c r="S389" s="50" t="s">
        <v>41</v>
      </c>
      <c r="T389" s="49" t="s">
        <v>1541</v>
      </c>
      <c r="U389" s="22"/>
      <c r="V389" s="7"/>
      <c r="W389" s="8" t="str">
        <f ca="1">IF(OR(ISBLANK(O389),ISERROR(O389)),"",IF(O389&lt;=TODAY(),"EXPIRED","ACTIVE"))</f>
        <v>ACTIVE</v>
      </c>
      <c r="X389" s="8" t="str">
        <f>IF(ISNUMBER(SEARCH("OPTILAN",P389)),"OPTILAN","")</f>
        <v/>
      </c>
      <c r="Y389" s="8" t="str">
        <f>IF(AND(NOT(ISBLANK(M389)),M389&lt;&gt;"",VALUE(M389)=0),"No Value (Indeterminate)","")</f>
        <v/>
      </c>
      <c r="Z389" s="8"/>
      <c r="AA389" s="8" t="str">
        <f>IF(AND(ISNUMBER(SEARCH("default date of 31/12/2099",D389)),NOT(ISBLANK(M389)),VALUE(M389)=0),"No Value (SPOT Contract)","")</f>
        <v/>
      </c>
      <c r="AB389" s="19" t="str">
        <f>IF(N389="","No Start Date","")</f>
        <v/>
      </c>
      <c r="AC389" s="19" t="str">
        <f>IF(O389="","No Expiry Date","")</f>
        <v/>
      </c>
      <c r="AD389" s="19" t="str">
        <f>IF(B389="","No Reference","")</f>
        <v/>
      </c>
      <c r="AE389" s="19" t="str" cm="1">
        <f t="array" aca="1" ref="AE389" ca="1">IF(SUMPRODUCT(--ISNUMBER(SEARCH("PFI",A389:AD389)))&gt;0,"Y","")</f>
        <v/>
      </c>
      <c r="AF389" s="19" t="str">
        <f>IF(ISNUMBER(SEARCH("CSW",C389)),"Shared Service","")</f>
        <v/>
      </c>
      <c r="AG389" s="19"/>
    </row>
    <row r="390" spans="1:33" s="14" customFormat="1" ht="11.4" x14ac:dyDescent="0.3">
      <c r="A390" s="21">
        <v>1483</v>
      </c>
      <c r="B390" s="49" t="s">
        <v>1538</v>
      </c>
      <c r="C390" s="49" t="s">
        <v>1547</v>
      </c>
      <c r="D390" s="49" t="s">
        <v>1543</v>
      </c>
      <c r="E390" s="50">
        <v>0</v>
      </c>
      <c r="F390" s="50">
        <v>0</v>
      </c>
      <c r="G390" s="50">
        <v>0</v>
      </c>
      <c r="H390" s="49" t="s">
        <v>47</v>
      </c>
      <c r="I390" s="49" t="s">
        <v>221</v>
      </c>
      <c r="J390" s="49" t="s">
        <v>890</v>
      </c>
      <c r="K390" s="49" t="s">
        <v>50</v>
      </c>
      <c r="L390" s="49" t="s">
        <v>642</v>
      </c>
      <c r="M390" s="51">
        <v>18000000</v>
      </c>
      <c r="N390" s="52">
        <v>43110</v>
      </c>
      <c r="O390" s="52">
        <v>46793</v>
      </c>
      <c r="P390" s="49" t="s">
        <v>1548</v>
      </c>
      <c r="Q390" s="50" t="s">
        <v>41</v>
      </c>
      <c r="R390" s="50" t="s">
        <v>41</v>
      </c>
      <c r="S390" s="50" t="s">
        <v>41</v>
      </c>
      <c r="T390" s="49" t="s">
        <v>1541</v>
      </c>
      <c r="U390" s="22"/>
      <c r="V390" s="7"/>
      <c r="W390" s="8" t="str">
        <f ca="1">IF(OR(ISBLANK(O390),ISERROR(O390)),"",IF(O390&lt;=TODAY(),"EXPIRED","ACTIVE"))</f>
        <v>ACTIVE</v>
      </c>
      <c r="X390" s="8" t="str">
        <f>IF(ISNUMBER(SEARCH("OPTILAN",P390)),"OPTILAN","")</f>
        <v/>
      </c>
      <c r="Y390" s="8" t="str">
        <f>IF(AND(NOT(ISBLANK(M390)),M390&lt;&gt;"",VALUE(M390)=0),"No Value (Indeterminate)","")</f>
        <v/>
      </c>
      <c r="Z390" s="8"/>
      <c r="AA390" s="8" t="str">
        <f>IF(AND(ISNUMBER(SEARCH("default date of 31/12/2099",D390)),NOT(ISBLANK(M390)),VALUE(M390)=0),"No Value (SPOT Contract)","")</f>
        <v/>
      </c>
      <c r="AB390" s="19" t="str">
        <f>IF(N390="","No Start Date","")</f>
        <v/>
      </c>
      <c r="AC390" s="19" t="str">
        <f>IF(O390="","No Expiry Date","")</f>
        <v/>
      </c>
      <c r="AD390" s="19" t="str">
        <f>IF(B390="","No Reference","")</f>
        <v/>
      </c>
      <c r="AE390" s="19" t="str" cm="1">
        <f t="array" aca="1" ref="AE390" ca="1">IF(SUMPRODUCT(--ISNUMBER(SEARCH("PFI",A390:AD390)))&gt;0,"Y","")</f>
        <v/>
      </c>
      <c r="AF390" s="19" t="str">
        <f>IF(ISNUMBER(SEARCH("CSW",C390)),"Shared Service","")</f>
        <v/>
      </c>
      <c r="AG390" s="19"/>
    </row>
    <row r="391" spans="1:33" s="14" customFormat="1" ht="11.4" x14ac:dyDescent="0.3">
      <c r="A391" s="21">
        <v>1484</v>
      </c>
      <c r="B391" s="49" t="s">
        <v>1538</v>
      </c>
      <c r="C391" s="49" t="s">
        <v>1549</v>
      </c>
      <c r="D391" s="49" t="s">
        <v>1543</v>
      </c>
      <c r="E391" s="50">
        <v>0</v>
      </c>
      <c r="F391" s="50">
        <v>0</v>
      </c>
      <c r="G391" s="50">
        <v>0</v>
      </c>
      <c r="H391" s="49" t="s">
        <v>47</v>
      </c>
      <c r="I391" s="49" t="s">
        <v>221</v>
      </c>
      <c r="J391" s="49" t="s">
        <v>890</v>
      </c>
      <c r="K391" s="49" t="s">
        <v>50</v>
      </c>
      <c r="L391" s="49" t="s">
        <v>642</v>
      </c>
      <c r="M391" s="51">
        <v>18000000</v>
      </c>
      <c r="N391" s="52">
        <v>43110</v>
      </c>
      <c r="O391" s="52">
        <v>46793</v>
      </c>
      <c r="P391" s="49" t="s">
        <v>1550</v>
      </c>
      <c r="Q391" s="50" t="s">
        <v>41</v>
      </c>
      <c r="R391" s="50" t="s">
        <v>41</v>
      </c>
      <c r="S391" s="50" t="s">
        <v>41</v>
      </c>
      <c r="T391" s="49" t="s">
        <v>1541</v>
      </c>
      <c r="U391" s="22"/>
      <c r="V391" s="7"/>
      <c r="W391" s="8" t="str">
        <f ca="1">IF(OR(ISBLANK(O391),ISERROR(O391)),"",IF(O391&lt;=TODAY(),"EXPIRED","ACTIVE"))</f>
        <v>ACTIVE</v>
      </c>
      <c r="X391" s="8" t="str">
        <f>IF(ISNUMBER(SEARCH("OPTILAN",P391)),"OPTILAN","")</f>
        <v/>
      </c>
      <c r="Y391" s="8" t="str">
        <f>IF(AND(NOT(ISBLANK(M391)),M391&lt;&gt;"",VALUE(M391)=0),"No Value (Indeterminate)","")</f>
        <v/>
      </c>
      <c r="Z391" s="8"/>
      <c r="AA391" s="8" t="str">
        <f>IF(AND(ISNUMBER(SEARCH("default date of 31/12/2099",D391)),NOT(ISBLANK(M391)),VALUE(M391)=0),"No Value (SPOT Contract)","")</f>
        <v/>
      </c>
      <c r="AB391" s="19" t="str">
        <f>IF(N391="","No Start Date","")</f>
        <v/>
      </c>
      <c r="AC391" s="19" t="str">
        <f>IF(O391="","No Expiry Date","")</f>
        <v/>
      </c>
      <c r="AD391" s="19" t="str">
        <f>IF(B391="","No Reference","")</f>
        <v/>
      </c>
      <c r="AE391" s="19" t="str" cm="1">
        <f t="array" aca="1" ref="AE391" ca="1">IF(SUMPRODUCT(--ISNUMBER(SEARCH("PFI",A391:AD391)))&gt;0,"Y","")</f>
        <v/>
      </c>
      <c r="AF391" s="19" t="str">
        <f>IF(ISNUMBER(SEARCH("CSW",C391)),"Shared Service","")</f>
        <v/>
      </c>
      <c r="AG391" s="19"/>
    </row>
    <row r="392" spans="1:33" s="14" customFormat="1" ht="11.4" x14ac:dyDescent="0.3">
      <c r="A392" s="21">
        <v>1485</v>
      </c>
      <c r="B392" s="49" t="s">
        <v>1538</v>
      </c>
      <c r="C392" s="49" t="s">
        <v>1551</v>
      </c>
      <c r="D392" s="49" t="s">
        <v>1543</v>
      </c>
      <c r="E392" s="50">
        <v>0</v>
      </c>
      <c r="F392" s="50">
        <v>0</v>
      </c>
      <c r="G392" s="50">
        <v>0</v>
      </c>
      <c r="H392" s="49" t="s">
        <v>47</v>
      </c>
      <c r="I392" s="49" t="s">
        <v>221</v>
      </c>
      <c r="J392" s="49" t="s">
        <v>890</v>
      </c>
      <c r="K392" s="49" t="s">
        <v>50</v>
      </c>
      <c r="L392" s="49" t="s">
        <v>642</v>
      </c>
      <c r="M392" s="51">
        <v>18000000</v>
      </c>
      <c r="N392" s="52">
        <v>43110</v>
      </c>
      <c r="O392" s="52">
        <v>46793</v>
      </c>
      <c r="P392" s="49" t="s">
        <v>1552</v>
      </c>
      <c r="Q392" s="50" t="s">
        <v>41</v>
      </c>
      <c r="R392" s="50" t="s">
        <v>42</v>
      </c>
      <c r="S392" s="50" t="s">
        <v>42</v>
      </c>
      <c r="T392" s="49" t="s">
        <v>1541</v>
      </c>
      <c r="U392" s="22"/>
      <c r="V392" s="7"/>
      <c r="W392" s="8" t="str">
        <f ca="1">IF(OR(ISBLANK(O392),ISERROR(O392)),"",IF(O392&lt;=TODAY(),"EXPIRED","ACTIVE"))</f>
        <v>ACTIVE</v>
      </c>
      <c r="X392" s="8" t="str">
        <f>IF(ISNUMBER(SEARCH("OPTILAN",P392)),"OPTILAN","")</f>
        <v/>
      </c>
      <c r="Y392" s="8" t="str">
        <f>IF(AND(NOT(ISBLANK(M392)),M392&lt;&gt;"",VALUE(M392)=0),"No Value (Indeterminate)","")</f>
        <v/>
      </c>
      <c r="Z392" s="8"/>
      <c r="AA392" s="8" t="str">
        <f>IF(AND(ISNUMBER(SEARCH("default date of 31/12/2099",D392)),NOT(ISBLANK(M392)),VALUE(M392)=0),"No Value (SPOT Contract)","")</f>
        <v/>
      </c>
      <c r="AB392" s="19" t="str">
        <f>IF(N392="","No Start Date","")</f>
        <v/>
      </c>
      <c r="AC392" s="19" t="str">
        <f>IF(O392="","No Expiry Date","")</f>
        <v/>
      </c>
      <c r="AD392" s="19" t="str">
        <f>IF(B392="","No Reference","")</f>
        <v/>
      </c>
      <c r="AE392" s="19" t="str" cm="1">
        <f t="array" aca="1" ref="AE392" ca="1">IF(SUMPRODUCT(--ISNUMBER(SEARCH("PFI",A392:AD392)))&gt;0,"Y","")</f>
        <v/>
      </c>
      <c r="AF392" s="19" t="str">
        <f>IF(ISNUMBER(SEARCH("CSW",C392)),"Shared Service","")</f>
        <v/>
      </c>
      <c r="AG392" s="19"/>
    </row>
    <row r="393" spans="1:33" s="14" customFormat="1" ht="11.4" x14ac:dyDescent="0.3">
      <c r="A393" s="21">
        <v>1486</v>
      </c>
      <c r="B393" s="49" t="s">
        <v>1538</v>
      </c>
      <c r="C393" s="49" t="s">
        <v>1553</v>
      </c>
      <c r="D393" s="49" t="s">
        <v>1543</v>
      </c>
      <c r="E393" s="50">
        <v>0</v>
      </c>
      <c r="F393" s="50">
        <v>0</v>
      </c>
      <c r="G393" s="50">
        <v>0</v>
      </c>
      <c r="H393" s="49" t="s">
        <v>47</v>
      </c>
      <c r="I393" s="49" t="s">
        <v>221</v>
      </c>
      <c r="J393" s="49" t="s">
        <v>890</v>
      </c>
      <c r="K393" s="49" t="s">
        <v>50</v>
      </c>
      <c r="L393" s="49" t="s">
        <v>642</v>
      </c>
      <c r="M393" s="51">
        <v>18000000</v>
      </c>
      <c r="N393" s="52">
        <v>43110</v>
      </c>
      <c r="O393" s="52">
        <v>46793</v>
      </c>
      <c r="P393" s="49" t="s">
        <v>1554</v>
      </c>
      <c r="Q393" s="50" t="s">
        <v>41</v>
      </c>
      <c r="R393" s="50" t="s">
        <v>41</v>
      </c>
      <c r="S393" s="50" t="s">
        <v>41</v>
      </c>
      <c r="T393" s="49" t="s">
        <v>1541</v>
      </c>
      <c r="U393" s="22"/>
      <c r="V393" s="7"/>
      <c r="W393" s="8" t="str">
        <f ca="1">IF(OR(ISBLANK(O393),ISERROR(O393)),"",IF(O393&lt;=TODAY(),"EXPIRED","ACTIVE"))</f>
        <v>ACTIVE</v>
      </c>
      <c r="X393" s="8" t="str">
        <f>IF(ISNUMBER(SEARCH("OPTILAN",P393)),"OPTILAN","")</f>
        <v/>
      </c>
      <c r="Y393" s="8" t="str">
        <f>IF(AND(NOT(ISBLANK(M393)),M393&lt;&gt;"",VALUE(M393)=0),"No Value (Indeterminate)","")</f>
        <v/>
      </c>
      <c r="Z393" s="8"/>
      <c r="AA393" s="8" t="str">
        <f>IF(AND(ISNUMBER(SEARCH("default date of 31/12/2099",D393)),NOT(ISBLANK(M393)),VALUE(M393)=0),"No Value (SPOT Contract)","")</f>
        <v/>
      </c>
      <c r="AB393" s="19" t="str">
        <f>IF(N393="","No Start Date","")</f>
        <v/>
      </c>
      <c r="AC393" s="19" t="str">
        <f>IF(O393="","No Expiry Date","")</f>
        <v/>
      </c>
      <c r="AD393" s="19" t="str">
        <f>IF(B393="","No Reference","")</f>
        <v/>
      </c>
      <c r="AE393" s="19" t="str" cm="1">
        <f t="array" aca="1" ref="AE393" ca="1">IF(SUMPRODUCT(--ISNUMBER(SEARCH("PFI",A393:AD393)))&gt;0,"Y","")</f>
        <v/>
      </c>
      <c r="AF393" s="19" t="str">
        <f>IF(ISNUMBER(SEARCH("CSW",C393)),"Shared Service","")</f>
        <v/>
      </c>
      <c r="AG393" s="19"/>
    </row>
    <row r="394" spans="1:33" s="14" customFormat="1" ht="11.4" x14ac:dyDescent="0.3">
      <c r="A394" s="21">
        <v>1487</v>
      </c>
      <c r="B394" s="49" t="s">
        <v>1538</v>
      </c>
      <c r="C394" s="49" t="s">
        <v>1555</v>
      </c>
      <c r="D394" s="49" t="s">
        <v>1540</v>
      </c>
      <c r="E394" s="50">
        <v>0</v>
      </c>
      <c r="F394" s="50">
        <v>0</v>
      </c>
      <c r="G394" s="50">
        <v>0</v>
      </c>
      <c r="H394" s="49" t="s">
        <v>47</v>
      </c>
      <c r="I394" s="49" t="s">
        <v>221</v>
      </c>
      <c r="J394" s="49" t="s">
        <v>890</v>
      </c>
      <c r="K394" s="49" t="s">
        <v>50</v>
      </c>
      <c r="L394" s="49" t="s">
        <v>642</v>
      </c>
      <c r="M394" s="51">
        <v>18000000</v>
      </c>
      <c r="N394" s="52">
        <v>43110</v>
      </c>
      <c r="O394" s="52">
        <v>46793</v>
      </c>
      <c r="P394" s="49" t="s">
        <v>1556</v>
      </c>
      <c r="Q394" s="50" t="s">
        <v>41</v>
      </c>
      <c r="R394" s="50" t="s">
        <v>41</v>
      </c>
      <c r="S394" s="50" t="s">
        <v>41</v>
      </c>
      <c r="T394" s="49" t="s">
        <v>1541</v>
      </c>
      <c r="U394" s="22"/>
      <c r="V394" s="7"/>
      <c r="W394" s="8" t="str">
        <f ca="1">IF(OR(ISBLANK(O394),ISERROR(O394)),"",IF(O394&lt;=TODAY(),"EXPIRED","ACTIVE"))</f>
        <v>ACTIVE</v>
      </c>
      <c r="X394" s="8" t="str">
        <f>IF(ISNUMBER(SEARCH("OPTILAN",P394)),"OPTILAN","")</f>
        <v/>
      </c>
      <c r="Y394" s="8" t="str">
        <f>IF(AND(NOT(ISBLANK(M394)),M394&lt;&gt;"",VALUE(M394)=0),"No Value (Indeterminate)","")</f>
        <v/>
      </c>
      <c r="Z394" s="8"/>
      <c r="AA394" s="8" t="str">
        <f>IF(AND(ISNUMBER(SEARCH("default date of 31/12/2099",D394)),NOT(ISBLANK(M394)),VALUE(M394)=0),"No Value (SPOT Contract)","")</f>
        <v/>
      </c>
      <c r="AB394" s="19" t="str">
        <f>IF(N394="","No Start Date","")</f>
        <v/>
      </c>
      <c r="AC394" s="19" t="str">
        <f>IF(O394="","No Expiry Date","")</f>
        <v/>
      </c>
      <c r="AD394" s="19" t="str">
        <f>IF(B394="","No Reference","")</f>
        <v/>
      </c>
      <c r="AE394" s="19" t="str" cm="1">
        <f t="array" aca="1" ref="AE394" ca="1">IF(SUMPRODUCT(--ISNUMBER(SEARCH("PFI",A394:AD394)))&gt;0,"Y","")</f>
        <v/>
      </c>
      <c r="AF394" s="19" t="str">
        <f>IF(ISNUMBER(SEARCH("CSW",C394)),"Shared Service","")</f>
        <v/>
      </c>
      <c r="AG394" s="19"/>
    </row>
    <row r="395" spans="1:33" s="14" customFormat="1" ht="11.4" x14ac:dyDescent="0.3">
      <c r="A395" s="21">
        <v>1488</v>
      </c>
      <c r="B395" s="49" t="s">
        <v>1538</v>
      </c>
      <c r="C395" s="49" t="s">
        <v>1557</v>
      </c>
      <c r="D395" s="49" t="s">
        <v>1540</v>
      </c>
      <c r="E395" s="50">
        <v>0</v>
      </c>
      <c r="F395" s="50">
        <v>0</v>
      </c>
      <c r="G395" s="50">
        <v>0</v>
      </c>
      <c r="H395" s="49" t="s">
        <v>47</v>
      </c>
      <c r="I395" s="49" t="s">
        <v>221</v>
      </c>
      <c r="J395" s="49" t="s">
        <v>890</v>
      </c>
      <c r="K395" s="49" t="s">
        <v>50</v>
      </c>
      <c r="L395" s="49" t="s">
        <v>642</v>
      </c>
      <c r="M395" s="51">
        <v>18000000</v>
      </c>
      <c r="N395" s="52">
        <v>43110</v>
      </c>
      <c r="O395" s="52">
        <v>46793</v>
      </c>
      <c r="P395" s="49" t="s">
        <v>1558</v>
      </c>
      <c r="Q395" s="50" t="s">
        <v>41</v>
      </c>
      <c r="R395" s="50" t="s">
        <v>41</v>
      </c>
      <c r="S395" s="50" t="s">
        <v>41</v>
      </c>
      <c r="T395" s="49" t="s">
        <v>1541</v>
      </c>
      <c r="U395" s="22"/>
      <c r="V395" s="7"/>
      <c r="W395" s="8" t="str">
        <f ca="1">IF(OR(ISBLANK(O395),ISERROR(O395)),"",IF(O395&lt;=TODAY(),"EXPIRED","ACTIVE"))</f>
        <v>ACTIVE</v>
      </c>
      <c r="X395" s="8" t="str">
        <f>IF(ISNUMBER(SEARCH("OPTILAN",P395)),"OPTILAN","")</f>
        <v/>
      </c>
      <c r="Y395" s="8" t="str">
        <f>IF(AND(NOT(ISBLANK(M395)),M395&lt;&gt;"",VALUE(M395)=0),"No Value (Indeterminate)","")</f>
        <v/>
      </c>
      <c r="Z395" s="8"/>
      <c r="AA395" s="8" t="str">
        <f>IF(AND(ISNUMBER(SEARCH("default date of 31/12/2099",D395)),NOT(ISBLANK(M395)),VALUE(M395)=0),"No Value (SPOT Contract)","")</f>
        <v/>
      </c>
      <c r="AB395" s="19" t="str">
        <f>IF(N395="","No Start Date","")</f>
        <v/>
      </c>
      <c r="AC395" s="19" t="str">
        <f>IF(O395="","No Expiry Date","")</f>
        <v/>
      </c>
      <c r="AD395" s="19" t="str">
        <f>IF(B395="","No Reference","")</f>
        <v/>
      </c>
      <c r="AE395" s="19" t="str" cm="1">
        <f t="array" aca="1" ref="AE395" ca="1">IF(SUMPRODUCT(--ISNUMBER(SEARCH("PFI",A395:AD395)))&gt;0,"Y","")</f>
        <v/>
      </c>
      <c r="AF395" s="19" t="str">
        <f>IF(ISNUMBER(SEARCH("CSW",C395)),"Shared Service","")</f>
        <v/>
      </c>
      <c r="AG395" s="19"/>
    </row>
    <row r="396" spans="1:33" s="14" customFormat="1" ht="11.4" x14ac:dyDescent="0.3">
      <c r="A396" s="21">
        <v>1489</v>
      </c>
      <c r="B396" s="49" t="s">
        <v>1538</v>
      </c>
      <c r="C396" s="49" t="s">
        <v>1559</v>
      </c>
      <c r="D396" s="49"/>
      <c r="E396" s="50">
        <v>0</v>
      </c>
      <c r="F396" s="50">
        <v>0</v>
      </c>
      <c r="G396" s="50">
        <v>0</v>
      </c>
      <c r="H396" s="49" t="s">
        <v>47</v>
      </c>
      <c r="I396" s="49" t="s">
        <v>221</v>
      </c>
      <c r="J396" s="49" t="s">
        <v>890</v>
      </c>
      <c r="K396" s="49" t="s">
        <v>50</v>
      </c>
      <c r="L396" s="49" t="s">
        <v>642</v>
      </c>
      <c r="M396" s="51">
        <v>18000000</v>
      </c>
      <c r="N396" s="52">
        <v>43110</v>
      </c>
      <c r="O396" s="52">
        <v>46793</v>
      </c>
      <c r="P396" s="49" t="s">
        <v>1560</v>
      </c>
      <c r="Q396" s="50" t="s">
        <v>41</v>
      </c>
      <c r="R396" s="50" t="s">
        <v>42</v>
      </c>
      <c r="S396" s="50" t="s">
        <v>41</v>
      </c>
      <c r="T396" s="49" t="s">
        <v>1541</v>
      </c>
      <c r="U396" s="22"/>
      <c r="V396" s="7"/>
      <c r="W396" s="8" t="str">
        <f ca="1">IF(OR(ISBLANK(O396),ISERROR(O396)),"",IF(O396&lt;=TODAY(),"EXPIRED","ACTIVE"))</f>
        <v>ACTIVE</v>
      </c>
      <c r="X396" s="8" t="str">
        <f>IF(ISNUMBER(SEARCH("OPTILAN",P396)),"OPTILAN","")</f>
        <v/>
      </c>
      <c r="Y396" s="8" t="str">
        <f>IF(AND(NOT(ISBLANK(M396)),M396&lt;&gt;"",VALUE(M396)=0),"No Value (Indeterminate)","")</f>
        <v/>
      </c>
      <c r="Z396" s="8"/>
      <c r="AA396" s="8" t="str">
        <f>IF(AND(ISNUMBER(SEARCH("default date of 31/12/2099",D396)),NOT(ISBLANK(M396)),VALUE(M396)=0),"No Value (SPOT Contract)","")</f>
        <v/>
      </c>
      <c r="AB396" s="19" t="str">
        <f>IF(N396="","No Start Date","")</f>
        <v/>
      </c>
      <c r="AC396" s="19" t="str">
        <f>IF(O396="","No Expiry Date","")</f>
        <v/>
      </c>
      <c r="AD396" s="19" t="str">
        <f>IF(B396="","No Reference","")</f>
        <v/>
      </c>
      <c r="AE396" s="19" t="str" cm="1">
        <f t="array" aca="1" ref="AE396" ca="1">IF(SUMPRODUCT(--ISNUMBER(SEARCH("PFI",A396:AD396)))&gt;0,"Y","")</f>
        <v/>
      </c>
      <c r="AF396" s="19" t="str">
        <f>IF(ISNUMBER(SEARCH("CSW",C396)),"Shared Service","")</f>
        <v/>
      </c>
      <c r="AG396" s="19"/>
    </row>
    <row r="397" spans="1:33" s="14" customFormat="1" ht="11.4" x14ac:dyDescent="0.3">
      <c r="A397" s="21">
        <v>1490</v>
      </c>
      <c r="B397" s="49" t="s">
        <v>1538</v>
      </c>
      <c r="C397" s="49" t="s">
        <v>1561</v>
      </c>
      <c r="D397" s="49" t="s">
        <v>1540</v>
      </c>
      <c r="E397" s="50">
        <v>0</v>
      </c>
      <c r="F397" s="50">
        <v>0</v>
      </c>
      <c r="G397" s="50">
        <v>0</v>
      </c>
      <c r="H397" s="49" t="s">
        <v>47</v>
      </c>
      <c r="I397" s="49" t="s">
        <v>221</v>
      </c>
      <c r="J397" s="49" t="s">
        <v>890</v>
      </c>
      <c r="K397" s="49" t="s">
        <v>50</v>
      </c>
      <c r="L397" s="49" t="s">
        <v>642</v>
      </c>
      <c r="M397" s="51">
        <v>18000000</v>
      </c>
      <c r="N397" s="52">
        <v>43110</v>
      </c>
      <c r="O397" s="52">
        <v>46793</v>
      </c>
      <c r="P397" s="49" t="s">
        <v>1562</v>
      </c>
      <c r="Q397" s="50" t="s">
        <v>41</v>
      </c>
      <c r="R397" s="50" t="s">
        <v>41</v>
      </c>
      <c r="S397" s="50" t="s">
        <v>41</v>
      </c>
      <c r="T397" s="49" t="s">
        <v>1541</v>
      </c>
      <c r="U397" s="22"/>
      <c r="V397" s="7"/>
      <c r="W397" s="8" t="str">
        <f ca="1">IF(OR(ISBLANK(O397),ISERROR(O397)),"",IF(O397&lt;=TODAY(),"EXPIRED","ACTIVE"))</f>
        <v>ACTIVE</v>
      </c>
      <c r="X397" s="8" t="str">
        <f>IF(ISNUMBER(SEARCH("OPTILAN",P397)),"OPTILAN","")</f>
        <v/>
      </c>
      <c r="Y397" s="8" t="str">
        <f>IF(AND(NOT(ISBLANK(M397)),M397&lt;&gt;"",VALUE(M397)=0),"No Value (Indeterminate)","")</f>
        <v/>
      </c>
      <c r="Z397" s="8"/>
      <c r="AA397" s="8" t="str">
        <f>IF(AND(ISNUMBER(SEARCH("default date of 31/12/2099",D397)),NOT(ISBLANK(M397)),VALUE(M397)=0),"No Value (SPOT Contract)","")</f>
        <v/>
      </c>
      <c r="AB397" s="19" t="str">
        <f>IF(N397="","No Start Date","")</f>
        <v/>
      </c>
      <c r="AC397" s="19" t="str">
        <f>IF(O397="","No Expiry Date","")</f>
        <v/>
      </c>
      <c r="AD397" s="19" t="str">
        <f>IF(B397="","No Reference","")</f>
        <v/>
      </c>
      <c r="AE397" s="19" t="str" cm="1">
        <f t="array" aca="1" ref="AE397" ca="1">IF(SUMPRODUCT(--ISNUMBER(SEARCH("PFI",A397:AD397)))&gt;0,"Y","")</f>
        <v/>
      </c>
      <c r="AF397" s="19" t="str">
        <f>IF(ISNUMBER(SEARCH("CSW",C397)),"Shared Service","")</f>
        <v/>
      </c>
      <c r="AG397" s="19"/>
    </row>
    <row r="398" spans="1:33" s="14" customFormat="1" ht="11.4" x14ac:dyDescent="0.3">
      <c r="A398" s="21">
        <v>1491</v>
      </c>
      <c r="B398" s="49" t="s">
        <v>1538</v>
      </c>
      <c r="C398" s="49" t="s">
        <v>1563</v>
      </c>
      <c r="D398" s="49" t="s">
        <v>1540</v>
      </c>
      <c r="E398" s="50">
        <v>0</v>
      </c>
      <c r="F398" s="50">
        <v>0</v>
      </c>
      <c r="G398" s="50">
        <v>0</v>
      </c>
      <c r="H398" s="49" t="s">
        <v>47</v>
      </c>
      <c r="I398" s="49" t="s">
        <v>221</v>
      </c>
      <c r="J398" s="49" t="s">
        <v>890</v>
      </c>
      <c r="K398" s="49" t="s">
        <v>50</v>
      </c>
      <c r="L398" s="49" t="s">
        <v>642</v>
      </c>
      <c r="M398" s="51">
        <v>18000000</v>
      </c>
      <c r="N398" s="52">
        <v>43110</v>
      </c>
      <c r="O398" s="52">
        <v>46793</v>
      </c>
      <c r="P398" s="49" t="s">
        <v>1564</v>
      </c>
      <c r="Q398" s="50" t="s">
        <v>41</v>
      </c>
      <c r="R398" s="50" t="s">
        <v>41</v>
      </c>
      <c r="S398" s="50" t="s">
        <v>41</v>
      </c>
      <c r="T398" s="49" t="s">
        <v>1541</v>
      </c>
      <c r="U398" s="22"/>
      <c r="V398" s="7"/>
      <c r="W398" s="8" t="str">
        <f ca="1">IF(OR(ISBLANK(O398),ISERROR(O398)),"",IF(O398&lt;=TODAY(),"EXPIRED","ACTIVE"))</f>
        <v>ACTIVE</v>
      </c>
      <c r="X398" s="8" t="str">
        <f>IF(ISNUMBER(SEARCH("OPTILAN",P398)),"OPTILAN","")</f>
        <v/>
      </c>
      <c r="Y398" s="8" t="str">
        <f>IF(AND(NOT(ISBLANK(M398)),M398&lt;&gt;"",VALUE(M398)=0),"No Value (Indeterminate)","")</f>
        <v/>
      </c>
      <c r="Z398" s="8"/>
      <c r="AA398" s="8" t="str">
        <f>IF(AND(ISNUMBER(SEARCH("default date of 31/12/2099",D398)),NOT(ISBLANK(M398)),VALUE(M398)=0),"No Value (SPOT Contract)","")</f>
        <v/>
      </c>
      <c r="AB398" s="19" t="str">
        <f>IF(N398="","No Start Date","")</f>
        <v/>
      </c>
      <c r="AC398" s="19" t="str">
        <f>IF(O398="","No Expiry Date","")</f>
        <v/>
      </c>
      <c r="AD398" s="19" t="str">
        <f>IF(B398="","No Reference","")</f>
        <v/>
      </c>
      <c r="AE398" s="19" t="str" cm="1">
        <f t="array" aca="1" ref="AE398" ca="1">IF(SUMPRODUCT(--ISNUMBER(SEARCH("PFI",A398:AD398)))&gt;0,"Y","")</f>
        <v/>
      </c>
      <c r="AF398" s="19" t="str">
        <f>IF(ISNUMBER(SEARCH("CSW",C398)),"Shared Service","")</f>
        <v/>
      </c>
      <c r="AG398" s="19"/>
    </row>
    <row r="399" spans="1:33" s="14" customFormat="1" ht="11.4" x14ac:dyDescent="0.3">
      <c r="A399" s="21">
        <v>1492</v>
      </c>
      <c r="B399" s="49" t="s">
        <v>1538</v>
      </c>
      <c r="C399" s="49" t="s">
        <v>1565</v>
      </c>
      <c r="D399" s="49" t="s">
        <v>1540</v>
      </c>
      <c r="E399" s="50">
        <v>0</v>
      </c>
      <c r="F399" s="50">
        <v>0</v>
      </c>
      <c r="G399" s="50">
        <v>0</v>
      </c>
      <c r="H399" s="49" t="s">
        <v>47</v>
      </c>
      <c r="I399" s="49" t="s">
        <v>221</v>
      </c>
      <c r="J399" s="49" t="s">
        <v>890</v>
      </c>
      <c r="K399" s="49" t="s">
        <v>50</v>
      </c>
      <c r="L399" s="49" t="s">
        <v>642</v>
      </c>
      <c r="M399" s="51">
        <v>18000000</v>
      </c>
      <c r="N399" s="52">
        <v>43110</v>
      </c>
      <c r="O399" s="52">
        <v>46793</v>
      </c>
      <c r="P399" s="49" t="s">
        <v>1566</v>
      </c>
      <c r="Q399" s="50" t="s">
        <v>41</v>
      </c>
      <c r="R399" s="50" t="s">
        <v>41</v>
      </c>
      <c r="S399" s="50" t="s">
        <v>41</v>
      </c>
      <c r="T399" s="49" t="s">
        <v>1541</v>
      </c>
      <c r="U399" s="22"/>
      <c r="V399" s="7"/>
      <c r="W399" s="8" t="str">
        <f ca="1">IF(OR(ISBLANK(O399),ISERROR(O399)),"",IF(O399&lt;=TODAY(),"EXPIRED","ACTIVE"))</f>
        <v>ACTIVE</v>
      </c>
      <c r="X399" s="8" t="str">
        <f>IF(ISNUMBER(SEARCH("OPTILAN",P399)),"OPTILAN","")</f>
        <v/>
      </c>
      <c r="Y399" s="8" t="str">
        <f>IF(AND(NOT(ISBLANK(M399)),M399&lt;&gt;"",VALUE(M399)=0),"No Value (Indeterminate)","")</f>
        <v/>
      </c>
      <c r="Z399" s="8"/>
      <c r="AA399" s="8" t="str">
        <f>IF(AND(ISNUMBER(SEARCH("default date of 31/12/2099",D399)),NOT(ISBLANK(M399)),VALUE(M399)=0),"No Value (SPOT Contract)","")</f>
        <v/>
      </c>
      <c r="AB399" s="19" t="str">
        <f>IF(N399="","No Start Date","")</f>
        <v/>
      </c>
      <c r="AC399" s="19" t="str">
        <f>IF(O399="","No Expiry Date","")</f>
        <v/>
      </c>
      <c r="AD399" s="19" t="str">
        <f>IF(B399="","No Reference","")</f>
        <v/>
      </c>
      <c r="AE399" s="19" t="str" cm="1">
        <f t="array" aca="1" ref="AE399" ca="1">IF(SUMPRODUCT(--ISNUMBER(SEARCH("PFI",A399:AD399)))&gt;0,"Y","")</f>
        <v/>
      </c>
      <c r="AF399" s="19" t="str">
        <f>IF(ISNUMBER(SEARCH("CSW",C399)),"Shared Service","")</f>
        <v/>
      </c>
      <c r="AG399" s="19"/>
    </row>
    <row r="400" spans="1:33" s="14" customFormat="1" ht="11.4" x14ac:dyDescent="0.3">
      <c r="A400" s="21">
        <v>881</v>
      </c>
      <c r="B400" s="41" t="s">
        <v>1567</v>
      </c>
      <c r="C400" s="41" t="s">
        <v>1568</v>
      </c>
      <c r="D400" s="41" t="s">
        <v>1569</v>
      </c>
      <c r="E400" s="42">
        <v>7</v>
      </c>
      <c r="F400" s="42">
        <v>0</v>
      </c>
      <c r="G400" s="42">
        <v>0</v>
      </c>
      <c r="H400" s="41" t="s">
        <v>74</v>
      </c>
      <c r="I400" s="41" t="s">
        <v>1570</v>
      </c>
      <c r="J400" s="41" t="s">
        <v>36</v>
      </c>
      <c r="K400" s="41" t="s">
        <v>659</v>
      </c>
      <c r="L400" s="41" t="s">
        <v>1571</v>
      </c>
      <c r="M400" s="43">
        <v>1529000</v>
      </c>
      <c r="N400" s="44">
        <v>45661</v>
      </c>
      <c r="O400" s="44">
        <v>46477</v>
      </c>
      <c r="P400" s="41" t="s">
        <v>661</v>
      </c>
      <c r="Q400" s="42" t="s">
        <v>41</v>
      </c>
      <c r="R400" s="42" t="s">
        <v>41</v>
      </c>
      <c r="S400" s="42" t="s">
        <v>41</v>
      </c>
      <c r="T400" s="41"/>
      <c r="U400" s="22"/>
      <c r="V400" s="7"/>
      <c r="W400" s="8" t="str">
        <f ca="1">IF(OR(ISBLANK(O400),ISERROR(O400)),"",IF(O400&lt;=TODAY(),"EXPIRED","ACTIVE"))</f>
        <v>ACTIVE</v>
      </c>
      <c r="X400" s="8" t="str">
        <f>IF(ISNUMBER(SEARCH("OPTILAN",P400)),"OPTILAN","")</f>
        <v/>
      </c>
      <c r="Y400" s="8" t="str">
        <f>IF(AND(NOT(ISBLANK(M400)),M400&lt;&gt;"",VALUE(M400)=0),"No Value (Indeterminate)","")</f>
        <v/>
      </c>
      <c r="Z400" s="8"/>
      <c r="AA400" s="8" t="str">
        <f>IF(AND(ISNUMBER(SEARCH("default date of 31/12/2099",D400)),NOT(ISBLANK(M400)),VALUE(M400)=0),"No Value (SPOT Contract)","")</f>
        <v/>
      </c>
      <c r="AB400" s="19" t="str">
        <f>IF(N400="","No Start Date","")</f>
        <v/>
      </c>
      <c r="AC400" s="19" t="str">
        <f>IF(O400="","No Expiry Date","")</f>
        <v/>
      </c>
      <c r="AD400" s="19" t="str">
        <f>IF(B400="","No Reference","")</f>
        <v/>
      </c>
      <c r="AE400" s="19" t="str" cm="1">
        <f t="array" aca="1" ref="AE400" ca="1">IF(SUMPRODUCT(--ISNUMBER(SEARCH("PFI",A400:AD400)))&gt;0,"Y","")</f>
        <v/>
      </c>
      <c r="AF400" s="19" t="str">
        <f>IF(ISNUMBER(SEARCH("CSW",C400)),"Shared Service","")</f>
        <v/>
      </c>
      <c r="AG400" s="19"/>
    </row>
    <row r="401" spans="1:33" s="14" customFormat="1" ht="11.4" x14ac:dyDescent="0.3">
      <c r="A401" s="21">
        <v>707</v>
      </c>
      <c r="B401" s="41" t="s">
        <v>1572</v>
      </c>
      <c r="C401" s="41" t="s">
        <v>1573</v>
      </c>
      <c r="D401" s="41" t="s">
        <v>1574</v>
      </c>
      <c r="E401" s="42">
        <v>1</v>
      </c>
      <c r="F401" s="42">
        <v>2</v>
      </c>
      <c r="G401" s="42">
        <v>0</v>
      </c>
      <c r="H401" s="41" t="s">
        <v>74</v>
      </c>
      <c r="I401" s="41" t="s">
        <v>855</v>
      </c>
      <c r="J401" s="41" t="s">
        <v>49</v>
      </c>
      <c r="K401" s="41" t="s">
        <v>50</v>
      </c>
      <c r="L401" s="41" t="s">
        <v>51</v>
      </c>
      <c r="M401" s="43">
        <v>67358</v>
      </c>
      <c r="N401" s="44">
        <v>44935</v>
      </c>
      <c r="O401" s="44">
        <v>46265</v>
      </c>
      <c r="P401" s="41" t="s">
        <v>630</v>
      </c>
      <c r="Q401" s="42" t="s">
        <v>41</v>
      </c>
      <c r="R401" s="42" t="s">
        <v>42</v>
      </c>
      <c r="S401" s="42" t="s">
        <v>41</v>
      </c>
      <c r="T401" s="41" t="s">
        <v>544</v>
      </c>
      <c r="U401" s="22"/>
      <c r="V401" s="7"/>
      <c r="W401" s="8" t="str">
        <f ca="1">IF(OR(ISBLANK(O401),ISERROR(O401)),"",IF(O401&lt;=TODAY(),"EXPIRED","ACTIVE"))</f>
        <v>ACTIVE</v>
      </c>
      <c r="X401" s="8" t="str">
        <f>IF(ISNUMBER(SEARCH("OPTILAN",P401)),"OPTILAN","")</f>
        <v/>
      </c>
      <c r="Y401" s="8" t="str">
        <f>IF(AND(NOT(ISBLANK(M401)),M401&lt;&gt;"",VALUE(M401)=0),"No Value (Indeterminate)","")</f>
        <v/>
      </c>
      <c r="Z401" s="8"/>
      <c r="AA401" s="8" t="str">
        <f>IF(AND(ISNUMBER(SEARCH("default date of 31/12/2099",D401)),NOT(ISBLANK(M401)),VALUE(M401)=0),"No Value (SPOT Contract)","")</f>
        <v/>
      </c>
      <c r="AB401" s="19" t="str">
        <f>IF(N401="","No Start Date","")</f>
        <v/>
      </c>
      <c r="AC401" s="19" t="str">
        <f>IF(O401="","No Expiry Date","")</f>
        <v/>
      </c>
      <c r="AD401" s="19" t="str">
        <f>IF(B401="","No Reference","")</f>
        <v/>
      </c>
      <c r="AE401" s="19" t="str" cm="1">
        <f t="array" aca="1" ref="AE401" ca="1">IF(SUMPRODUCT(--ISNUMBER(SEARCH("PFI",A401:AD401)))&gt;0,"Y","")</f>
        <v/>
      </c>
      <c r="AF401" s="19" t="str">
        <f>IF(ISNUMBER(SEARCH("CSW",C401)),"Shared Service","")</f>
        <v/>
      </c>
      <c r="AG401" s="19"/>
    </row>
    <row r="402" spans="1:33" s="14" customFormat="1" ht="11.4" x14ac:dyDescent="0.3">
      <c r="A402" s="21">
        <v>708</v>
      </c>
      <c r="B402" s="41" t="s">
        <v>1575</v>
      </c>
      <c r="C402" s="41" t="s">
        <v>1576</v>
      </c>
      <c r="D402" s="41" t="s">
        <v>1577</v>
      </c>
      <c r="E402" s="42">
        <v>2</v>
      </c>
      <c r="F402" s="42">
        <v>1</v>
      </c>
      <c r="G402" s="42">
        <v>0</v>
      </c>
      <c r="H402" s="41" t="s">
        <v>74</v>
      </c>
      <c r="I402" s="41" t="s">
        <v>855</v>
      </c>
      <c r="J402" s="41" t="s">
        <v>49</v>
      </c>
      <c r="K402" s="41" t="s">
        <v>50</v>
      </c>
      <c r="L402" s="41" t="s">
        <v>51</v>
      </c>
      <c r="M402" s="43">
        <v>232903.57</v>
      </c>
      <c r="N402" s="44">
        <v>44935</v>
      </c>
      <c r="O402" s="44">
        <v>46264</v>
      </c>
      <c r="P402" s="41" t="s">
        <v>625</v>
      </c>
      <c r="Q402" s="42" t="s">
        <v>41</v>
      </c>
      <c r="R402" s="42" t="s">
        <v>42</v>
      </c>
      <c r="S402" s="42" t="s">
        <v>41</v>
      </c>
      <c r="T402" s="41" t="s">
        <v>544</v>
      </c>
      <c r="U402" s="22"/>
      <c r="V402" s="7"/>
      <c r="W402" s="8" t="str">
        <f ca="1">IF(OR(ISBLANK(O402),ISERROR(O402)),"",IF(O402&lt;=TODAY(),"EXPIRED","ACTIVE"))</f>
        <v>ACTIVE</v>
      </c>
      <c r="X402" s="8" t="str">
        <f>IF(ISNUMBER(SEARCH("OPTILAN",P402)),"OPTILAN","")</f>
        <v/>
      </c>
      <c r="Y402" s="8" t="str">
        <f>IF(AND(NOT(ISBLANK(M402)),M402&lt;&gt;"",VALUE(M402)=0),"No Value (Indeterminate)","")</f>
        <v/>
      </c>
      <c r="Z402" s="8"/>
      <c r="AA402" s="8" t="str">
        <f>IF(AND(ISNUMBER(SEARCH("default date of 31/12/2099",D402)),NOT(ISBLANK(M402)),VALUE(M402)=0),"No Value (SPOT Contract)","")</f>
        <v/>
      </c>
      <c r="AB402" s="19" t="str">
        <f>IF(N402="","No Start Date","")</f>
        <v/>
      </c>
      <c r="AC402" s="19" t="str">
        <f>IF(O402="","No Expiry Date","")</f>
        <v/>
      </c>
      <c r="AD402" s="19" t="str">
        <f>IF(B402="","No Reference","")</f>
        <v/>
      </c>
      <c r="AE402" s="19" t="str" cm="1">
        <f t="array" aca="1" ref="AE402" ca="1">IF(SUMPRODUCT(--ISNUMBER(SEARCH("PFI",A402:AD402)))&gt;0,"Y","")</f>
        <v/>
      </c>
      <c r="AF402" s="19" t="str">
        <f>IF(ISNUMBER(SEARCH("CSW",C402)),"Shared Service","")</f>
        <v/>
      </c>
      <c r="AG402" s="19"/>
    </row>
    <row r="403" spans="1:33" s="14" customFormat="1" ht="11.4" x14ac:dyDescent="0.3">
      <c r="A403" s="21">
        <v>1744</v>
      </c>
      <c r="B403" s="41" t="s">
        <v>1578</v>
      </c>
      <c r="C403" s="41" t="s">
        <v>1579</v>
      </c>
      <c r="D403" s="41" t="s">
        <v>1580</v>
      </c>
      <c r="E403" s="42">
        <v>0</v>
      </c>
      <c r="F403" s="42">
        <v>0</v>
      </c>
      <c r="G403" s="42">
        <v>0</v>
      </c>
      <c r="H403" s="41" t="s">
        <v>262</v>
      </c>
      <c r="I403" s="41" t="s">
        <v>263</v>
      </c>
      <c r="J403" s="41" t="s">
        <v>36</v>
      </c>
      <c r="K403" s="41" t="s">
        <v>50</v>
      </c>
      <c r="L403" s="41" t="s">
        <v>642</v>
      </c>
      <c r="M403" s="43">
        <v>129000000</v>
      </c>
      <c r="N403" s="44">
        <v>40547</v>
      </c>
      <c r="O403" s="44">
        <v>51505</v>
      </c>
      <c r="P403" s="41" t="s">
        <v>1581</v>
      </c>
      <c r="Q403" s="42" t="s">
        <v>41</v>
      </c>
      <c r="R403" s="42" t="s">
        <v>42</v>
      </c>
      <c r="S403" s="42" t="s">
        <v>42</v>
      </c>
      <c r="T403" s="41" t="s">
        <v>1582</v>
      </c>
      <c r="U403" s="22"/>
      <c r="V403" s="7"/>
      <c r="W403" s="8" t="str">
        <f ca="1">IF(OR(ISBLANK(O403),ISERROR(O403)),"",IF(O403&lt;=TODAY(),"EXPIRED","ACTIVE"))</f>
        <v>ACTIVE</v>
      </c>
      <c r="X403" s="8" t="str">
        <f>IF(ISNUMBER(SEARCH("OPTILAN",P403)),"OPTILAN","")</f>
        <v/>
      </c>
      <c r="Y403" s="8" t="str">
        <f>IF(AND(NOT(ISBLANK(M403)),M403&lt;&gt;"",VALUE(M403)=0),"No Value (Indeterminate)","")</f>
        <v/>
      </c>
      <c r="Z403" s="8"/>
      <c r="AA403" s="8" t="str">
        <f>IF(AND(ISNUMBER(SEARCH("default date of 31/12/2099",D403)),NOT(ISBLANK(M403)),VALUE(M403)=0),"No Value (SPOT Contract)","")</f>
        <v/>
      </c>
      <c r="AB403" s="19" t="str">
        <f>IF(N403="","No Start Date","")</f>
        <v/>
      </c>
      <c r="AC403" s="19" t="str">
        <f>IF(O403="","No Expiry Date","")</f>
        <v/>
      </c>
      <c r="AD403" s="19" t="str">
        <f>IF(B403="","No Reference","")</f>
        <v/>
      </c>
      <c r="AE403" s="19" t="str" cm="1">
        <f t="array" aca="1" ref="AE403" ca="1">IF(SUMPRODUCT(--ISNUMBER(SEARCH("PFI",A403:AD403)))&gt;0,"Y","")</f>
        <v/>
      </c>
      <c r="AF403" s="19" t="str">
        <f>IF(ISNUMBER(SEARCH("CSW",C403)),"Shared Service","")</f>
        <v/>
      </c>
      <c r="AG403" s="19"/>
    </row>
    <row r="404" spans="1:33" s="14" customFormat="1" ht="11.4" x14ac:dyDescent="0.3">
      <c r="A404" s="21">
        <v>168</v>
      </c>
      <c r="B404" s="41" t="s">
        <v>1583</v>
      </c>
      <c r="C404" s="41" t="s">
        <v>1584</v>
      </c>
      <c r="D404" s="41" t="s">
        <v>1585</v>
      </c>
      <c r="E404" s="42">
        <v>1</v>
      </c>
      <c r="F404" s="42">
        <v>0</v>
      </c>
      <c r="G404" s="42">
        <v>0</v>
      </c>
      <c r="H404" s="41" t="s">
        <v>194</v>
      </c>
      <c r="I404" s="41" t="s">
        <v>599</v>
      </c>
      <c r="J404" s="41" t="s">
        <v>49</v>
      </c>
      <c r="K404" s="41" t="s">
        <v>50</v>
      </c>
      <c r="L404" s="41" t="s">
        <v>51</v>
      </c>
      <c r="M404" s="43">
        <v>31250</v>
      </c>
      <c r="N404" s="44">
        <v>44927</v>
      </c>
      <c r="O404" s="44">
        <v>46752</v>
      </c>
      <c r="P404" s="41" t="s">
        <v>1586</v>
      </c>
      <c r="Q404" s="42" t="s">
        <v>41</v>
      </c>
      <c r="R404" s="42" t="s">
        <v>42</v>
      </c>
      <c r="S404" s="42" t="s">
        <v>41</v>
      </c>
      <c r="T404" s="41" t="s">
        <v>217</v>
      </c>
      <c r="U404" s="22"/>
      <c r="V404" s="7"/>
      <c r="W404" s="8" t="str">
        <f ca="1">IF(OR(ISBLANK(O404),ISERROR(O404)),"",IF(O404&lt;=TODAY(),"EXPIRED","ACTIVE"))</f>
        <v>ACTIVE</v>
      </c>
      <c r="X404" s="8" t="str">
        <f>IF(ISNUMBER(SEARCH("OPTILAN",P404)),"OPTILAN","")</f>
        <v/>
      </c>
      <c r="Y404" s="8" t="str">
        <f>IF(AND(NOT(ISBLANK(M404)),M404&lt;&gt;"",VALUE(M404)=0),"No Value (Indeterminate)","")</f>
        <v/>
      </c>
      <c r="Z404" s="8"/>
      <c r="AA404" s="8" t="str">
        <f>IF(AND(ISNUMBER(SEARCH("default date of 31/12/2099",D404)),NOT(ISBLANK(M404)),VALUE(M404)=0),"No Value (SPOT Contract)","")</f>
        <v/>
      </c>
      <c r="AB404" s="19" t="str">
        <f>IF(N404="","No Start Date","")</f>
        <v/>
      </c>
      <c r="AC404" s="19" t="str">
        <f>IF(O404="","No Expiry Date","")</f>
        <v/>
      </c>
      <c r="AD404" s="19" t="str">
        <f>IF(B404="","No Reference","")</f>
        <v/>
      </c>
      <c r="AE404" s="19" t="str" cm="1">
        <f t="array" aca="1" ref="AE404" ca="1">IF(SUMPRODUCT(--ISNUMBER(SEARCH("PFI",A404:AD404)))&gt;0,"Y","")</f>
        <v/>
      </c>
      <c r="AF404" s="19" t="str">
        <f>IF(ISNUMBER(SEARCH("CSW",C404)),"Shared Service","")</f>
        <v/>
      </c>
      <c r="AG404" s="19"/>
    </row>
    <row r="405" spans="1:33" s="14" customFormat="1" ht="11.4" x14ac:dyDescent="0.3">
      <c r="A405" s="21">
        <v>258</v>
      </c>
      <c r="B405" s="41" t="s">
        <v>1587</v>
      </c>
      <c r="C405" s="41" t="s">
        <v>1588</v>
      </c>
      <c r="D405" s="41" t="s">
        <v>1589</v>
      </c>
      <c r="E405" s="42">
        <v>0</v>
      </c>
      <c r="F405" s="42">
        <v>0</v>
      </c>
      <c r="G405" s="42">
        <v>0</v>
      </c>
      <c r="H405" s="41" t="s">
        <v>194</v>
      </c>
      <c r="I405" s="41" t="s">
        <v>1590</v>
      </c>
      <c r="J405" s="41" t="s">
        <v>49</v>
      </c>
      <c r="K405" s="41" t="s">
        <v>50</v>
      </c>
      <c r="L405" s="41" t="s">
        <v>51</v>
      </c>
      <c r="M405" s="43">
        <v>140000</v>
      </c>
      <c r="N405" s="44">
        <v>44930</v>
      </c>
      <c r="O405" s="44">
        <v>46477</v>
      </c>
      <c r="P405" s="41" t="s">
        <v>1123</v>
      </c>
      <c r="Q405" s="42" t="s">
        <v>41</v>
      </c>
      <c r="R405" s="42" t="s">
        <v>41</v>
      </c>
      <c r="S405" s="42" t="s">
        <v>41</v>
      </c>
      <c r="T405" s="41" t="s">
        <v>197</v>
      </c>
      <c r="U405" s="22"/>
      <c r="V405" s="7"/>
      <c r="W405" s="8" t="str">
        <f ca="1">IF(OR(ISBLANK(O405),ISERROR(O405)),"",IF(O405&lt;=TODAY(),"EXPIRED","ACTIVE"))</f>
        <v>ACTIVE</v>
      </c>
      <c r="X405" s="8" t="str">
        <f>IF(ISNUMBER(SEARCH("OPTILAN",P405)),"OPTILAN","")</f>
        <v/>
      </c>
      <c r="Y405" s="8" t="str">
        <f>IF(AND(NOT(ISBLANK(M405)),M405&lt;&gt;"",VALUE(M405)=0),"No Value (Indeterminate)","")</f>
        <v/>
      </c>
      <c r="Z405" s="8"/>
      <c r="AA405" s="8" t="str">
        <f>IF(AND(ISNUMBER(SEARCH("default date of 31/12/2099",D405)),NOT(ISBLANK(M405)),VALUE(M405)=0),"No Value (SPOT Contract)","")</f>
        <v/>
      </c>
      <c r="AB405" s="19" t="str">
        <f>IF(N405="","No Start Date","")</f>
        <v/>
      </c>
      <c r="AC405" s="19" t="str">
        <f>IF(O405="","No Expiry Date","")</f>
        <v/>
      </c>
      <c r="AD405" s="19" t="str">
        <f>IF(B405="","No Reference","")</f>
        <v/>
      </c>
      <c r="AE405" s="19" t="str" cm="1">
        <f t="array" aca="1" ref="AE405" ca="1">IF(SUMPRODUCT(--ISNUMBER(SEARCH("PFI",A405:AD405)))&gt;0,"Y","")</f>
        <v/>
      </c>
      <c r="AF405" s="19" t="str">
        <f>IF(ISNUMBER(SEARCH("CSW",C405)),"Shared Service","")</f>
        <v/>
      </c>
      <c r="AG405" s="19"/>
    </row>
    <row r="406" spans="1:33" s="14" customFormat="1" ht="11.4" x14ac:dyDescent="0.3">
      <c r="A406" s="21">
        <v>1096</v>
      </c>
      <c r="B406" s="41" t="s">
        <v>1591</v>
      </c>
      <c r="C406" s="41" t="s">
        <v>1592</v>
      </c>
      <c r="D406" s="41" t="s">
        <v>1593</v>
      </c>
      <c r="E406" s="42">
        <v>0</v>
      </c>
      <c r="F406" s="42">
        <v>0</v>
      </c>
      <c r="G406" s="42">
        <v>0</v>
      </c>
      <c r="H406" s="41" t="s">
        <v>262</v>
      </c>
      <c r="I406" s="41" t="s">
        <v>864</v>
      </c>
      <c r="J406" s="41" t="s">
        <v>36</v>
      </c>
      <c r="K406" s="41" t="s">
        <v>37</v>
      </c>
      <c r="L406" s="41" t="s">
        <v>38</v>
      </c>
      <c r="M406" s="43">
        <v>8850</v>
      </c>
      <c r="N406" s="44" t="s">
        <v>1594</v>
      </c>
      <c r="O406" s="44">
        <v>46171</v>
      </c>
      <c r="P406" s="41" t="s">
        <v>1595</v>
      </c>
      <c r="Q406" s="42" t="s">
        <v>41</v>
      </c>
      <c r="R406" s="42" t="s">
        <v>42</v>
      </c>
      <c r="S406" s="42" t="s">
        <v>41</v>
      </c>
      <c r="T406" s="41" t="s">
        <v>43</v>
      </c>
      <c r="U406" s="22"/>
      <c r="V406" s="7"/>
      <c r="W406" s="8" t="str">
        <f ca="1">IF(OR(ISBLANK(O406),ISERROR(O406)),"",IF(O406&lt;=TODAY(),"EXPIRED","ACTIVE"))</f>
        <v>ACTIVE</v>
      </c>
      <c r="X406" s="8" t="str">
        <f>IF(ISNUMBER(SEARCH("OPTILAN",P406)),"OPTILAN","")</f>
        <v/>
      </c>
      <c r="Y406" s="8" t="str">
        <f>IF(AND(NOT(ISBLANK(M406)),M406&lt;&gt;"",VALUE(M406)=0),"No Value (Indeterminate)","")</f>
        <v/>
      </c>
      <c r="Z406" s="8"/>
      <c r="AA406" s="8" t="str">
        <f>IF(AND(ISNUMBER(SEARCH("default date of 31/12/2099",D406)),NOT(ISBLANK(M406)),VALUE(M406)=0),"No Value (SPOT Contract)","")</f>
        <v/>
      </c>
      <c r="AB406" s="19" t="str">
        <f>IF(N406="","No Start Date","")</f>
        <v/>
      </c>
      <c r="AC406" s="19" t="str">
        <f>IF(O406="","No Expiry Date","")</f>
        <v/>
      </c>
      <c r="AD406" s="19" t="str">
        <f>IF(B406="","No Reference","")</f>
        <v/>
      </c>
      <c r="AE406" s="19" t="str" cm="1">
        <f t="array" aca="1" ref="AE406" ca="1">IF(SUMPRODUCT(--ISNUMBER(SEARCH("PFI",A406:AD406)))&gt;0,"Y","")</f>
        <v/>
      </c>
      <c r="AF406" s="19" t="str">
        <f>IF(ISNUMBER(SEARCH("CSW",C406)),"Shared Service","")</f>
        <v/>
      </c>
      <c r="AG406" s="19"/>
    </row>
    <row r="407" spans="1:33" s="14" customFormat="1" ht="11.4" x14ac:dyDescent="0.3">
      <c r="A407" s="21">
        <v>266</v>
      </c>
      <c r="B407" s="41" t="s">
        <v>1596</v>
      </c>
      <c r="C407" s="41" t="s">
        <v>1597</v>
      </c>
      <c r="D407" s="41" t="s">
        <v>1598</v>
      </c>
      <c r="E407" s="42">
        <v>0</v>
      </c>
      <c r="F407" s="42">
        <v>1</v>
      </c>
      <c r="G407" s="42">
        <v>0</v>
      </c>
      <c r="H407" s="41" t="s">
        <v>194</v>
      </c>
      <c r="I407" s="41" t="s">
        <v>215</v>
      </c>
      <c r="J407" s="41" t="s">
        <v>49</v>
      </c>
      <c r="K407" s="41" t="s">
        <v>50</v>
      </c>
      <c r="L407" s="41" t="s">
        <v>51</v>
      </c>
      <c r="M407" s="43">
        <v>1017156</v>
      </c>
      <c r="N407" s="44">
        <v>44572</v>
      </c>
      <c r="O407" s="44">
        <v>46691</v>
      </c>
      <c r="P407" s="41" t="s">
        <v>1035</v>
      </c>
      <c r="Q407" s="42" t="s">
        <v>41</v>
      </c>
      <c r="R407" s="42" t="s">
        <v>41</v>
      </c>
      <c r="S407" s="42" t="s">
        <v>41</v>
      </c>
      <c r="T407" s="41" t="s">
        <v>247</v>
      </c>
      <c r="U407" s="22"/>
      <c r="V407" s="7"/>
      <c r="W407" s="8" t="str">
        <f ca="1">IF(OR(ISBLANK(O407),ISERROR(O407)),"",IF(O407&lt;=TODAY(),"EXPIRED","ACTIVE"))</f>
        <v>ACTIVE</v>
      </c>
      <c r="X407" s="8" t="str">
        <f>IF(ISNUMBER(SEARCH("OPTILAN",P407)),"OPTILAN","")</f>
        <v/>
      </c>
      <c r="Y407" s="8" t="str">
        <f>IF(AND(NOT(ISBLANK(M407)),M407&lt;&gt;"",VALUE(M407)=0),"No Value (Indeterminate)","")</f>
        <v/>
      </c>
      <c r="Z407" s="8"/>
      <c r="AA407" s="8" t="str">
        <f>IF(AND(ISNUMBER(SEARCH("default date of 31/12/2099",D407)),NOT(ISBLANK(M407)),VALUE(M407)=0),"No Value (SPOT Contract)","")</f>
        <v/>
      </c>
      <c r="AB407" s="19" t="str">
        <f>IF(N407="","No Start Date","")</f>
        <v/>
      </c>
      <c r="AC407" s="19" t="str">
        <f>IF(O407="","No Expiry Date","")</f>
        <v/>
      </c>
      <c r="AD407" s="19" t="str">
        <f>IF(B407="","No Reference","")</f>
        <v/>
      </c>
      <c r="AE407" s="19" t="str" cm="1">
        <f t="array" aca="1" ref="AE407" ca="1">IF(SUMPRODUCT(--ISNUMBER(SEARCH("PFI",A407:AD407)))&gt;0,"Y","")</f>
        <v/>
      </c>
      <c r="AF407" s="19" t="str">
        <f>IF(ISNUMBER(SEARCH("CSW",C407)),"Shared Service","")</f>
        <v/>
      </c>
      <c r="AG407" s="19"/>
    </row>
    <row r="408" spans="1:33" s="14" customFormat="1" ht="11.4" x14ac:dyDescent="0.3">
      <c r="A408" s="21">
        <v>1294</v>
      </c>
      <c r="B408" s="41" t="s">
        <v>1599</v>
      </c>
      <c r="C408" s="41" t="s">
        <v>1600</v>
      </c>
      <c r="D408" s="41"/>
      <c r="E408" s="42">
        <v>0</v>
      </c>
      <c r="F408" s="42">
        <v>0</v>
      </c>
      <c r="G408" s="42">
        <v>0</v>
      </c>
      <c r="H408" s="41" t="s">
        <v>194</v>
      </c>
      <c r="I408" s="41" t="s">
        <v>1601</v>
      </c>
      <c r="J408" s="41" t="s">
        <v>36</v>
      </c>
      <c r="K408" s="41" t="s">
        <v>37</v>
      </c>
      <c r="L408" s="41" t="s">
        <v>623</v>
      </c>
      <c r="M408" s="43">
        <v>9999</v>
      </c>
      <c r="N408" s="44">
        <v>45662</v>
      </c>
      <c r="O408" s="44">
        <v>46142</v>
      </c>
      <c r="P408" s="41" t="s">
        <v>1602</v>
      </c>
      <c r="Q408" s="42" t="s">
        <v>41</v>
      </c>
      <c r="R408" s="42" t="s">
        <v>41</v>
      </c>
      <c r="S408" s="42" t="s">
        <v>41</v>
      </c>
      <c r="T408" s="41" t="s">
        <v>1603</v>
      </c>
      <c r="U408" s="22"/>
      <c r="V408" s="7"/>
      <c r="W408" s="8" t="str">
        <f ca="1">IF(OR(ISBLANK(O408),ISERROR(O408)),"",IF(O408&lt;=TODAY(),"EXPIRED","ACTIVE"))</f>
        <v>ACTIVE</v>
      </c>
      <c r="X408" s="8" t="str">
        <f>IF(ISNUMBER(SEARCH("OPTILAN",P408)),"OPTILAN","")</f>
        <v/>
      </c>
      <c r="Y408" s="8" t="str">
        <f>IF(AND(NOT(ISBLANK(M408)),M408&lt;&gt;"",VALUE(M408)=0),"No Value (Indeterminate)","")</f>
        <v/>
      </c>
      <c r="Z408" s="8"/>
      <c r="AA408" s="8" t="str">
        <f>IF(AND(ISNUMBER(SEARCH("default date of 31/12/2099",D408)),NOT(ISBLANK(M408)),VALUE(M408)=0),"No Value (SPOT Contract)","")</f>
        <v/>
      </c>
      <c r="AB408" s="19" t="str">
        <f>IF(N408="","No Start Date","")</f>
        <v/>
      </c>
      <c r="AC408" s="19" t="str">
        <f>IF(O408="","No Expiry Date","")</f>
        <v/>
      </c>
      <c r="AD408" s="19" t="str">
        <f>IF(B408="","No Reference","")</f>
        <v/>
      </c>
      <c r="AE408" s="19" t="str" cm="1">
        <f t="array" aca="1" ref="AE408" ca="1">IF(SUMPRODUCT(--ISNUMBER(SEARCH("PFI",A408:AD408)))&gt;0,"Y","")</f>
        <v/>
      </c>
      <c r="AF408" s="19" t="str">
        <f>IF(ISNUMBER(SEARCH("CSW",C408)),"Shared Service","")</f>
        <v/>
      </c>
      <c r="AG408" s="19"/>
    </row>
    <row r="409" spans="1:33" s="14" customFormat="1" ht="11.4" x14ac:dyDescent="0.3">
      <c r="A409" s="21">
        <v>207</v>
      </c>
      <c r="B409" s="45" t="s">
        <v>1604</v>
      </c>
      <c r="C409" s="45" t="s">
        <v>1605</v>
      </c>
      <c r="D409" s="45" t="s">
        <v>1606</v>
      </c>
      <c r="E409" s="46">
        <v>0</v>
      </c>
      <c r="F409" s="46">
        <v>0</v>
      </c>
      <c r="G409" s="46">
        <v>0</v>
      </c>
      <c r="H409" s="45" t="s">
        <v>603</v>
      </c>
      <c r="I409" s="45" t="s">
        <v>293</v>
      </c>
      <c r="J409" s="45" t="s">
        <v>890</v>
      </c>
      <c r="K409" s="45" t="s">
        <v>50</v>
      </c>
      <c r="L409" s="45" t="s">
        <v>678</v>
      </c>
      <c r="M409" s="47">
        <v>60000</v>
      </c>
      <c r="N409" s="48">
        <v>44565</v>
      </c>
      <c r="O409" s="48">
        <v>46112</v>
      </c>
      <c r="P409" s="45" t="s">
        <v>684</v>
      </c>
      <c r="Q409" s="46" t="s">
        <v>41</v>
      </c>
      <c r="R409" s="46" t="s">
        <v>41</v>
      </c>
      <c r="S409" s="46" t="s">
        <v>41</v>
      </c>
      <c r="T409" s="45" t="s">
        <v>1607</v>
      </c>
      <c r="U409" s="22"/>
      <c r="V409" s="7"/>
      <c r="W409" s="8" t="str">
        <f ca="1">IF(OR(ISBLANK(O409),ISERROR(O409)),"",IF(O409&lt;=TODAY(),"EXPIRED","ACTIVE"))</f>
        <v>ACTIVE</v>
      </c>
      <c r="X409" s="8" t="str">
        <f>IF(ISNUMBER(SEARCH("OPTILAN",P409)),"OPTILAN","")</f>
        <v/>
      </c>
      <c r="Y409" s="8" t="str">
        <f>IF(AND(NOT(ISBLANK(M409)),M409&lt;&gt;"",VALUE(M409)=0),"No Value (Indeterminate)","")</f>
        <v/>
      </c>
      <c r="Z409" s="8"/>
      <c r="AA409" s="8" t="str">
        <f>IF(AND(ISNUMBER(SEARCH("default date of 31/12/2099",D409)),NOT(ISBLANK(M409)),VALUE(M409)=0),"No Value (SPOT Contract)","")</f>
        <v/>
      </c>
      <c r="AB409" s="19" t="str">
        <f>IF(N409="","No Start Date","")</f>
        <v/>
      </c>
      <c r="AC409" s="19" t="str">
        <f>IF(O409="","No Expiry Date","")</f>
        <v/>
      </c>
      <c r="AD409" s="19" t="str">
        <f>IF(B409="","No Reference","")</f>
        <v/>
      </c>
      <c r="AE409" s="19" t="str" cm="1">
        <f t="array" aca="1" ref="AE409" ca="1">IF(SUMPRODUCT(--ISNUMBER(SEARCH("PFI",A409:AD409)))&gt;0,"Y","")</f>
        <v/>
      </c>
      <c r="AF409" s="19" t="str">
        <f>IF(ISNUMBER(SEARCH("CSW",C409)),"Shared Service","")</f>
        <v/>
      </c>
      <c r="AG409" s="19"/>
    </row>
    <row r="410" spans="1:33" s="14" customFormat="1" ht="11.4" x14ac:dyDescent="0.3">
      <c r="A410" s="21">
        <v>208</v>
      </c>
      <c r="B410" s="49" t="s">
        <v>1604</v>
      </c>
      <c r="C410" s="49" t="s">
        <v>1608</v>
      </c>
      <c r="D410" s="49" t="s">
        <v>1606</v>
      </c>
      <c r="E410" s="50">
        <v>0</v>
      </c>
      <c r="F410" s="50">
        <v>0</v>
      </c>
      <c r="G410" s="50">
        <v>0</v>
      </c>
      <c r="H410" s="49" t="s">
        <v>603</v>
      </c>
      <c r="I410" s="49" t="s">
        <v>293</v>
      </c>
      <c r="J410" s="49" t="s">
        <v>890</v>
      </c>
      <c r="K410" s="49" t="s">
        <v>50</v>
      </c>
      <c r="L410" s="49" t="s">
        <v>678</v>
      </c>
      <c r="M410" s="51">
        <v>0</v>
      </c>
      <c r="N410" s="52">
        <v>44565</v>
      </c>
      <c r="O410" s="52">
        <v>46112</v>
      </c>
      <c r="P410" s="49" t="s">
        <v>1609</v>
      </c>
      <c r="Q410" s="50" t="s">
        <v>41</v>
      </c>
      <c r="R410" s="50" t="s">
        <v>41</v>
      </c>
      <c r="S410" s="50" t="s">
        <v>41</v>
      </c>
      <c r="T410" s="49" t="s">
        <v>1607</v>
      </c>
      <c r="U410" s="22"/>
      <c r="V410" s="7"/>
      <c r="W410" s="8" t="str">
        <f ca="1">IF(OR(ISBLANK(O410),ISERROR(O410)),"",IF(O410&lt;=TODAY(),"EXPIRED","ACTIVE"))</f>
        <v>ACTIVE</v>
      </c>
      <c r="X410" s="8" t="str">
        <f>IF(ISNUMBER(SEARCH("OPTILAN",P410)),"OPTILAN","")</f>
        <v/>
      </c>
      <c r="Y410" s="8" t="str">
        <f>IF(AND(NOT(ISBLANK(M410)),M410&lt;&gt;"",VALUE(M410)=0),"No Value (Indeterminate)","")</f>
        <v>No Value (Indeterminate)</v>
      </c>
      <c r="Z410" s="8" t="s">
        <v>1220</v>
      </c>
      <c r="AA410" s="8" t="str">
        <f>IF(AND(ISNUMBER(SEARCH("default date of 31/12/2099",D410)),NOT(ISBLANK(M410)),VALUE(M410)=0),"No Value (SPOT Contract)","")</f>
        <v/>
      </c>
      <c r="AB410" s="19" t="str">
        <f>IF(N410="","No Start Date","")</f>
        <v/>
      </c>
      <c r="AC410" s="19" t="str">
        <f>IF(O410="","No Expiry Date","")</f>
        <v/>
      </c>
      <c r="AD410" s="19" t="str">
        <f>IF(B410="","No Reference","")</f>
        <v/>
      </c>
      <c r="AE410" s="19" t="str" cm="1">
        <f t="array" aca="1" ref="AE410" ca="1">IF(SUMPRODUCT(--ISNUMBER(SEARCH("PFI",A410:AD410)))&gt;0,"Y","")</f>
        <v/>
      </c>
      <c r="AF410" s="19" t="str">
        <f>IF(ISNUMBER(SEARCH("CSW",C410)),"Shared Service","")</f>
        <v/>
      </c>
      <c r="AG410" s="19" t="s">
        <v>504</v>
      </c>
    </row>
    <row r="411" spans="1:33" s="14" customFormat="1" ht="11.4" x14ac:dyDescent="0.3">
      <c r="A411" s="21">
        <v>209</v>
      </c>
      <c r="B411" s="49" t="s">
        <v>1604</v>
      </c>
      <c r="C411" s="49" t="s">
        <v>1610</v>
      </c>
      <c r="D411" s="49" t="s">
        <v>1606</v>
      </c>
      <c r="E411" s="50">
        <v>0</v>
      </c>
      <c r="F411" s="50">
        <v>0</v>
      </c>
      <c r="G411" s="50">
        <v>0</v>
      </c>
      <c r="H411" s="49" t="s">
        <v>603</v>
      </c>
      <c r="I411" s="49" t="s">
        <v>293</v>
      </c>
      <c r="J411" s="49" t="s">
        <v>890</v>
      </c>
      <c r="K411" s="49" t="s">
        <v>50</v>
      </c>
      <c r="L411" s="49" t="s">
        <v>678</v>
      </c>
      <c r="M411" s="51">
        <v>0</v>
      </c>
      <c r="N411" s="52">
        <v>44565</v>
      </c>
      <c r="O411" s="52">
        <v>46112</v>
      </c>
      <c r="P411" s="49" t="s">
        <v>1611</v>
      </c>
      <c r="Q411" s="50" t="s">
        <v>41</v>
      </c>
      <c r="R411" s="50" t="s">
        <v>41</v>
      </c>
      <c r="S411" s="50" t="s">
        <v>41</v>
      </c>
      <c r="T411" s="49" t="s">
        <v>1607</v>
      </c>
      <c r="U411" s="22"/>
      <c r="V411" s="7"/>
      <c r="W411" s="8" t="str">
        <f ca="1">IF(OR(ISBLANK(O411),ISERROR(O411)),"",IF(O411&lt;=TODAY(),"EXPIRED","ACTIVE"))</f>
        <v>ACTIVE</v>
      </c>
      <c r="X411" s="8" t="str">
        <f>IF(ISNUMBER(SEARCH("OPTILAN",P411)),"OPTILAN","")</f>
        <v/>
      </c>
      <c r="Y411" s="8" t="str">
        <f>IF(AND(NOT(ISBLANK(M411)),M411&lt;&gt;"",VALUE(M411)=0),"No Value (Indeterminate)","")</f>
        <v>No Value (Indeterminate)</v>
      </c>
      <c r="Z411" s="8" t="s">
        <v>1220</v>
      </c>
      <c r="AA411" s="8" t="str">
        <f>IF(AND(ISNUMBER(SEARCH("default date of 31/12/2099",D411)),NOT(ISBLANK(M411)),VALUE(M411)=0),"No Value (SPOT Contract)","")</f>
        <v/>
      </c>
      <c r="AB411" s="19" t="str">
        <f>IF(N411="","No Start Date","")</f>
        <v/>
      </c>
      <c r="AC411" s="19" t="str">
        <f>IF(O411="","No Expiry Date","")</f>
        <v/>
      </c>
      <c r="AD411" s="19" t="str">
        <f>IF(B411="","No Reference","")</f>
        <v/>
      </c>
      <c r="AE411" s="19" t="str" cm="1">
        <f t="array" aca="1" ref="AE411" ca="1">IF(SUMPRODUCT(--ISNUMBER(SEARCH("PFI",A411:AD411)))&gt;0,"Y","")</f>
        <v/>
      </c>
      <c r="AF411" s="19" t="str">
        <f>IF(ISNUMBER(SEARCH("CSW",C411)),"Shared Service","")</f>
        <v/>
      </c>
      <c r="AG411" s="19" t="s">
        <v>504</v>
      </c>
    </row>
    <row r="412" spans="1:33" s="14" customFormat="1" ht="11.4" x14ac:dyDescent="0.3">
      <c r="A412" s="21">
        <v>210</v>
      </c>
      <c r="B412" s="49" t="s">
        <v>1604</v>
      </c>
      <c r="C412" s="49" t="s">
        <v>1612</v>
      </c>
      <c r="D412" s="49" t="s">
        <v>1606</v>
      </c>
      <c r="E412" s="50">
        <v>0</v>
      </c>
      <c r="F412" s="50">
        <v>0</v>
      </c>
      <c r="G412" s="50">
        <v>0</v>
      </c>
      <c r="H412" s="49" t="s">
        <v>603</v>
      </c>
      <c r="I412" s="49" t="s">
        <v>293</v>
      </c>
      <c r="J412" s="49" t="s">
        <v>890</v>
      </c>
      <c r="K412" s="49" t="s">
        <v>50</v>
      </c>
      <c r="L412" s="49" t="s">
        <v>678</v>
      </c>
      <c r="M412" s="51">
        <v>0</v>
      </c>
      <c r="N412" s="52">
        <v>44565</v>
      </c>
      <c r="O412" s="52">
        <v>46112</v>
      </c>
      <c r="P412" s="49" t="s">
        <v>1613</v>
      </c>
      <c r="Q412" s="50" t="s">
        <v>41</v>
      </c>
      <c r="R412" s="50" t="s">
        <v>41</v>
      </c>
      <c r="S412" s="50" t="s">
        <v>41</v>
      </c>
      <c r="T412" s="49" t="s">
        <v>1607</v>
      </c>
      <c r="U412" s="22"/>
      <c r="V412" s="7"/>
      <c r="W412" s="8" t="str">
        <f ca="1">IF(OR(ISBLANK(O412),ISERROR(O412)),"",IF(O412&lt;=TODAY(),"EXPIRED","ACTIVE"))</f>
        <v>ACTIVE</v>
      </c>
      <c r="X412" s="8" t="str">
        <f>IF(ISNUMBER(SEARCH("OPTILAN",P412)),"OPTILAN","")</f>
        <v/>
      </c>
      <c r="Y412" s="8" t="str">
        <f>IF(AND(NOT(ISBLANK(M412)),M412&lt;&gt;"",VALUE(M412)=0),"No Value (Indeterminate)","")</f>
        <v>No Value (Indeterminate)</v>
      </c>
      <c r="Z412" s="8" t="s">
        <v>1220</v>
      </c>
      <c r="AA412" s="8" t="str">
        <f>IF(AND(ISNUMBER(SEARCH("default date of 31/12/2099",D412)),NOT(ISBLANK(M412)),VALUE(M412)=0),"No Value (SPOT Contract)","")</f>
        <v/>
      </c>
      <c r="AB412" s="19" t="str">
        <f>IF(N412="","No Start Date","")</f>
        <v/>
      </c>
      <c r="AC412" s="19" t="str">
        <f>IF(O412="","No Expiry Date","")</f>
        <v/>
      </c>
      <c r="AD412" s="19" t="str">
        <f>IF(B412="","No Reference","")</f>
        <v/>
      </c>
      <c r="AE412" s="19" t="str" cm="1">
        <f t="array" aca="1" ref="AE412" ca="1">IF(SUMPRODUCT(--ISNUMBER(SEARCH("PFI",A412:AD412)))&gt;0,"Y","")</f>
        <v/>
      </c>
      <c r="AF412" s="19" t="str">
        <f>IF(ISNUMBER(SEARCH("CSW",C412)),"Shared Service","")</f>
        <v/>
      </c>
      <c r="AG412" s="19" t="s">
        <v>504</v>
      </c>
    </row>
    <row r="413" spans="1:33" s="14" customFormat="1" ht="11.4" x14ac:dyDescent="0.3">
      <c r="A413" s="21">
        <v>211</v>
      </c>
      <c r="B413" s="49" t="s">
        <v>1604</v>
      </c>
      <c r="C413" s="49" t="s">
        <v>1614</v>
      </c>
      <c r="D413" s="49" t="s">
        <v>1606</v>
      </c>
      <c r="E413" s="50">
        <v>0</v>
      </c>
      <c r="F413" s="50">
        <v>0</v>
      </c>
      <c r="G413" s="50">
        <v>0</v>
      </c>
      <c r="H413" s="49" t="s">
        <v>603</v>
      </c>
      <c r="I413" s="49" t="s">
        <v>293</v>
      </c>
      <c r="J413" s="49" t="s">
        <v>890</v>
      </c>
      <c r="K413" s="49" t="s">
        <v>50</v>
      </c>
      <c r="L413" s="49" t="s">
        <v>678</v>
      </c>
      <c r="M413" s="51">
        <v>0</v>
      </c>
      <c r="N413" s="52">
        <v>44565</v>
      </c>
      <c r="O413" s="52">
        <v>46112</v>
      </c>
      <c r="P413" s="49" t="s">
        <v>1615</v>
      </c>
      <c r="Q413" s="50" t="s">
        <v>41</v>
      </c>
      <c r="R413" s="50" t="s">
        <v>41</v>
      </c>
      <c r="S413" s="50" t="s">
        <v>41</v>
      </c>
      <c r="T413" s="49" t="s">
        <v>1607</v>
      </c>
      <c r="U413" s="22"/>
      <c r="V413" s="7"/>
      <c r="W413" s="8" t="str">
        <f ca="1">IF(OR(ISBLANK(O413),ISERROR(O413)),"",IF(O413&lt;=TODAY(),"EXPIRED","ACTIVE"))</f>
        <v>ACTIVE</v>
      </c>
      <c r="X413" s="8" t="str">
        <f>IF(ISNUMBER(SEARCH("OPTILAN",P413)),"OPTILAN","")</f>
        <v/>
      </c>
      <c r="Y413" s="8" t="str">
        <f>IF(AND(NOT(ISBLANK(M413)),M413&lt;&gt;"",VALUE(M413)=0),"No Value (Indeterminate)","")</f>
        <v>No Value (Indeterminate)</v>
      </c>
      <c r="Z413" s="8" t="s">
        <v>1220</v>
      </c>
      <c r="AA413" s="8" t="str">
        <f>IF(AND(ISNUMBER(SEARCH("default date of 31/12/2099",D413)),NOT(ISBLANK(M413)),VALUE(M413)=0),"No Value (SPOT Contract)","")</f>
        <v/>
      </c>
      <c r="AB413" s="19" t="str">
        <f>IF(N413="","No Start Date","")</f>
        <v/>
      </c>
      <c r="AC413" s="19" t="str">
        <f>IF(O413="","No Expiry Date","")</f>
        <v/>
      </c>
      <c r="AD413" s="19" t="str">
        <f>IF(B413="","No Reference","")</f>
        <v/>
      </c>
      <c r="AE413" s="19" t="str" cm="1">
        <f t="array" aca="1" ref="AE413" ca="1">IF(SUMPRODUCT(--ISNUMBER(SEARCH("PFI",A413:AD413)))&gt;0,"Y","")</f>
        <v/>
      </c>
      <c r="AF413" s="19" t="str">
        <f>IF(ISNUMBER(SEARCH("CSW",C413)),"Shared Service","")</f>
        <v/>
      </c>
      <c r="AG413" s="19" t="s">
        <v>504</v>
      </c>
    </row>
    <row r="414" spans="1:33" s="14" customFormat="1" ht="11.4" x14ac:dyDescent="0.3">
      <c r="A414" s="21">
        <v>212</v>
      </c>
      <c r="B414" s="49" t="s">
        <v>1604</v>
      </c>
      <c r="C414" s="49" t="s">
        <v>1616</v>
      </c>
      <c r="D414" s="49" t="s">
        <v>1606</v>
      </c>
      <c r="E414" s="50">
        <v>0</v>
      </c>
      <c r="F414" s="50">
        <v>0</v>
      </c>
      <c r="G414" s="50">
        <v>0</v>
      </c>
      <c r="H414" s="49" t="s">
        <v>603</v>
      </c>
      <c r="I414" s="49" t="s">
        <v>293</v>
      </c>
      <c r="J414" s="49" t="s">
        <v>890</v>
      </c>
      <c r="K414" s="49" t="s">
        <v>50</v>
      </c>
      <c r="L414" s="49" t="s">
        <v>678</v>
      </c>
      <c r="M414" s="51">
        <v>0</v>
      </c>
      <c r="N414" s="52">
        <v>44565</v>
      </c>
      <c r="O414" s="52">
        <v>46112</v>
      </c>
      <c r="P414" s="49" t="s">
        <v>1617</v>
      </c>
      <c r="Q414" s="50" t="s">
        <v>41</v>
      </c>
      <c r="R414" s="50" t="s">
        <v>41</v>
      </c>
      <c r="S414" s="50" t="s">
        <v>41</v>
      </c>
      <c r="T414" s="49" t="s">
        <v>1607</v>
      </c>
      <c r="U414" s="22"/>
      <c r="V414" s="7"/>
      <c r="W414" s="8" t="str">
        <f ca="1">IF(OR(ISBLANK(O414),ISERROR(O414)),"",IF(O414&lt;=TODAY(),"EXPIRED","ACTIVE"))</f>
        <v>ACTIVE</v>
      </c>
      <c r="X414" s="8" t="str">
        <f>IF(ISNUMBER(SEARCH("OPTILAN",P414)),"OPTILAN","")</f>
        <v/>
      </c>
      <c r="Y414" s="8" t="str">
        <f>IF(AND(NOT(ISBLANK(M414)),M414&lt;&gt;"",VALUE(M414)=0),"No Value (Indeterminate)","")</f>
        <v>No Value (Indeterminate)</v>
      </c>
      <c r="Z414" s="8" t="s">
        <v>1220</v>
      </c>
      <c r="AA414" s="8" t="str">
        <f>IF(AND(ISNUMBER(SEARCH("default date of 31/12/2099",D414)),NOT(ISBLANK(M414)),VALUE(M414)=0),"No Value (SPOT Contract)","")</f>
        <v/>
      </c>
      <c r="AB414" s="19" t="str">
        <f>IF(N414="","No Start Date","")</f>
        <v/>
      </c>
      <c r="AC414" s="19" t="str">
        <f>IF(O414="","No Expiry Date","")</f>
        <v/>
      </c>
      <c r="AD414" s="19" t="str">
        <f>IF(B414="","No Reference","")</f>
        <v/>
      </c>
      <c r="AE414" s="19" t="str" cm="1">
        <f t="array" aca="1" ref="AE414" ca="1">IF(SUMPRODUCT(--ISNUMBER(SEARCH("PFI",A414:AD414)))&gt;0,"Y","")</f>
        <v/>
      </c>
      <c r="AF414" s="19" t="str">
        <f>IF(ISNUMBER(SEARCH("CSW",C414)),"Shared Service","")</f>
        <v/>
      </c>
      <c r="AG414" s="19" t="s">
        <v>504</v>
      </c>
    </row>
    <row r="415" spans="1:33" s="14" customFormat="1" ht="11.4" x14ac:dyDescent="0.3">
      <c r="A415" s="21">
        <v>213</v>
      </c>
      <c r="B415" s="49" t="s">
        <v>1604</v>
      </c>
      <c r="C415" s="49" t="s">
        <v>1618</v>
      </c>
      <c r="D415" s="49" t="s">
        <v>1606</v>
      </c>
      <c r="E415" s="50">
        <v>0</v>
      </c>
      <c r="F415" s="50">
        <v>0</v>
      </c>
      <c r="G415" s="50">
        <v>0</v>
      </c>
      <c r="H415" s="49" t="s">
        <v>603</v>
      </c>
      <c r="I415" s="49" t="s">
        <v>293</v>
      </c>
      <c r="J415" s="49" t="s">
        <v>890</v>
      </c>
      <c r="K415" s="49" t="s">
        <v>50</v>
      </c>
      <c r="L415" s="49" t="s">
        <v>678</v>
      </c>
      <c r="M415" s="51">
        <v>0</v>
      </c>
      <c r="N415" s="52">
        <v>44565</v>
      </c>
      <c r="O415" s="52">
        <v>46112</v>
      </c>
      <c r="P415" s="49" t="s">
        <v>1619</v>
      </c>
      <c r="Q415" s="50" t="s">
        <v>41</v>
      </c>
      <c r="R415" s="50" t="s">
        <v>41</v>
      </c>
      <c r="S415" s="50" t="s">
        <v>41</v>
      </c>
      <c r="T415" s="49" t="s">
        <v>1607</v>
      </c>
      <c r="U415" s="22"/>
      <c r="V415" s="7"/>
      <c r="W415" s="8" t="str">
        <f ca="1">IF(OR(ISBLANK(O415),ISERROR(O415)),"",IF(O415&lt;=TODAY(),"EXPIRED","ACTIVE"))</f>
        <v>ACTIVE</v>
      </c>
      <c r="X415" s="8" t="str">
        <f>IF(ISNUMBER(SEARCH("OPTILAN",P415)),"OPTILAN","")</f>
        <v/>
      </c>
      <c r="Y415" s="8" t="str">
        <f>IF(AND(NOT(ISBLANK(M415)),M415&lt;&gt;"",VALUE(M415)=0),"No Value (Indeterminate)","")</f>
        <v>No Value (Indeterminate)</v>
      </c>
      <c r="Z415" s="8" t="s">
        <v>1220</v>
      </c>
      <c r="AA415" s="8" t="str">
        <f>IF(AND(ISNUMBER(SEARCH("default date of 31/12/2099",D415)),NOT(ISBLANK(M415)),VALUE(M415)=0),"No Value (SPOT Contract)","")</f>
        <v/>
      </c>
      <c r="AB415" s="19" t="str">
        <f>IF(N415="","No Start Date","")</f>
        <v/>
      </c>
      <c r="AC415" s="19" t="str">
        <f>IF(O415="","No Expiry Date","")</f>
        <v/>
      </c>
      <c r="AD415" s="19" t="str">
        <f>IF(B415="","No Reference","")</f>
        <v/>
      </c>
      <c r="AE415" s="19" t="str" cm="1">
        <f t="array" aca="1" ref="AE415" ca="1">IF(SUMPRODUCT(--ISNUMBER(SEARCH("PFI",A415:AD415)))&gt;0,"Y","")</f>
        <v/>
      </c>
      <c r="AF415" s="19" t="str">
        <f>IF(ISNUMBER(SEARCH("CSW",C415)),"Shared Service","")</f>
        <v/>
      </c>
      <c r="AG415" s="19" t="s">
        <v>504</v>
      </c>
    </row>
    <row r="416" spans="1:33" s="14" customFormat="1" ht="11.4" x14ac:dyDescent="0.3">
      <c r="A416" s="21">
        <v>214</v>
      </c>
      <c r="B416" s="49" t="s">
        <v>1604</v>
      </c>
      <c r="C416" s="49" t="s">
        <v>1620</v>
      </c>
      <c r="D416" s="49" t="s">
        <v>1606</v>
      </c>
      <c r="E416" s="50">
        <v>0</v>
      </c>
      <c r="F416" s="50">
        <v>0</v>
      </c>
      <c r="G416" s="50">
        <v>0</v>
      </c>
      <c r="H416" s="49" t="s">
        <v>603</v>
      </c>
      <c r="I416" s="49" t="s">
        <v>293</v>
      </c>
      <c r="J416" s="49" t="s">
        <v>890</v>
      </c>
      <c r="K416" s="49" t="s">
        <v>50</v>
      </c>
      <c r="L416" s="49" t="s">
        <v>678</v>
      </c>
      <c r="M416" s="51">
        <v>0</v>
      </c>
      <c r="N416" s="52">
        <v>44565</v>
      </c>
      <c r="O416" s="52">
        <v>46112</v>
      </c>
      <c r="P416" s="49" t="s">
        <v>1621</v>
      </c>
      <c r="Q416" s="50" t="s">
        <v>41</v>
      </c>
      <c r="R416" s="50" t="s">
        <v>41</v>
      </c>
      <c r="S416" s="50" t="s">
        <v>41</v>
      </c>
      <c r="T416" s="49" t="s">
        <v>1607</v>
      </c>
      <c r="U416" s="22"/>
      <c r="V416" s="7"/>
      <c r="W416" s="8" t="str">
        <f ca="1">IF(OR(ISBLANK(O416),ISERROR(O416)),"",IF(O416&lt;=TODAY(),"EXPIRED","ACTIVE"))</f>
        <v>ACTIVE</v>
      </c>
      <c r="X416" s="8" t="str">
        <f>IF(ISNUMBER(SEARCH("OPTILAN",P416)),"OPTILAN","")</f>
        <v/>
      </c>
      <c r="Y416" s="8" t="str">
        <f>IF(AND(NOT(ISBLANK(M416)),M416&lt;&gt;"",VALUE(M416)=0),"No Value (Indeterminate)","")</f>
        <v>No Value (Indeterminate)</v>
      </c>
      <c r="Z416" s="8" t="s">
        <v>1220</v>
      </c>
      <c r="AA416" s="8" t="str">
        <f>IF(AND(ISNUMBER(SEARCH("default date of 31/12/2099",D416)),NOT(ISBLANK(M416)),VALUE(M416)=0),"No Value (SPOT Contract)","")</f>
        <v/>
      </c>
      <c r="AB416" s="19" t="str">
        <f>IF(N416="","No Start Date","")</f>
        <v/>
      </c>
      <c r="AC416" s="19" t="str">
        <f>IF(O416="","No Expiry Date","")</f>
        <v/>
      </c>
      <c r="AD416" s="19" t="str">
        <f>IF(B416="","No Reference","")</f>
        <v/>
      </c>
      <c r="AE416" s="19" t="str" cm="1">
        <f t="array" aca="1" ref="AE416" ca="1">IF(SUMPRODUCT(--ISNUMBER(SEARCH("PFI",A416:AD416)))&gt;0,"Y","")</f>
        <v/>
      </c>
      <c r="AF416" s="19" t="str">
        <f>IF(ISNUMBER(SEARCH("CSW",C416)),"Shared Service","")</f>
        <v/>
      </c>
      <c r="AG416" s="19" t="s">
        <v>504</v>
      </c>
    </row>
    <row r="417" spans="1:33" s="14" customFormat="1" ht="11.4" x14ac:dyDescent="0.3">
      <c r="A417" s="21">
        <v>215</v>
      </c>
      <c r="B417" s="49" t="s">
        <v>1604</v>
      </c>
      <c r="C417" s="49" t="s">
        <v>1622</v>
      </c>
      <c r="D417" s="49" t="s">
        <v>1606</v>
      </c>
      <c r="E417" s="50">
        <v>0</v>
      </c>
      <c r="F417" s="50">
        <v>0</v>
      </c>
      <c r="G417" s="50">
        <v>0</v>
      </c>
      <c r="H417" s="49" t="s">
        <v>603</v>
      </c>
      <c r="I417" s="49" t="s">
        <v>293</v>
      </c>
      <c r="J417" s="49" t="s">
        <v>890</v>
      </c>
      <c r="K417" s="49" t="s">
        <v>50</v>
      </c>
      <c r="L417" s="49" t="s">
        <v>678</v>
      </c>
      <c r="M417" s="51">
        <v>0</v>
      </c>
      <c r="N417" s="52">
        <v>44565</v>
      </c>
      <c r="O417" s="52">
        <v>46112</v>
      </c>
      <c r="P417" s="49" t="s">
        <v>1623</v>
      </c>
      <c r="Q417" s="50" t="s">
        <v>41</v>
      </c>
      <c r="R417" s="50" t="s">
        <v>41</v>
      </c>
      <c r="S417" s="50" t="s">
        <v>41</v>
      </c>
      <c r="T417" s="49" t="s">
        <v>1607</v>
      </c>
      <c r="U417" s="22"/>
      <c r="V417" s="7"/>
      <c r="W417" s="8" t="str">
        <f ca="1">IF(OR(ISBLANK(O417),ISERROR(O417)),"",IF(O417&lt;=TODAY(),"EXPIRED","ACTIVE"))</f>
        <v>ACTIVE</v>
      </c>
      <c r="X417" s="8" t="str">
        <f>IF(ISNUMBER(SEARCH("OPTILAN",P417)),"OPTILAN","")</f>
        <v/>
      </c>
      <c r="Y417" s="8" t="str">
        <f>IF(AND(NOT(ISBLANK(M417)),M417&lt;&gt;"",VALUE(M417)=0),"No Value (Indeterminate)","")</f>
        <v>No Value (Indeterminate)</v>
      </c>
      <c r="Z417" s="8" t="s">
        <v>1220</v>
      </c>
      <c r="AA417" s="8" t="str">
        <f>IF(AND(ISNUMBER(SEARCH("default date of 31/12/2099",D417)),NOT(ISBLANK(M417)),VALUE(M417)=0),"No Value (SPOT Contract)","")</f>
        <v/>
      </c>
      <c r="AB417" s="19" t="str">
        <f>IF(N417="","No Start Date","")</f>
        <v/>
      </c>
      <c r="AC417" s="19" t="str">
        <f>IF(O417="","No Expiry Date","")</f>
        <v/>
      </c>
      <c r="AD417" s="19" t="str">
        <f>IF(B417="","No Reference","")</f>
        <v/>
      </c>
      <c r="AE417" s="19" t="str" cm="1">
        <f t="array" aca="1" ref="AE417" ca="1">IF(SUMPRODUCT(--ISNUMBER(SEARCH("PFI",A417:AD417)))&gt;0,"Y","")</f>
        <v/>
      </c>
      <c r="AF417" s="19" t="str">
        <f>IF(ISNUMBER(SEARCH("CSW",C417)),"Shared Service","")</f>
        <v/>
      </c>
      <c r="AG417" s="19" t="s">
        <v>504</v>
      </c>
    </row>
    <row r="418" spans="1:33" s="14" customFormat="1" ht="11.4" x14ac:dyDescent="0.3">
      <c r="A418" s="21">
        <v>216</v>
      </c>
      <c r="B418" s="49" t="s">
        <v>1604</v>
      </c>
      <c r="C418" s="49" t="s">
        <v>1624</v>
      </c>
      <c r="D418" s="49" t="s">
        <v>1606</v>
      </c>
      <c r="E418" s="50">
        <v>0</v>
      </c>
      <c r="F418" s="50">
        <v>0</v>
      </c>
      <c r="G418" s="50">
        <v>0</v>
      </c>
      <c r="H418" s="49" t="s">
        <v>603</v>
      </c>
      <c r="I418" s="49" t="s">
        <v>293</v>
      </c>
      <c r="J418" s="49" t="s">
        <v>890</v>
      </c>
      <c r="K418" s="49" t="s">
        <v>50</v>
      </c>
      <c r="L418" s="49" t="s">
        <v>678</v>
      </c>
      <c r="M418" s="51">
        <v>0</v>
      </c>
      <c r="N418" s="52">
        <v>44565</v>
      </c>
      <c r="O418" s="52">
        <v>46112</v>
      </c>
      <c r="P418" s="49" t="s">
        <v>699</v>
      </c>
      <c r="Q418" s="50" t="s">
        <v>41</v>
      </c>
      <c r="R418" s="50" t="s">
        <v>41</v>
      </c>
      <c r="S418" s="50" t="s">
        <v>41</v>
      </c>
      <c r="T418" s="49" t="s">
        <v>1607</v>
      </c>
      <c r="U418" s="22"/>
      <c r="V418" s="7"/>
      <c r="W418" s="8" t="str">
        <f ca="1">IF(OR(ISBLANK(O418),ISERROR(O418)),"",IF(O418&lt;=TODAY(),"EXPIRED","ACTIVE"))</f>
        <v>ACTIVE</v>
      </c>
      <c r="X418" s="8" t="str">
        <f>IF(ISNUMBER(SEARCH("OPTILAN",P418)),"OPTILAN","")</f>
        <v/>
      </c>
      <c r="Y418" s="8" t="str">
        <f>IF(AND(NOT(ISBLANK(M418)),M418&lt;&gt;"",VALUE(M418)=0),"No Value (Indeterminate)","")</f>
        <v>No Value (Indeterminate)</v>
      </c>
      <c r="Z418" s="8" t="s">
        <v>1220</v>
      </c>
      <c r="AA418" s="8" t="str">
        <f>IF(AND(ISNUMBER(SEARCH("default date of 31/12/2099",D418)),NOT(ISBLANK(M418)),VALUE(M418)=0),"No Value (SPOT Contract)","")</f>
        <v/>
      </c>
      <c r="AB418" s="19" t="str">
        <f>IF(N418="","No Start Date","")</f>
        <v/>
      </c>
      <c r="AC418" s="19" t="str">
        <f>IF(O418="","No Expiry Date","")</f>
        <v/>
      </c>
      <c r="AD418" s="19" t="str">
        <f>IF(B418="","No Reference","")</f>
        <v/>
      </c>
      <c r="AE418" s="19" t="str" cm="1">
        <f t="array" aca="1" ref="AE418" ca="1">IF(SUMPRODUCT(--ISNUMBER(SEARCH("PFI",A418:AD418)))&gt;0,"Y","")</f>
        <v/>
      </c>
      <c r="AF418" s="19" t="str">
        <f>IF(ISNUMBER(SEARCH("CSW",C418)),"Shared Service","")</f>
        <v/>
      </c>
      <c r="AG418" s="19" t="s">
        <v>504</v>
      </c>
    </row>
    <row r="419" spans="1:33" s="14" customFormat="1" ht="11.4" x14ac:dyDescent="0.3">
      <c r="A419" s="21">
        <v>217</v>
      </c>
      <c r="B419" s="49" t="s">
        <v>1604</v>
      </c>
      <c r="C419" s="49" t="s">
        <v>1625</v>
      </c>
      <c r="D419" s="49" t="s">
        <v>1606</v>
      </c>
      <c r="E419" s="50">
        <v>0</v>
      </c>
      <c r="F419" s="50">
        <v>0</v>
      </c>
      <c r="G419" s="50">
        <v>0</v>
      </c>
      <c r="H419" s="49" t="s">
        <v>603</v>
      </c>
      <c r="I419" s="49" t="s">
        <v>293</v>
      </c>
      <c r="J419" s="49" t="s">
        <v>890</v>
      </c>
      <c r="K419" s="49" t="s">
        <v>50</v>
      </c>
      <c r="L419" s="49" t="s">
        <v>678</v>
      </c>
      <c r="M419" s="51">
        <v>0</v>
      </c>
      <c r="N419" s="52">
        <v>44565</v>
      </c>
      <c r="O419" s="52">
        <v>46112</v>
      </c>
      <c r="P419" s="49" t="s">
        <v>1626</v>
      </c>
      <c r="Q419" s="50" t="s">
        <v>41</v>
      </c>
      <c r="R419" s="50" t="s">
        <v>41</v>
      </c>
      <c r="S419" s="50" t="s">
        <v>41</v>
      </c>
      <c r="T419" s="49" t="s">
        <v>1607</v>
      </c>
      <c r="U419" s="22"/>
      <c r="V419" s="7"/>
      <c r="W419" s="8" t="str">
        <f ca="1">IF(OR(ISBLANK(O419),ISERROR(O419)),"",IF(O419&lt;=TODAY(),"EXPIRED","ACTIVE"))</f>
        <v>ACTIVE</v>
      </c>
      <c r="X419" s="8" t="str">
        <f>IF(ISNUMBER(SEARCH("OPTILAN",P419)),"OPTILAN","")</f>
        <v/>
      </c>
      <c r="Y419" s="8" t="str">
        <f>IF(AND(NOT(ISBLANK(M419)),M419&lt;&gt;"",VALUE(M419)=0),"No Value (Indeterminate)","")</f>
        <v>No Value (Indeterminate)</v>
      </c>
      <c r="Z419" s="8" t="s">
        <v>1220</v>
      </c>
      <c r="AA419" s="8" t="str">
        <f>IF(AND(ISNUMBER(SEARCH("default date of 31/12/2099",D419)),NOT(ISBLANK(M419)),VALUE(M419)=0),"No Value (SPOT Contract)","")</f>
        <v/>
      </c>
      <c r="AB419" s="19" t="str">
        <f>IF(N419="","No Start Date","")</f>
        <v/>
      </c>
      <c r="AC419" s="19" t="str">
        <f>IF(O419="","No Expiry Date","")</f>
        <v/>
      </c>
      <c r="AD419" s="19" t="str">
        <f>IF(B419="","No Reference","")</f>
        <v/>
      </c>
      <c r="AE419" s="19" t="str" cm="1">
        <f t="array" aca="1" ref="AE419" ca="1">IF(SUMPRODUCT(--ISNUMBER(SEARCH("PFI",A419:AD419)))&gt;0,"Y","")</f>
        <v/>
      </c>
      <c r="AF419" s="19" t="str">
        <f>IF(ISNUMBER(SEARCH("CSW",C419)),"Shared Service","")</f>
        <v/>
      </c>
      <c r="AG419" s="19" t="s">
        <v>504</v>
      </c>
    </row>
    <row r="420" spans="1:33" s="14" customFormat="1" ht="11.4" x14ac:dyDescent="0.3">
      <c r="A420" s="21">
        <v>648</v>
      </c>
      <c r="B420" s="41" t="s">
        <v>1627</v>
      </c>
      <c r="C420" s="41" t="s">
        <v>1628</v>
      </c>
      <c r="D420" s="41" t="s">
        <v>1629</v>
      </c>
      <c r="E420" s="42">
        <v>0</v>
      </c>
      <c r="F420" s="42">
        <v>0</v>
      </c>
      <c r="G420" s="42">
        <v>0</v>
      </c>
      <c r="H420" s="41" t="s">
        <v>194</v>
      </c>
      <c r="I420" s="41" t="s">
        <v>195</v>
      </c>
      <c r="J420" s="41" t="s">
        <v>49</v>
      </c>
      <c r="K420" s="41" t="s">
        <v>50</v>
      </c>
      <c r="L420" s="41" t="s">
        <v>51</v>
      </c>
      <c r="M420" s="43">
        <v>466000</v>
      </c>
      <c r="N420" s="44" t="s">
        <v>1630</v>
      </c>
      <c r="O420" s="44">
        <v>46504</v>
      </c>
      <c r="P420" s="41" t="s">
        <v>1404</v>
      </c>
      <c r="Q420" s="42" t="s">
        <v>41</v>
      </c>
      <c r="R420" s="42" t="s">
        <v>41</v>
      </c>
      <c r="S420" s="42" t="s">
        <v>41</v>
      </c>
      <c r="T420" s="41" t="s">
        <v>669</v>
      </c>
      <c r="U420" s="22"/>
      <c r="V420" s="7"/>
      <c r="W420" s="8" t="str">
        <f ca="1">IF(OR(ISBLANK(O420),ISERROR(O420)),"",IF(O420&lt;=TODAY(),"EXPIRED","ACTIVE"))</f>
        <v>ACTIVE</v>
      </c>
      <c r="X420" s="8" t="str">
        <f>IF(ISNUMBER(SEARCH("OPTILAN",P420)),"OPTILAN","")</f>
        <v/>
      </c>
      <c r="Y420" s="8" t="str">
        <f>IF(AND(NOT(ISBLANK(M420)),M420&lt;&gt;"",VALUE(M420)=0),"No Value (Indeterminate)","")</f>
        <v/>
      </c>
      <c r="Z420" s="8"/>
      <c r="AA420" s="8" t="str">
        <f>IF(AND(ISNUMBER(SEARCH("default date of 31/12/2099",D420)),NOT(ISBLANK(M420)),VALUE(M420)=0),"No Value (SPOT Contract)","")</f>
        <v/>
      </c>
      <c r="AB420" s="19" t="str">
        <f>IF(N420="","No Start Date","")</f>
        <v/>
      </c>
      <c r="AC420" s="19" t="str">
        <f>IF(O420="","No Expiry Date","")</f>
        <v/>
      </c>
      <c r="AD420" s="19" t="str">
        <f>IF(B420="","No Reference","")</f>
        <v/>
      </c>
      <c r="AE420" s="19" t="str" cm="1">
        <f t="array" aca="1" ref="AE420" ca="1">IF(SUMPRODUCT(--ISNUMBER(SEARCH("PFI",A420:AD420)))&gt;0,"Y","")</f>
        <v/>
      </c>
      <c r="AF420" s="19" t="str">
        <f>IF(ISNUMBER(SEARCH("CSW",C420)),"Shared Service","")</f>
        <v/>
      </c>
      <c r="AG420" s="19"/>
    </row>
    <row r="421" spans="1:33" s="14" customFormat="1" ht="11.4" x14ac:dyDescent="0.3">
      <c r="A421" s="21">
        <v>745</v>
      </c>
      <c r="B421" s="41" t="s">
        <v>1631</v>
      </c>
      <c r="C421" s="41" t="s">
        <v>1632</v>
      </c>
      <c r="D421" s="41"/>
      <c r="E421" s="42">
        <v>0</v>
      </c>
      <c r="F421" s="42">
        <v>0</v>
      </c>
      <c r="G421" s="42">
        <v>0</v>
      </c>
      <c r="H421" s="41" t="s">
        <v>194</v>
      </c>
      <c r="I421" s="41" t="s">
        <v>1633</v>
      </c>
      <c r="J421" s="41" t="s">
        <v>49</v>
      </c>
      <c r="K421" s="41" t="s">
        <v>50</v>
      </c>
      <c r="L421" s="41" t="s">
        <v>51</v>
      </c>
      <c r="M421" s="43">
        <v>60000</v>
      </c>
      <c r="N421" s="44">
        <v>45297</v>
      </c>
      <c r="O421" s="44">
        <v>46173</v>
      </c>
      <c r="P421" s="41" t="s">
        <v>1634</v>
      </c>
      <c r="Q421" s="42" t="s">
        <v>41</v>
      </c>
      <c r="R421" s="42" t="s">
        <v>41</v>
      </c>
      <c r="S421" s="42" t="s">
        <v>41</v>
      </c>
      <c r="T421" s="41" t="s">
        <v>228</v>
      </c>
      <c r="U421" s="22"/>
      <c r="V421" s="7"/>
      <c r="W421" s="8" t="str">
        <f ca="1">IF(OR(ISBLANK(O421),ISERROR(O421)),"",IF(O421&lt;=TODAY(),"EXPIRED","ACTIVE"))</f>
        <v>ACTIVE</v>
      </c>
      <c r="X421" s="8" t="str">
        <f>IF(ISNUMBER(SEARCH("OPTILAN",P421)),"OPTILAN","")</f>
        <v/>
      </c>
      <c r="Y421" s="8" t="str">
        <f>IF(AND(NOT(ISBLANK(M421)),M421&lt;&gt;"",VALUE(M421)=0),"No Value (Indeterminate)","")</f>
        <v/>
      </c>
      <c r="Z421" s="8"/>
      <c r="AA421" s="8" t="str">
        <f>IF(AND(ISNUMBER(SEARCH("default date of 31/12/2099",D421)),NOT(ISBLANK(M421)),VALUE(M421)=0),"No Value (SPOT Contract)","")</f>
        <v/>
      </c>
      <c r="AB421" s="19" t="str">
        <f>IF(N421="","No Start Date","")</f>
        <v/>
      </c>
      <c r="AC421" s="19" t="str">
        <f>IF(O421="","No Expiry Date","")</f>
        <v/>
      </c>
      <c r="AD421" s="19" t="str">
        <f>IF(B421="","No Reference","")</f>
        <v/>
      </c>
      <c r="AE421" s="19" t="str" cm="1">
        <f t="array" aca="1" ref="AE421" ca="1">IF(SUMPRODUCT(--ISNUMBER(SEARCH("PFI",A421:AD421)))&gt;0,"Y","")</f>
        <v/>
      </c>
      <c r="AF421" s="19" t="str">
        <f>IF(ISNUMBER(SEARCH("CSW",C421)),"Shared Service","")</f>
        <v/>
      </c>
      <c r="AG421" s="19"/>
    </row>
    <row r="422" spans="1:33" s="14" customFormat="1" ht="11.4" x14ac:dyDescent="0.3">
      <c r="A422" s="21">
        <v>190</v>
      </c>
      <c r="B422" s="41" t="s">
        <v>1635</v>
      </c>
      <c r="C422" s="41" t="s">
        <v>1636</v>
      </c>
      <c r="D422" s="41"/>
      <c r="E422" s="42">
        <v>5</v>
      </c>
      <c r="F422" s="42">
        <v>0</v>
      </c>
      <c r="G422" s="42">
        <v>0</v>
      </c>
      <c r="H422" s="41" t="s">
        <v>554</v>
      </c>
      <c r="I422" s="41" t="s">
        <v>618</v>
      </c>
      <c r="J422" s="41" t="s">
        <v>36</v>
      </c>
      <c r="K422" s="41" t="s">
        <v>50</v>
      </c>
      <c r="L422" s="41" t="s">
        <v>642</v>
      </c>
      <c r="M422" s="43">
        <v>2600000</v>
      </c>
      <c r="N422" s="44">
        <v>44573</v>
      </c>
      <c r="O422" s="44">
        <v>46356</v>
      </c>
      <c r="P422" s="41" t="s">
        <v>1637</v>
      </c>
      <c r="Q422" s="42" t="s">
        <v>41</v>
      </c>
      <c r="R422" s="42" t="s">
        <v>41</v>
      </c>
      <c r="S422" s="42" t="s">
        <v>41</v>
      </c>
      <c r="T422" s="41" t="s">
        <v>1638</v>
      </c>
      <c r="U422" s="22"/>
      <c r="V422" s="7"/>
      <c r="W422" s="8" t="str">
        <f ca="1">IF(OR(ISBLANK(O422),ISERROR(O422)),"",IF(O422&lt;=TODAY(),"EXPIRED","ACTIVE"))</f>
        <v>ACTIVE</v>
      </c>
      <c r="X422" s="8" t="str">
        <f>IF(ISNUMBER(SEARCH("OPTILAN",P422)),"OPTILAN","")</f>
        <v/>
      </c>
      <c r="Y422" s="8" t="str">
        <f>IF(AND(NOT(ISBLANK(M422)),M422&lt;&gt;"",VALUE(M422)=0),"No Value (Indeterminate)","")</f>
        <v/>
      </c>
      <c r="Z422" s="8"/>
      <c r="AA422" s="8" t="str">
        <f>IF(AND(ISNUMBER(SEARCH("default date of 31/12/2099",D422)),NOT(ISBLANK(M422)),VALUE(M422)=0),"No Value (SPOT Contract)","")</f>
        <v/>
      </c>
      <c r="AB422" s="19" t="str">
        <f>IF(N422="","No Start Date","")</f>
        <v/>
      </c>
      <c r="AC422" s="19" t="str">
        <f>IF(O422="","No Expiry Date","")</f>
        <v/>
      </c>
      <c r="AD422" s="19" t="str">
        <f>IF(B422="","No Reference","")</f>
        <v/>
      </c>
      <c r="AE422" s="19" t="str" cm="1">
        <f t="array" aca="1" ref="AE422" ca="1">IF(SUMPRODUCT(--ISNUMBER(SEARCH("PFI",A422:AD422)))&gt;0,"Y","")</f>
        <v/>
      </c>
      <c r="AF422" s="19" t="str">
        <f>IF(ISNUMBER(SEARCH("CSW",C422)),"Shared Service","")</f>
        <v/>
      </c>
      <c r="AG422" s="19"/>
    </row>
    <row r="423" spans="1:33" s="14" customFormat="1" ht="11.4" x14ac:dyDescent="0.3">
      <c r="A423" s="21">
        <v>1386</v>
      </c>
      <c r="B423" s="41" t="s">
        <v>1639</v>
      </c>
      <c r="C423" s="41" t="s">
        <v>1640</v>
      </c>
      <c r="D423" s="41"/>
      <c r="E423" s="42">
        <v>0</v>
      </c>
      <c r="F423" s="42">
        <v>0</v>
      </c>
      <c r="G423" s="42">
        <v>0</v>
      </c>
      <c r="H423" s="41" t="s">
        <v>74</v>
      </c>
      <c r="I423" s="41" t="s">
        <v>1641</v>
      </c>
      <c r="J423" s="41" t="s">
        <v>36</v>
      </c>
      <c r="K423" s="41" t="s">
        <v>37</v>
      </c>
      <c r="L423" s="41" t="s">
        <v>667</v>
      </c>
      <c r="M423" s="43">
        <v>24000</v>
      </c>
      <c r="N423" s="44">
        <v>45666</v>
      </c>
      <c r="O423" s="44">
        <v>47726</v>
      </c>
      <c r="P423" s="41" t="s">
        <v>1642</v>
      </c>
      <c r="Q423" s="42" t="s">
        <v>41</v>
      </c>
      <c r="R423" s="42" t="s">
        <v>41</v>
      </c>
      <c r="S423" s="42" t="s">
        <v>41</v>
      </c>
      <c r="T423" s="41" t="s">
        <v>308</v>
      </c>
      <c r="U423" s="22"/>
      <c r="V423" s="7"/>
      <c r="W423" s="8" t="str">
        <f ca="1">IF(OR(ISBLANK(O423),ISERROR(O423)),"",IF(O423&lt;=TODAY(),"EXPIRED","ACTIVE"))</f>
        <v>ACTIVE</v>
      </c>
      <c r="X423" s="8" t="str">
        <f>IF(ISNUMBER(SEARCH("OPTILAN",P423)),"OPTILAN","")</f>
        <v/>
      </c>
      <c r="Y423" s="8" t="str">
        <f>IF(AND(NOT(ISBLANK(M423)),M423&lt;&gt;"",VALUE(M423)=0),"No Value (Indeterminate)","")</f>
        <v/>
      </c>
      <c r="Z423" s="8"/>
      <c r="AA423" s="8" t="str">
        <f>IF(AND(ISNUMBER(SEARCH("default date of 31/12/2099",D423)),NOT(ISBLANK(M423)),VALUE(M423)=0),"No Value (SPOT Contract)","")</f>
        <v/>
      </c>
      <c r="AB423" s="19" t="str">
        <f>IF(N423="","No Start Date","")</f>
        <v/>
      </c>
      <c r="AC423" s="19" t="str">
        <f>IF(O423="","No Expiry Date","")</f>
        <v/>
      </c>
      <c r="AD423" s="19" t="str">
        <f>IF(B423="","No Reference","")</f>
        <v/>
      </c>
      <c r="AE423" s="19" t="str" cm="1">
        <f t="array" aca="1" ref="AE423" ca="1">IF(SUMPRODUCT(--ISNUMBER(SEARCH("PFI",A423:AD423)))&gt;0,"Y","")</f>
        <v/>
      </c>
      <c r="AF423" s="19" t="str">
        <f>IF(ISNUMBER(SEARCH("CSW",C423)),"Shared Service","")</f>
        <v/>
      </c>
      <c r="AG423" s="19"/>
    </row>
    <row r="424" spans="1:33" s="14" customFormat="1" ht="11.4" x14ac:dyDescent="0.3">
      <c r="A424" s="21">
        <v>1057</v>
      </c>
      <c r="B424" s="41" t="s">
        <v>1643</v>
      </c>
      <c r="C424" s="41" t="s">
        <v>1644</v>
      </c>
      <c r="D424" s="41"/>
      <c r="E424" s="42">
        <v>0</v>
      </c>
      <c r="F424" s="42">
        <v>0</v>
      </c>
      <c r="G424" s="42">
        <v>0</v>
      </c>
      <c r="H424" s="41" t="s">
        <v>538</v>
      </c>
      <c r="I424" s="41" t="s">
        <v>599</v>
      </c>
      <c r="J424" s="41" t="s">
        <v>36</v>
      </c>
      <c r="K424" s="41" t="s">
        <v>50</v>
      </c>
      <c r="L424" s="41" t="s">
        <v>678</v>
      </c>
      <c r="M424" s="43">
        <v>3600000</v>
      </c>
      <c r="N424" s="44">
        <v>45303</v>
      </c>
      <c r="O424" s="44">
        <v>46721</v>
      </c>
      <c r="P424" s="41" t="s">
        <v>1645</v>
      </c>
      <c r="Q424" s="42" t="s">
        <v>41</v>
      </c>
      <c r="R424" s="42" t="s">
        <v>41</v>
      </c>
      <c r="S424" s="42" t="s">
        <v>41</v>
      </c>
      <c r="T424" s="41" t="s">
        <v>1646</v>
      </c>
      <c r="U424" s="22"/>
      <c r="V424" s="7"/>
      <c r="W424" s="8" t="str">
        <f ca="1">IF(OR(ISBLANK(O424),ISERROR(O424)),"",IF(O424&lt;=TODAY(),"EXPIRED","ACTIVE"))</f>
        <v>ACTIVE</v>
      </c>
      <c r="X424" s="8" t="str">
        <f>IF(ISNUMBER(SEARCH("OPTILAN",P424)),"OPTILAN","")</f>
        <v/>
      </c>
      <c r="Y424" s="8" t="str">
        <f>IF(AND(NOT(ISBLANK(M424)),M424&lt;&gt;"",VALUE(M424)=0),"No Value (Indeterminate)","")</f>
        <v/>
      </c>
      <c r="Z424" s="8"/>
      <c r="AA424" s="8" t="str">
        <f>IF(AND(ISNUMBER(SEARCH("default date of 31/12/2099",D424)),NOT(ISBLANK(M424)),VALUE(M424)=0),"No Value (SPOT Contract)","")</f>
        <v/>
      </c>
      <c r="AB424" s="19" t="str">
        <f>IF(N424="","No Start Date","")</f>
        <v/>
      </c>
      <c r="AC424" s="19" t="str">
        <f>IF(O424="","No Expiry Date","")</f>
        <v/>
      </c>
      <c r="AD424" s="19" t="str">
        <f>IF(B424="","No Reference","")</f>
        <v/>
      </c>
      <c r="AE424" s="19" t="str" cm="1">
        <f t="array" aca="1" ref="AE424" ca="1">IF(SUMPRODUCT(--ISNUMBER(SEARCH("PFI",A424:AD424)))&gt;0,"Y","")</f>
        <v/>
      </c>
      <c r="AF424" s="19" t="str">
        <f>IF(ISNUMBER(SEARCH("CSW",C424)),"Shared Service","")</f>
        <v/>
      </c>
      <c r="AG424" s="19"/>
    </row>
    <row r="425" spans="1:33" s="14" customFormat="1" ht="11.4" x14ac:dyDescent="0.3">
      <c r="A425" s="21">
        <v>390</v>
      </c>
      <c r="B425" s="41" t="s">
        <v>1647</v>
      </c>
      <c r="C425" s="41" t="s">
        <v>1648</v>
      </c>
      <c r="D425" s="41" t="s">
        <v>1649</v>
      </c>
      <c r="E425" s="42">
        <v>0</v>
      </c>
      <c r="F425" s="42">
        <v>0</v>
      </c>
      <c r="G425" s="42">
        <v>0</v>
      </c>
      <c r="H425" s="41" t="s">
        <v>194</v>
      </c>
      <c r="I425" s="41" t="s">
        <v>652</v>
      </c>
      <c r="J425" s="41" t="s">
        <v>49</v>
      </c>
      <c r="K425" s="41" t="s">
        <v>50</v>
      </c>
      <c r="L425" s="41" t="s">
        <v>51</v>
      </c>
      <c r="M425" s="43">
        <v>42400</v>
      </c>
      <c r="N425" s="44">
        <v>44933</v>
      </c>
      <c r="O425" s="44">
        <v>46203</v>
      </c>
      <c r="P425" s="41" t="s">
        <v>1650</v>
      </c>
      <c r="Q425" s="42" t="s">
        <v>41</v>
      </c>
      <c r="R425" s="42" t="s">
        <v>41</v>
      </c>
      <c r="S425" s="42" t="s">
        <v>41</v>
      </c>
      <c r="T425" s="41" t="s">
        <v>197</v>
      </c>
      <c r="U425" s="22"/>
      <c r="V425" s="7"/>
      <c r="W425" s="8" t="str">
        <f ca="1">IF(OR(ISBLANK(O425),ISERROR(O425)),"",IF(O425&lt;=TODAY(),"EXPIRED","ACTIVE"))</f>
        <v>ACTIVE</v>
      </c>
      <c r="X425" s="8" t="str">
        <f>IF(ISNUMBER(SEARCH("OPTILAN",P425)),"OPTILAN","")</f>
        <v/>
      </c>
      <c r="Y425" s="8" t="str">
        <f>IF(AND(NOT(ISBLANK(M425)),M425&lt;&gt;"",VALUE(M425)=0),"No Value (Indeterminate)","")</f>
        <v/>
      </c>
      <c r="Z425" s="8"/>
      <c r="AA425" s="8" t="str">
        <f>IF(AND(ISNUMBER(SEARCH("default date of 31/12/2099",D425)),NOT(ISBLANK(M425)),VALUE(M425)=0),"No Value (SPOT Contract)","")</f>
        <v/>
      </c>
      <c r="AB425" s="19" t="str">
        <f>IF(N425="","No Start Date","")</f>
        <v/>
      </c>
      <c r="AC425" s="19" t="str">
        <f>IF(O425="","No Expiry Date","")</f>
        <v/>
      </c>
      <c r="AD425" s="19" t="str">
        <f>IF(B425="","No Reference","")</f>
        <v/>
      </c>
      <c r="AE425" s="19" t="str" cm="1">
        <f t="array" aca="1" ref="AE425" ca="1">IF(SUMPRODUCT(--ISNUMBER(SEARCH("PFI",A425:AD425)))&gt;0,"Y","")</f>
        <v/>
      </c>
      <c r="AF425" s="19" t="str">
        <f>IF(ISNUMBER(SEARCH("CSW",C425)),"Shared Service","")</f>
        <v/>
      </c>
      <c r="AG425" s="19"/>
    </row>
    <row r="426" spans="1:33" s="14" customFormat="1" ht="11.4" x14ac:dyDescent="0.3">
      <c r="A426" s="21">
        <v>403</v>
      </c>
      <c r="B426" s="41" t="s">
        <v>1651</v>
      </c>
      <c r="C426" s="41" t="s">
        <v>1652</v>
      </c>
      <c r="D426" s="41" t="s">
        <v>1653</v>
      </c>
      <c r="E426" s="42">
        <v>0</v>
      </c>
      <c r="F426" s="42">
        <v>0</v>
      </c>
      <c r="G426" s="42">
        <v>1</v>
      </c>
      <c r="H426" s="41" t="s">
        <v>214</v>
      </c>
      <c r="I426" s="41" t="s">
        <v>1428</v>
      </c>
      <c r="J426" s="41" t="s">
        <v>49</v>
      </c>
      <c r="K426" s="41" t="s">
        <v>50</v>
      </c>
      <c r="L426" s="41" t="s">
        <v>51</v>
      </c>
      <c r="M426" s="43">
        <v>400000</v>
      </c>
      <c r="N426" s="44" t="s">
        <v>1654</v>
      </c>
      <c r="O426" s="44">
        <v>46247</v>
      </c>
      <c r="P426" s="41" t="s">
        <v>1655</v>
      </c>
      <c r="Q426" s="42" t="s">
        <v>41</v>
      </c>
      <c r="R426" s="42" t="s">
        <v>41</v>
      </c>
      <c r="S426" s="42" t="s">
        <v>41</v>
      </c>
      <c r="T426" s="41" t="s">
        <v>1656</v>
      </c>
      <c r="U426" s="22"/>
      <c r="V426" s="7"/>
      <c r="W426" s="8" t="str">
        <f ca="1">IF(OR(ISBLANK(O426),ISERROR(O426)),"",IF(O426&lt;=TODAY(),"EXPIRED","ACTIVE"))</f>
        <v>ACTIVE</v>
      </c>
      <c r="X426" s="8" t="str">
        <f>IF(ISNUMBER(SEARCH("OPTILAN",P426)),"OPTILAN","")</f>
        <v/>
      </c>
      <c r="Y426" s="8" t="str">
        <f>IF(AND(NOT(ISBLANK(M426)),M426&lt;&gt;"",VALUE(M426)=0),"No Value (Indeterminate)","")</f>
        <v/>
      </c>
      <c r="Z426" s="8"/>
      <c r="AA426" s="8" t="str">
        <f>IF(AND(ISNUMBER(SEARCH("default date of 31/12/2099",D426)),NOT(ISBLANK(M426)),VALUE(M426)=0),"No Value (SPOT Contract)","")</f>
        <v/>
      </c>
      <c r="AB426" s="19" t="str">
        <f>IF(N426="","No Start Date","")</f>
        <v/>
      </c>
      <c r="AC426" s="19" t="str">
        <f>IF(O426="","No Expiry Date","")</f>
        <v/>
      </c>
      <c r="AD426" s="19" t="str">
        <f>IF(B426="","No Reference","")</f>
        <v/>
      </c>
      <c r="AE426" s="19" t="str" cm="1">
        <f t="array" aca="1" ref="AE426" ca="1">IF(SUMPRODUCT(--ISNUMBER(SEARCH("PFI",A426:AD426)))&gt;0,"Y","")</f>
        <v/>
      </c>
      <c r="AF426" s="19" t="str">
        <f>IF(ISNUMBER(SEARCH("CSW",C426)),"Shared Service","")</f>
        <v/>
      </c>
      <c r="AG426" s="19"/>
    </row>
    <row r="427" spans="1:33" s="14" customFormat="1" ht="11.4" x14ac:dyDescent="0.3">
      <c r="A427" s="21">
        <v>1369</v>
      </c>
      <c r="B427" s="41" t="s">
        <v>1657</v>
      </c>
      <c r="C427" s="41" t="s">
        <v>1658</v>
      </c>
      <c r="D427" s="41" t="s">
        <v>1659</v>
      </c>
      <c r="E427" s="42">
        <v>0</v>
      </c>
      <c r="F427" s="42">
        <v>0</v>
      </c>
      <c r="G427" s="42">
        <v>0</v>
      </c>
      <c r="H427" s="41" t="s">
        <v>538</v>
      </c>
      <c r="I427" s="41" t="s">
        <v>1660</v>
      </c>
      <c r="J427" s="41" t="s">
        <v>36</v>
      </c>
      <c r="K427" s="41" t="s">
        <v>37</v>
      </c>
      <c r="L427" s="41" t="s">
        <v>38</v>
      </c>
      <c r="M427" s="43">
        <v>9650</v>
      </c>
      <c r="N427" s="44">
        <v>45669</v>
      </c>
      <c r="O427" s="44">
        <v>46356</v>
      </c>
      <c r="P427" s="41" t="s">
        <v>1661</v>
      </c>
      <c r="Q427" s="42" t="s">
        <v>41</v>
      </c>
      <c r="R427" s="42" t="s">
        <v>42</v>
      </c>
      <c r="S427" s="42" t="s">
        <v>41</v>
      </c>
      <c r="T427" s="41" t="s">
        <v>343</v>
      </c>
      <c r="U427" s="22"/>
      <c r="V427" s="7"/>
      <c r="W427" s="8" t="str">
        <f ca="1">IF(OR(ISBLANK(O427),ISERROR(O427)),"",IF(O427&lt;=TODAY(),"EXPIRED","ACTIVE"))</f>
        <v>ACTIVE</v>
      </c>
      <c r="X427" s="8" t="str">
        <f>IF(ISNUMBER(SEARCH("OPTILAN",P427)),"OPTILAN","")</f>
        <v/>
      </c>
      <c r="Y427" s="8" t="str">
        <f>IF(AND(NOT(ISBLANK(M427)),M427&lt;&gt;"",VALUE(M427)=0),"No Value (Indeterminate)","")</f>
        <v/>
      </c>
      <c r="Z427" s="8"/>
      <c r="AA427" s="8" t="str">
        <f>IF(AND(ISNUMBER(SEARCH("default date of 31/12/2099",D427)),NOT(ISBLANK(M427)),VALUE(M427)=0),"No Value (SPOT Contract)","")</f>
        <v/>
      </c>
      <c r="AB427" s="19" t="str">
        <f>IF(N427="","No Start Date","")</f>
        <v/>
      </c>
      <c r="AC427" s="19" t="str">
        <f>IF(O427="","No Expiry Date","")</f>
        <v/>
      </c>
      <c r="AD427" s="19" t="str">
        <f>IF(B427="","No Reference","")</f>
        <v/>
      </c>
      <c r="AE427" s="19" t="str" cm="1">
        <f t="array" aca="1" ref="AE427" ca="1">IF(SUMPRODUCT(--ISNUMBER(SEARCH("PFI",A427:AD427)))&gt;0,"Y","")</f>
        <v/>
      </c>
      <c r="AF427" s="19" t="str">
        <f>IF(ISNUMBER(SEARCH("CSW",C427)),"Shared Service","")</f>
        <v/>
      </c>
      <c r="AG427" s="19"/>
    </row>
    <row r="428" spans="1:33" s="14" customFormat="1" ht="11.4" x14ac:dyDescent="0.3">
      <c r="A428" s="21">
        <v>1385</v>
      </c>
      <c r="B428" s="41" t="s">
        <v>1662</v>
      </c>
      <c r="C428" s="41" t="s">
        <v>1663</v>
      </c>
      <c r="D428" s="41"/>
      <c r="E428" s="42">
        <v>0</v>
      </c>
      <c r="F428" s="42">
        <v>0</v>
      </c>
      <c r="G428" s="42">
        <v>0</v>
      </c>
      <c r="H428" s="41" t="s">
        <v>34</v>
      </c>
      <c r="I428" s="41" t="s">
        <v>1664</v>
      </c>
      <c r="J428" s="41" t="s">
        <v>36</v>
      </c>
      <c r="K428" s="41" t="s">
        <v>37</v>
      </c>
      <c r="L428" s="41" t="s">
        <v>635</v>
      </c>
      <c r="M428" s="43">
        <v>11130</v>
      </c>
      <c r="N428" s="44">
        <v>44936</v>
      </c>
      <c r="O428" s="44">
        <v>46660</v>
      </c>
      <c r="P428" s="41" t="s">
        <v>1665</v>
      </c>
      <c r="Q428" s="42" t="s">
        <v>41</v>
      </c>
      <c r="R428" s="42" t="s">
        <v>41</v>
      </c>
      <c r="S428" s="42" t="s">
        <v>41</v>
      </c>
      <c r="T428" s="41" t="s">
        <v>1666</v>
      </c>
      <c r="U428" s="22"/>
      <c r="V428" s="7"/>
      <c r="W428" s="8" t="str">
        <f ca="1">IF(OR(ISBLANK(O428),ISERROR(O428)),"",IF(O428&lt;=TODAY(),"EXPIRED","ACTIVE"))</f>
        <v>ACTIVE</v>
      </c>
      <c r="X428" s="8" t="str">
        <f>IF(ISNUMBER(SEARCH("OPTILAN",P428)),"OPTILAN","")</f>
        <v/>
      </c>
      <c r="Y428" s="8" t="str">
        <f>IF(AND(NOT(ISBLANK(M428)),M428&lt;&gt;"",VALUE(M428)=0),"No Value (Indeterminate)","")</f>
        <v/>
      </c>
      <c r="Z428" s="8"/>
      <c r="AA428" s="8" t="str">
        <f>IF(AND(ISNUMBER(SEARCH("default date of 31/12/2099",D428)),NOT(ISBLANK(M428)),VALUE(M428)=0),"No Value (SPOT Contract)","")</f>
        <v/>
      </c>
      <c r="AB428" s="19" t="str">
        <f>IF(N428="","No Start Date","")</f>
        <v/>
      </c>
      <c r="AC428" s="19" t="str">
        <f>IF(O428="","No Expiry Date","")</f>
        <v/>
      </c>
      <c r="AD428" s="19" t="str">
        <f>IF(B428="","No Reference","")</f>
        <v/>
      </c>
      <c r="AE428" s="19" t="str" cm="1">
        <f t="array" aca="1" ref="AE428" ca="1">IF(SUMPRODUCT(--ISNUMBER(SEARCH("PFI",A428:AD428)))&gt;0,"Y","")</f>
        <v/>
      </c>
      <c r="AF428" s="19" t="str">
        <f>IF(ISNUMBER(SEARCH("CSW",C428)),"Shared Service","")</f>
        <v/>
      </c>
      <c r="AG428" s="19"/>
    </row>
    <row r="429" spans="1:33" s="14" customFormat="1" ht="11.4" x14ac:dyDescent="0.3">
      <c r="A429" s="21">
        <v>300</v>
      </c>
      <c r="B429" s="45" t="s">
        <v>1667</v>
      </c>
      <c r="C429" s="45" t="s">
        <v>1668</v>
      </c>
      <c r="D429" s="45" t="s">
        <v>1669</v>
      </c>
      <c r="E429" s="46">
        <v>0</v>
      </c>
      <c r="F429" s="46">
        <v>0</v>
      </c>
      <c r="G429" s="46">
        <v>0</v>
      </c>
      <c r="H429" s="45" t="s">
        <v>34</v>
      </c>
      <c r="I429" s="45" t="s">
        <v>280</v>
      </c>
      <c r="J429" s="45" t="s">
        <v>890</v>
      </c>
      <c r="K429" s="45" t="s">
        <v>1040</v>
      </c>
      <c r="L429" s="45" t="s">
        <v>678</v>
      </c>
      <c r="M429" s="47">
        <v>2000000</v>
      </c>
      <c r="N429" s="48">
        <v>44962</v>
      </c>
      <c r="O429" s="48">
        <v>46392</v>
      </c>
      <c r="P429" s="45" t="s">
        <v>684</v>
      </c>
      <c r="Q429" s="46" t="s">
        <v>41</v>
      </c>
      <c r="R429" s="46" t="s">
        <v>41</v>
      </c>
      <c r="S429" s="46" t="s">
        <v>41</v>
      </c>
      <c r="T429" s="45" t="s">
        <v>1430</v>
      </c>
      <c r="U429" s="22"/>
      <c r="V429" s="7"/>
      <c r="W429" s="8" t="str">
        <f ca="1">IF(OR(ISBLANK(O429),ISERROR(O429)),"",IF(O429&lt;=TODAY(),"EXPIRED","ACTIVE"))</f>
        <v>ACTIVE</v>
      </c>
      <c r="X429" s="8" t="str">
        <f>IF(ISNUMBER(SEARCH("OPTILAN",P429)),"OPTILAN","")</f>
        <v/>
      </c>
      <c r="Y429" s="8" t="str">
        <f>IF(AND(NOT(ISBLANK(M429)),M429&lt;&gt;"",VALUE(M429)=0),"No Value (Indeterminate)","")</f>
        <v/>
      </c>
      <c r="Z429" s="8"/>
      <c r="AA429" s="8" t="str">
        <f>IF(AND(ISNUMBER(SEARCH("default date of 31/12/2099",D429)),NOT(ISBLANK(M429)),VALUE(M429)=0),"No Value (SPOT Contract)","")</f>
        <v/>
      </c>
      <c r="AB429" s="19" t="str">
        <f>IF(N429="","No Start Date","")</f>
        <v/>
      </c>
      <c r="AC429" s="19" t="str">
        <f>IF(O429="","No Expiry Date","")</f>
        <v/>
      </c>
      <c r="AD429" s="19" t="str">
        <f>IF(B429="","No Reference","")</f>
        <v/>
      </c>
      <c r="AE429" s="19" t="str" cm="1">
        <f t="array" aca="1" ref="AE429" ca="1">IF(SUMPRODUCT(--ISNUMBER(SEARCH("PFI",A429:AD429)))&gt;0,"Y","")</f>
        <v/>
      </c>
      <c r="AF429" s="19" t="str">
        <f>IF(ISNUMBER(SEARCH("CSW",C429)),"Shared Service","")</f>
        <v/>
      </c>
      <c r="AG429" s="19"/>
    </row>
    <row r="430" spans="1:33" s="14" customFormat="1" ht="11.4" x14ac:dyDescent="0.3">
      <c r="A430" s="21">
        <v>301</v>
      </c>
      <c r="B430" s="49" t="s">
        <v>1667</v>
      </c>
      <c r="C430" s="49" t="s">
        <v>1670</v>
      </c>
      <c r="D430" s="49"/>
      <c r="E430" s="50">
        <v>0</v>
      </c>
      <c r="F430" s="50">
        <v>0</v>
      </c>
      <c r="G430" s="50">
        <v>0</v>
      </c>
      <c r="H430" s="49" t="s">
        <v>34</v>
      </c>
      <c r="I430" s="49" t="s">
        <v>280</v>
      </c>
      <c r="J430" s="49" t="s">
        <v>1039</v>
      </c>
      <c r="K430" s="49" t="s">
        <v>1040</v>
      </c>
      <c r="L430" s="49" t="s">
        <v>678</v>
      </c>
      <c r="M430" s="51">
        <v>2000000</v>
      </c>
      <c r="N430" s="52">
        <v>44962</v>
      </c>
      <c r="O430" s="52">
        <v>46392</v>
      </c>
      <c r="P430" s="49" t="s">
        <v>1671</v>
      </c>
      <c r="Q430" s="50" t="s">
        <v>41</v>
      </c>
      <c r="R430" s="50" t="s">
        <v>41</v>
      </c>
      <c r="S430" s="50" t="s">
        <v>41</v>
      </c>
      <c r="T430" s="49" t="s">
        <v>1430</v>
      </c>
      <c r="U430" s="22"/>
      <c r="V430" s="7"/>
      <c r="W430" s="8" t="str">
        <f ca="1">IF(OR(ISBLANK(O430),ISERROR(O430)),"",IF(O430&lt;=TODAY(),"EXPIRED","ACTIVE"))</f>
        <v>ACTIVE</v>
      </c>
      <c r="X430" s="8" t="str">
        <f>IF(ISNUMBER(SEARCH("OPTILAN",P430)),"OPTILAN","")</f>
        <v/>
      </c>
      <c r="Y430" s="8" t="str">
        <f>IF(AND(NOT(ISBLANK(M430)),M430&lt;&gt;"",VALUE(M430)=0),"No Value (Indeterminate)","")</f>
        <v/>
      </c>
      <c r="Z430" s="8"/>
      <c r="AA430" s="8" t="str">
        <f>IF(AND(ISNUMBER(SEARCH("default date of 31/12/2099",D430)),NOT(ISBLANK(M430)),VALUE(M430)=0),"No Value (SPOT Contract)","")</f>
        <v/>
      </c>
      <c r="AB430" s="19" t="str">
        <f>IF(N430="","No Start Date","")</f>
        <v/>
      </c>
      <c r="AC430" s="19" t="str">
        <f>IF(O430="","No Expiry Date","")</f>
        <v/>
      </c>
      <c r="AD430" s="19" t="str">
        <f>IF(B430="","No Reference","")</f>
        <v/>
      </c>
      <c r="AE430" s="19" t="str" cm="1">
        <f t="array" aca="1" ref="AE430" ca="1">IF(SUMPRODUCT(--ISNUMBER(SEARCH("PFI",A430:AD430)))&gt;0,"Y","")</f>
        <v/>
      </c>
      <c r="AF430" s="19" t="str">
        <f>IF(ISNUMBER(SEARCH("CSW",C430)),"Shared Service","")</f>
        <v/>
      </c>
      <c r="AG430" s="19"/>
    </row>
    <row r="431" spans="1:33" s="14" customFormat="1" ht="11.4" x14ac:dyDescent="0.3">
      <c r="A431" s="21">
        <v>302</v>
      </c>
      <c r="B431" s="49" t="s">
        <v>1667</v>
      </c>
      <c r="C431" s="49" t="s">
        <v>1672</v>
      </c>
      <c r="D431" s="49"/>
      <c r="E431" s="50">
        <v>0</v>
      </c>
      <c r="F431" s="50">
        <v>0</v>
      </c>
      <c r="G431" s="50">
        <v>0</v>
      </c>
      <c r="H431" s="49" t="s">
        <v>34</v>
      </c>
      <c r="I431" s="49" t="s">
        <v>280</v>
      </c>
      <c r="J431" s="49" t="s">
        <v>1039</v>
      </c>
      <c r="K431" s="49" t="s">
        <v>1040</v>
      </c>
      <c r="L431" s="49" t="s">
        <v>678</v>
      </c>
      <c r="M431" s="51">
        <v>2000000</v>
      </c>
      <c r="N431" s="52">
        <v>44962</v>
      </c>
      <c r="O431" s="52">
        <v>46392</v>
      </c>
      <c r="P431" s="49" t="s">
        <v>1673</v>
      </c>
      <c r="Q431" s="50" t="s">
        <v>41</v>
      </c>
      <c r="R431" s="50" t="s">
        <v>41</v>
      </c>
      <c r="S431" s="50" t="s">
        <v>41</v>
      </c>
      <c r="T431" s="49" t="s">
        <v>1430</v>
      </c>
      <c r="U431" s="22"/>
      <c r="V431" s="7"/>
      <c r="W431" s="8" t="str">
        <f ca="1">IF(OR(ISBLANK(O431),ISERROR(O431)),"",IF(O431&lt;=TODAY(),"EXPIRED","ACTIVE"))</f>
        <v>ACTIVE</v>
      </c>
      <c r="X431" s="8" t="str">
        <f>IF(ISNUMBER(SEARCH("OPTILAN",P431)),"OPTILAN","")</f>
        <v/>
      </c>
      <c r="Y431" s="8" t="str">
        <f>IF(AND(NOT(ISBLANK(M431)),M431&lt;&gt;"",VALUE(M431)=0),"No Value (Indeterminate)","")</f>
        <v/>
      </c>
      <c r="Z431" s="8"/>
      <c r="AA431" s="8" t="str">
        <f>IF(AND(ISNUMBER(SEARCH("default date of 31/12/2099",D431)),NOT(ISBLANK(M431)),VALUE(M431)=0),"No Value (SPOT Contract)","")</f>
        <v/>
      </c>
      <c r="AB431" s="19" t="str">
        <f>IF(N431="","No Start Date","")</f>
        <v/>
      </c>
      <c r="AC431" s="19" t="str">
        <f>IF(O431="","No Expiry Date","")</f>
        <v/>
      </c>
      <c r="AD431" s="19" t="str">
        <f>IF(B431="","No Reference","")</f>
        <v/>
      </c>
      <c r="AE431" s="19" t="str" cm="1">
        <f t="array" aca="1" ref="AE431" ca="1">IF(SUMPRODUCT(--ISNUMBER(SEARCH("PFI",A431:AD431)))&gt;0,"Y","")</f>
        <v/>
      </c>
      <c r="AF431" s="19" t="str">
        <f>IF(ISNUMBER(SEARCH("CSW",C431)),"Shared Service","")</f>
        <v/>
      </c>
      <c r="AG431" s="19"/>
    </row>
    <row r="432" spans="1:33" s="14" customFormat="1" ht="11.4" x14ac:dyDescent="0.3">
      <c r="A432" s="21">
        <v>303</v>
      </c>
      <c r="B432" s="49" t="s">
        <v>1667</v>
      </c>
      <c r="C432" s="49" t="s">
        <v>1674</v>
      </c>
      <c r="D432" s="49"/>
      <c r="E432" s="50">
        <v>0</v>
      </c>
      <c r="F432" s="50">
        <v>0</v>
      </c>
      <c r="G432" s="50">
        <v>0</v>
      </c>
      <c r="H432" s="49" t="s">
        <v>34</v>
      </c>
      <c r="I432" s="49" t="s">
        <v>280</v>
      </c>
      <c r="J432" s="49" t="s">
        <v>1039</v>
      </c>
      <c r="K432" s="49" t="s">
        <v>1040</v>
      </c>
      <c r="L432" s="49" t="s">
        <v>678</v>
      </c>
      <c r="M432" s="51">
        <v>2000000</v>
      </c>
      <c r="N432" s="52">
        <v>44962</v>
      </c>
      <c r="O432" s="52">
        <v>46392</v>
      </c>
      <c r="P432" s="49" t="s">
        <v>1675</v>
      </c>
      <c r="Q432" s="50" t="s">
        <v>41</v>
      </c>
      <c r="R432" s="50" t="s">
        <v>41</v>
      </c>
      <c r="S432" s="50" t="s">
        <v>41</v>
      </c>
      <c r="T432" s="49" t="s">
        <v>1430</v>
      </c>
      <c r="U432" s="22"/>
      <c r="V432" s="7"/>
      <c r="W432" s="8" t="str">
        <f ca="1">IF(OR(ISBLANK(O432),ISERROR(O432)),"",IF(O432&lt;=TODAY(),"EXPIRED","ACTIVE"))</f>
        <v>ACTIVE</v>
      </c>
      <c r="X432" s="8" t="str">
        <f>IF(ISNUMBER(SEARCH("OPTILAN",P432)),"OPTILAN","")</f>
        <v/>
      </c>
      <c r="Y432" s="8" t="str">
        <f>IF(AND(NOT(ISBLANK(M432)),M432&lt;&gt;"",VALUE(M432)=0),"No Value (Indeterminate)","")</f>
        <v/>
      </c>
      <c r="Z432" s="8"/>
      <c r="AA432" s="8" t="str">
        <f>IF(AND(ISNUMBER(SEARCH("default date of 31/12/2099",D432)),NOT(ISBLANK(M432)),VALUE(M432)=0),"No Value (SPOT Contract)","")</f>
        <v/>
      </c>
      <c r="AB432" s="19" t="str">
        <f>IF(N432="","No Start Date","")</f>
        <v/>
      </c>
      <c r="AC432" s="19" t="str">
        <f>IF(O432="","No Expiry Date","")</f>
        <v/>
      </c>
      <c r="AD432" s="19" t="str">
        <f>IF(B432="","No Reference","")</f>
        <v/>
      </c>
      <c r="AE432" s="19" t="str" cm="1">
        <f t="array" aca="1" ref="AE432" ca="1">IF(SUMPRODUCT(--ISNUMBER(SEARCH("PFI",A432:AD432)))&gt;0,"Y","")</f>
        <v/>
      </c>
      <c r="AF432" s="19" t="str">
        <f>IF(ISNUMBER(SEARCH("CSW",C432)),"Shared Service","")</f>
        <v/>
      </c>
      <c r="AG432" s="19"/>
    </row>
    <row r="433" spans="1:33" s="14" customFormat="1" ht="11.4" x14ac:dyDescent="0.3">
      <c r="A433" s="21">
        <v>304</v>
      </c>
      <c r="B433" s="49" t="s">
        <v>1667</v>
      </c>
      <c r="C433" s="49" t="s">
        <v>1676</v>
      </c>
      <c r="D433" s="49"/>
      <c r="E433" s="50">
        <v>0</v>
      </c>
      <c r="F433" s="50">
        <v>0</v>
      </c>
      <c r="G433" s="50">
        <v>0</v>
      </c>
      <c r="H433" s="49" t="s">
        <v>34</v>
      </c>
      <c r="I433" s="49" t="s">
        <v>280</v>
      </c>
      <c r="J433" s="49" t="s">
        <v>1039</v>
      </c>
      <c r="K433" s="49" t="s">
        <v>1040</v>
      </c>
      <c r="L433" s="49" t="s">
        <v>678</v>
      </c>
      <c r="M433" s="51">
        <v>2000000</v>
      </c>
      <c r="N433" s="52">
        <v>44962</v>
      </c>
      <c r="O433" s="52">
        <v>46392</v>
      </c>
      <c r="P433" s="49" t="s">
        <v>1677</v>
      </c>
      <c r="Q433" s="50" t="s">
        <v>41</v>
      </c>
      <c r="R433" s="50" t="s">
        <v>41</v>
      </c>
      <c r="S433" s="50" t="s">
        <v>41</v>
      </c>
      <c r="T433" s="49" t="s">
        <v>1430</v>
      </c>
      <c r="U433" s="22"/>
      <c r="V433" s="7"/>
      <c r="W433" s="8" t="str">
        <f ca="1">IF(OR(ISBLANK(O433),ISERROR(O433)),"",IF(O433&lt;=TODAY(),"EXPIRED","ACTIVE"))</f>
        <v>ACTIVE</v>
      </c>
      <c r="X433" s="8" t="str">
        <f>IF(ISNUMBER(SEARCH("OPTILAN",P433)),"OPTILAN","")</f>
        <v/>
      </c>
      <c r="Y433" s="8" t="str">
        <f>IF(AND(NOT(ISBLANK(M433)),M433&lt;&gt;"",VALUE(M433)=0),"No Value (Indeterminate)","")</f>
        <v/>
      </c>
      <c r="Z433" s="8"/>
      <c r="AA433" s="8" t="str">
        <f>IF(AND(ISNUMBER(SEARCH("default date of 31/12/2099",D433)),NOT(ISBLANK(M433)),VALUE(M433)=0),"No Value (SPOT Contract)","")</f>
        <v/>
      </c>
      <c r="AB433" s="19" t="str">
        <f>IF(N433="","No Start Date","")</f>
        <v/>
      </c>
      <c r="AC433" s="19" t="str">
        <f>IF(O433="","No Expiry Date","")</f>
        <v/>
      </c>
      <c r="AD433" s="19" t="str">
        <f>IF(B433="","No Reference","")</f>
        <v/>
      </c>
      <c r="AE433" s="19" t="str" cm="1">
        <f t="array" aca="1" ref="AE433" ca="1">IF(SUMPRODUCT(--ISNUMBER(SEARCH("PFI",A433:AD433)))&gt;0,"Y","")</f>
        <v/>
      </c>
      <c r="AF433" s="19" t="str">
        <f>IF(ISNUMBER(SEARCH("CSW",C433)),"Shared Service","")</f>
        <v/>
      </c>
      <c r="AG433" s="19"/>
    </row>
    <row r="434" spans="1:33" s="14" customFormat="1" ht="11.4" x14ac:dyDescent="0.3">
      <c r="A434" s="21">
        <v>876</v>
      </c>
      <c r="B434" s="41" t="s">
        <v>1678</v>
      </c>
      <c r="C434" s="41" t="s">
        <v>1679</v>
      </c>
      <c r="D434" s="41" t="s">
        <v>1680</v>
      </c>
      <c r="E434" s="42">
        <v>0</v>
      </c>
      <c r="F434" s="42">
        <v>0</v>
      </c>
      <c r="G434" s="42">
        <v>0</v>
      </c>
      <c r="H434" s="41" t="s">
        <v>47</v>
      </c>
      <c r="I434" s="41" t="s">
        <v>641</v>
      </c>
      <c r="J434" s="41" t="s">
        <v>36</v>
      </c>
      <c r="K434" s="41" t="s">
        <v>37</v>
      </c>
      <c r="L434" s="41" t="s">
        <v>94</v>
      </c>
      <c r="M434" s="43">
        <v>95000</v>
      </c>
      <c r="N434" s="44">
        <v>45661</v>
      </c>
      <c r="O434" s="44">
        <v>46568</v>
      </c>
      <c r="P434" s="41" t="s">
        <v>270</v>
      </c>
      <c r="Q434" s="42" t="s">
        <v>41</v>
      </c>
      <c r="R434" s="42" t="s">
        <v>41</v>
      </c>
      <c r="S434" s="42" t="s">
        <v>41</v>
      </c>
      <c r="T434" s="41" t="s">
        <v>1681</v>
      </c>
      <c r="U434" s="22"/>
      <c r="V434" s="7"/>
      <c r="W434" s="8" t="str">
        <f ca="1">IF(OR(ISBLANK(O434),ISERROR(O434)),"",IF(O434&lt;=TODAY(),"EXPIRED","ACTIVE"))</f>
        <v>ACTIVE</v>
      </c>
      <c r="X434" s="8" t="str">
        <f>IF(ISNUMBER(SEARCH("OPTILAN",P434)),"OPTILAN","")</f>
        <v/>
      </c>
      <c r="Y434" s="8" t="str">
        <f>IF(AND(NOT(ISBLANK(M434)),M434&lt;&gt;"",VALUE(M434)=0),"No Value (Indeterminate)","")</f>
        <v/>
      </c>
      <c r="Z434" s="8"/>
      <c r="AA434" s="8" t="str">
        <f>IF(AND(ISNUMBER(SEARCH("default date of 31/12/2099",D434)),NOT(ISBLANK(M434)),VALUE(M434)=0),"No Value (SPOT Contract)","")</f>
        <v/>
      </c>
      <c r="AB434" s="19" t="str">
        <f>IF(N434="","No Start Date","")</f>
        <v/>
      </c>
      <c r="AC434" s="19" t="str">
        <f>IF(O434="","No Expiry Date","")</f>
        <v/>
      </c>
      <c r="AD434" s="19" t="str">
        <f>IF(B434="","No Reference","")</f>
        <v/>
      </c>
      <c r="AE434" s="19" t="str" cm="1">
        <f t="array" aca="1" ref="AE434" ca="1">IF(SUMPRODUCT(--ISNUMBER(SEARCH("PFI",A434:AD434)))&gt;0,"Y","")</f>
        <v/>
      </c>
      <c r="AF434" s="19" t="str">
        <f>IF(ISNUMBER(SEARCH("CSW",C434)),"Shared Service","")</f>
        <v/>
      </c>
      <c r="AG434" s="19"/>
    </row>
    <row r="435" spans="1:33" s="14" customFormat="1" ht="11.4" x14ac:dyDescent="0.3">
      <c r="A435" s="21">
        <v>379</v>
      </c>
      <c r="B435" s="41" t="s">
        <v>1682</v>
      </c>
      <c r="C435" s="41" t="s">
        <v>1683</v>
      </c>
      <c r="D435" s="41" t="s">
        <v>1684</v>
      </c>
      <c r="E435" s="42">
        <v>0</v>
      </c>
      <c r="F435" s="42">
        <v>0</v>
      </c>
      <c r="G435" s="42">
        <v>0</v>
      </c>
      <c r="H435" s="41" t="s">
        <v>194</v>
      </c>
      <c r="I435" s="41" t="s">
        <v>1357</v>
      </c>
      <c r="J435" s="41" t="s">
        <v>49</v>
      </c>
      <c r="K435" s="41" t="s">
        <v>50</v>
      </c>
      <c r="L435" s="41" t="s">
        <v>51</v>
      </c>
      <c r="M435" s="43">
        <v>80000</v>
      </c>
      <c r="N435" s="44">
        <v>44935</v>
      </c>
      <c r="O435" s="44">
        <v>46265</v>
      </c>
      <c r="P435" s="41" t="s">
        <v>1685</v>
      </c>
      <c r="Q435" s="42" t="s">
        <v>41</v>
      </c>
      <c r="R435" s="42" t="s">
        <v>42</v>
      </c>
      <c r="S435" s="42" t="s">
        <v>41</v>
      </c>
      <c r="T435" s="41" t="s">
        <v>197</v>
      </c>
      <c r="U435" s="22"/>
      <c r="V435" s="7"/>
      <c r="W435" s="8" t="str">
        <f ca="1">IF(OR(ISBLANK(O435),ISERROR(O435)),"",IF(O435&lt;=TODAY(),"EXPIRED","ACTIVE"))</f>
        <v>ACTIVE</v>
      </c>
      <c r="X435" s="8" t="str">
        <f>IF(ISNUMBER(SEARCH("OPTILAN",P435)),"OPTILAN","")</f>
        <v/>
      </c>
      <c r="Y435" s="8" t="str">
        <f>IF(AND(NOT(ISBLANK(M435)),M435&lt;&gt;"",VALUE(M435)=0),"No Value (Indeterminate)","")</f>
        <v/>
      </c>
      <c r="Z435" s="8"/>
      <c r="AA435" s="8" t="str">
        <f>IF(AND(ISNUMBER(SEARCH("default date of 31/12/2099",D435)),NOT(ISBLANK(M435)),VALUE(M435)=0),"No Value (SPOT Contract)","")</f>
        <v/>
      </c>
      <c r="AB435" s="19" t="str">
        <f>IF(N435="","No Start Date","")</f>
        <v/>
      </c>
      <c r="AC435" s="19" t="str">
        <f>IF(O435="","No Expiry Date","")</f>
        <v/>
      </c>
      <c r="AD435" s="19" t="str">
        <f>IF(B435="","No Reference","")</f>
        <v/>
      </c>
      <c r="AE435" s="19" t="str" cm="1">
        <f t="array" aca="1" ref="AE435" ca="1">IF(SUMPRODUCT(--ISNUMBER(SEARCH("PFI",A435:AD435)))&gt;0,"Y","")</f>
        <v/>
      </c>
      <c r="AF435" s="19" t="str">
        <f>IF(ISNUMBER(SEARCH("CSW",C435)),"Shared Service","")</f>
        <v/>
      </c>
      <c r="AG435" s="19"/>
    </row>
    <row r="436" spans="1:33" s="14" customFormat="1" ht="11.4" x14ac:dyDescent="0.3">
      <c r="A436" s="21">
        <v>486</v>
      </c>
      <c r="B436" s="41" t="s">
        <v>1686</v>
      </c>
      <c r="C436" s="41" t="s">
        <v>1687</v>
      </c>
      <c r="D436" s="41" t="s">
        <v>1688</v>
      </c>
      <c r="E436" s="42">
        <v>2</v>
      </c>
      <c r="F436" s="42">
        <v>0</v>
      </c>
      <c r="G436" s="42">
        <v>0</v>
      </c>
      <c r="H436" s="41" t="s">
        <v>194</v>
      </c>
      <c r="I436" s="41" t="s">
        <v>293</v>
      </c>
      <c r="J436" s="41" t="s">
        <v>666</v>
      </c>
      <c r="K436" s="41" t="s">
        <v>37</v>
      </c>
      <c r="L436" s="41" t="s">
        <v>667</v>
      </c>
      <c r="M436" s="43">
        <v>27203.25</v>
      </c>
      <c r="N436" s="44">
        <v>45383</v>
      </c>
      <c r="O436" s="44">
        <v>46447</v>
      </c>
      <c r="P436" s="41" t="s">
        <v>1689</v>
      </c>
      <c r="Q436" s="42" t="s">
        <v>41</v>
      </c>
      <c r="R436" s="42" t="s">
        <v>42</v>
      </c>
      <c r="S436" s="42" t="s">
        <v>41</v>
      </c>
      <c r="T436" s="41" t="s">
        <v>1690</v>
      </c>
      <c r="U436" s="22"/>
      <c r="V436" s="7"/>
      <c r="W436" s="8" t="str">
        <f ca="1">IF(OR(ISBLANK(O436),ISERROR(O436)),"",IF(O436&lt;=TODAY(),"EXPIRED","ACTIVE"))</f>
        <v>ACTIVE</v>
      </c>
      <c r="X436" s="8" t="str">
        <f>IF(ISNUMBER(SEARCH("OPTILAN",P436)),"OPTILAN","")</f>
        <v/>
      </c>
      <c r="Y436" s="8" t="str">
        <f>IF(AND(NOT(ISBLANK(M436)),M436&lt;&gt;"",VALUE(M436)=0),"No Value (Indeterminate)","")</f>
        <v/>
      </c>
      <c r="Z436" s="8"/>
      <c r="AA436" s="8" t="str">
        <f>IF(AND(ISNUMBER(SEARCH("default date of 31/12/2099",D436)),NOT(ISBLANK(M436)),VALUE(M436)=0),"No Value (SPOT Contract)","")</f>
        <v/>
      </c>
      <c r="AB436" s="19" t="str">
        <f>IF(N436="","No Start Date","")</f>
        <v/>
      </c>
      <c r="AC436" s="19" t="str">
        <f>IF(O436="","No Expiry Date","")</f>
        <v/>
      </c>
      <c r="AD436" s="19" t="str">
        <f>IF(B436="","No Reference","")</f>
        <v/>
      </c>
      <c r="AE436" s="19" t="str" cm="1">
        <f t="array" aca="1" ref="AE436" ca="1">IF(SUMPRODUCT(--ISNUMBER(SEARCH("PFI",A436:AD436)))&gt;0,"Y","")</f>
        <v/>
      </c>
      <c r="AF436" s="19" t="str">
        <f>IF(ISNUMBER(SEARCH("CSW",C436)),"Shared Service","")</f>
        <v/>
      </c>
      <c r="AG436" s="19"/>
    </row>
    <row r="437" spans="1:33" s="14" customFormat="1" ht="11.4" x14ac:dyDescent="0.3">
      <c r="A437" s="21">
        <v>1745</v>
      </c>
      <c r="B437" s="41" t="s">
        <v>1691</v>
      </c>
      <c r="C437" s="41" t="s">
        <v>1692</v>
      </c>
      <c r="D437" s="41" t="s">
        <v>1693</v>
      </c>
      <c r="E437" s="42">
        <v>0</v>
      </c>
      <c r="F437" s="42">
        <v>0</v>
      </c>
      <c r="G437" s="42">
        <v>0</v>
      </c>
      <c r="H437" s="41" t="s">
        <v>538</v>
      </c>
      <c r="I437" s="41" t="s">
        <v>293</v>
      </c>
      <c r="J437" s="41" t="s">
        <v>36</v>
      </c>
      <c r="K437" s="41" t="s">
        <v>50</v>
      </c>
      <c r="L437" s="41" t="s">
        <v>642</v>
      </c>
      <c r="M437" s="43">
        <v>1600000</v>
      </c>
      <c r="N437" s="44">
        <v>44933</v>
      </c>
      <c r="O437" s="44">
        <v>46934</v>
      </c>
      <c r="P437" s="41" t="s">
        <v>1694</v>
      </c>
      <c r="Q437" s="42" t="s">
        <v>41</v>
      </c>
      <c r="R437" s="42" t="s">
        <v>41</v>
      </c>
      <c r="S437" s="42" t="s">
        <v>41</v>
      </c>
      <c r="T437" s="41" t="s">
        <v>1695</v>
      </c>
      <c r="U437" s="22"/>
      <c r="V437" s="7"/>
      <c r="W437" s="8" t="str">
        <f ca="1">IF(OR(ISBLANK(O437),ISERROR(O437)),"",IF(O437&lt;=TODAY(),"EXPIRED","ACTIVE"))</f>
        <v>ACTIVE</v>
      </c>
      <c r="X437" s="8" t="str">
        <f>IF(ISNUMBER(SEARCH("OPTILAN",P437)),"OPTILAN","")</f>
        <v/>
      </c>
      <c r="Y437" s="8" t="str">
        <f>IF(AND(NOT(ISBLANK(M437)),M437&lt;&gt;"",VALUE(M437)=0),"No Value (Indeterminate)","")</f>
        <v/>
      </c>
      <c r="Z437" s="8"/>
      <c r="AA437" s="8" t="str">
        <f>IF(AND(ISNUMBER(SEARCH("default date of 31/12/2099",D437)),NOT(ISBLANK(M437)),VALUE(M437)=0),"No Value (SPOT Contract)","")</f>
        <v/>
      </c>
      <c r="AB437" s="19" t="str">
        <f>IF(N437="","No Start Date","")</f>
        <v/>
      </c>
      <c r="AC437" s="19" t="str">
        <f>IF(O437="","No Expiry Date","")</f>
        <v/>
      </c>
      <c r="AD437" s="19" t="str">
        <f>IF(B437="","No Reference","")</f>
        <v/>
      </c>
      <c r="AE437" s="19" t="str" cm="1">
        <f t="array" aca="1" ref="AE437" ca="1">IF(SUMPRODUCT(--ISNUMBER(SEARCH("PFI",A437:AD437)))&gt;0,"Y","")</f>
        <v/>
      </c>
      <c r="AF437" s="19" t="str">
        <f>IF(ISNUMBER(SEARCH("CSW",C437)),"Shared Service","")</f>
        <v/>
      </c>
      <c r="AG437" s="19"/>
    </row>
    <row r="438" spans="1:33" s="14" customFormat="1" ht="11.4" x14ac:dyDescent="0.3">
      <c r="A438" s="21">
        <v>1083</v>
      </c>
      <c r="B438" s="41" t="s">
        <v>1696</v>
      </c>
      <c r="C438" s="41" t="s">
        <v>1697</v>
      </c>
      <c r="D438" s="41" t="s">
        <v>1698</v>
      </c>
      <c r="E438" s="42">
        <v>0</v>
      </c>
      <c r="F438" s="42">
        <v>0</v>
      </c>
      <c r="G438" s="42">
        <v>0</v>
      </c>
      <c r="H438" s="41" t="s">
        <v>603</v>
      </c>
      <c r="I438" s="41" t="s">
        <v>1699</v>
      </c>
      <c r="J438" s="41" t="s">
        <v>187</v>
      </c>
      <c r="K438" s="41" t="s">
        <v>37</v>
      </c>
      <c r="L438" s="41" t="s">
        <v>188</v>
      </c>
      <c r="M438" s="43">
        <v>159758.64000000001</v>
      </c>
      <c r="N438" s="44">
        <v>45663</v>
      </c>
      <c r="O438" s="44">
        <v>48852</v>
      </c>
      <c r="P438" s="41" t="s">
        <v>1700</v>
      </c>
      <c r="Q438" s="42" t="s">
        <v>41</v>
      </c>
      <c r="R438" s="42" t="s">
        <v>42</v>
      </c>
      <c r="S438" s="42" t="s">
        <v>41</v>
      </c>
      <c r="T438" s="41" t="s">
        <v>1701</v>
      </c>
      <c r="U438" s="22"/>
      <c r="V438" s="7"/>
      <c r="W438" s="8" t="str">
        <f ca="1">IF(OR(ISBLANK(O438),ISERROR(O438)),"",IF(O438&lt;=TODAY(),"EXPIRED","ACTIVE"))</f>
        <v>ACTIVE</v>
      </c>
      <c r="X438" s="8" t="str">
        <f>IF(ISNUMBER(SEARCH("OPTILAN",P438)),"OPTILAN","")</f>
        <v/>
      </c>
      <c r="Y438" s="8" t="str">
        <f>IF(AND(NOT(ISBLANK(M438)),M438&lt;&gt;"",VALUE(M438)=0),"No Value (Indeterminate)","")</f>
        <v/>
      </c>
      <c r="Z438" s="8"/>
      <c r="AA438" s="8" t="str">
        <f>IF(AND(ISNUMBER(SEARCH("default date of 31/12/2099",D438)),NOT(ISBLANK(M438)),VALUE(M438)=0),"No Value (SPOT Contract)","")</f>
        <v/>
      </c>
      <c r="AB438" s="19" t="str">
        <f>IF(N438="","No Start Date","")</f>
        <v/>
      </c>
      <c r="AC438" s="19" t="str">
        <f>IF(O438="","No Expiry Date","")</f>
        <v/>
      </c>
      <c r="AD438" s="19" t="str">
        <f>IF(B438="","No Reference","")</f>
        <v/>
      </c>
      <c r="AE438" s="19" t="str" cm="1">
        <f t="array" aca="1" ref="AE438" ca="1">IF(SUMPRODUCT(--ISNUMBER(SEARCH("PFI",A438:AD438)))&gt;0,"Y","")</f>
        <v/>
      </c>
      <c r="AF438" s="19" t="str">
        <f>IF(ISNUMBER(SEARCH("CSW",C438)),"Shared Service","")</f>
        <v/>
      </c>
      <c r="AG438" s="19"/>
    </row>
    <row r="439" spans="1:33" s="14" customFormat="1" ht="11.4" x14ac:dyDescent="0.3">
      <c r="A439" s="21">
        <v>1423</v>
      </c>
      <c r="B439" s="41" t="s">
        <v>1702</v>
      </c>
      <c r="C439" s="41" t="s">
        <v>1703</v>
      </c>
      <c r="D439" s="41" t="s">
        <v>1704</v>
      </c>
      <c r="E439" s="42">
        <v>0</v>
      </c>
      <c r="F439" s="42">
        <v>0</v>
      </c>
      <c r="G439" s="42">
        <v>0</v>
      </c>
      <c r="H439" s="41" t="s">
        <v>47</v>
      </c>
      <c r="I439" s="41" t="s">
        <v>641</v>
      </c>
      <c r="J439" s="41" t="s">
        <v>36</v>
      </c>
      <c r="K439" s="41" t="s">
        <v>37</v>
      </c>
      <c r="L439" s="41" t="s">
        <v>38</v>
      </c>
      <c r="M439" s="43">
        <v>5729.72</v>
      </c>
      <c r="N439" s="44" t="s">
        <v>1383</v>
      </c>
      <c r="O439" s="44">
        <v>46112</v>
      </c>
      <c r="P439" s="41" t="s">
        <v>1705</v>
      </c>
      <c r="Q439" s="42" t="s">
        <v>41</v>
      </c>
      <c r="R439" s="42" t="s">
        <v>41</v>
      </c>
      <c r="S439" s="42" t="s">
        <v>41</v>
      </c>
      <c r="T439" s="41" t="s">
        <v>821</v>
      </c>
      <c r="U439" s="22"/>
      <c r="V439" s="7"/>
      <c r="W439" s="8" t="str">
        <f ca="1">IF(OR(ISBLANK(O439),ISERROR(O439)),"",IF(O439&lt;=TODAY(),"EXPIRED","ACTIVE"))</f>
        <v>ACTIVE</v>
      </c>
      <c r="X439" s="8" t="str">
        <f>IF(ISNUMBER(SEARCH("OPTILAN",P439)),"OPTILAN","")</f>
        <v/>
      </c>
      <c r="Y439" s="8" t="str">
        <f>IF(AND(NOT(ISBLANK(M439)),M439&lt;&gt;"",VALUE(M439)=0),"No Value (Indeterminate)","")</f>
        <v/>
      </c>
      <c r="Z439" s="8"/>
      <c r="AA439" s="8" t="str">
        <f>IF(AND(ISNUMBER(SEARCH("default date of 31/12/2099",D439)),NOT(ISBLANK(M439)),VALUE(M439)=0),"No Value (SPOT Contract)","")</f>
        <v/>
      </c>
      <c r="AB439" s="19" t="str">
        <f>IF(N439="","No Start Date","")</f>
        <v/>
      </c>
      <c r="AC439" s="19" t="str">
        <f>IF(O439="","No Expiry Date","")</f>
        <v/>
      </c>
      <c r="AD439" s="19" t="str">
        <f>IF(B439="","No Reference","")</f>
        <v/>
      </c>
      <c r="AE439" s="19" t="str" cm="1">
        <f t="array" aca="1" ref="AE439" ca="1">IF(SUMPRODUCT(--ISNUMBER(SEARCH("PFI",A439:AD439)))&gt;0,"Y","")</f>
        <v/>
      </c>
      <c r="AF439" s="19" t="str">
        <f>IF(ISNUMBER(SEARCH("CSW",C439)),"Shared Service","")</f>
        <v/>
      </c>
      <c r="AG439" s="19"/>
    </row>
    <row r="440" spans="1:33" s="14" customFormat="1" ht="11.4" x14ac:dyDescent="0.3">
      <c r="A440" s="21">
        <v>431</v>
      </c>
      <c r="B440" s="41" t="s">
        <v>1706</v>
      </c>
      <c r="C440" s="41" t="s">
        <v>1707</v>
      </c>
      <c r="D440" s="41"/>
      <c r="E440" s="42">
        <v>0</v>
      </c>
      <c r="F440" s="42">
        <v>0</v>
      </c>
      <c r="G440" s="42">
        <v>0</v>
      </c>
      <c r="H440" s="41" t="s">
        <v>34</v>
      </c>
      <c r="I440" s="41" t="s">
        <v>1038</v>
      </c>
      <c r="J440" s="41" t="s">
        <v>36</v>
      </c>
      <c r="K440" s="41" t="s">
        <v>50</v>
      </c>
      <c r="L440" s="41" t="s">
        <v>642</v>
      </c>
      <c r="M440" s="43">
        <v>50000</v>
      </c>
      <c r="N440" s="44" t="s">
        <v>1217</v>
      </c>
      <c r="O440" s="44">
        <v>47057</v>
      </c>
      <c r="P440" s="41" t="s">
        <v>1708</v>
      </c>
      <c r="Q440" s="42" t="s">
        <v>41</v>
      </c>
      <c r="R440" s="42" t="s">
        <v>41</v>
      </c>
      <c r="S440" s="42" t="s">
        <v>41</v>
      </c>
      <c r="T440" s="41" t="s">
        <v>1709</v>
      </c>
      <c r="U440" s="22"/>
      <c r="V440" s="7"/>
      <c r="W440" s="8" t="str">
        <f ca="1">IF(OR(ISBLANK(O440),ISERROR(O440)),"",IF(O440&lt;=TODAY(),"EXPIRED","ACTIVE"))</f>
        <v>ACTIVE</v>
      </c>
      <c r="X440" s="8" t="str">
        <f>IF(ISNUMBER(SEARCH("OPTILAN",P440)),"OPTILAN","")</f>
        <v/>
      </c>
      <c r="Y440" s="8" t="str">
        <f>IF(AND(NOT(ISBLANK(M440)),M440&lt;&gt;"",VALUE(M440)=0),"No Value (Indeterminate)","")</f>
        <v/>
      </c>
      <c r="Z440" s="8"/>
      <c r="AA440" s="8" t="str">
        <f>IF(AND(ISNUMBER(SEARCH("default date of 31/12/2099",D440)),NOT(ISBLANK(M440)),VALUE(M440)=0),"No Value (SPOT Contract)","")</f>
        <v/>
      </c>
      <c r="AB440" s="19" t="str">
        <f>IF(N440="","No Start Date","")</f>
        <v/>
      </c>
      <c r="AC440" s="19" t="str">
        <f>IF(O440="","No Expiry Date","")</f>
        <v/>
      </c>
      <c r="AD440" s="19" t="str">
        <f>IF(B440="","No Reference","")</f>
        <v/>
      </c>
      <c r="AE440" s="19" t="str" cm="1">
        <f t="array" aca="1" ref="AE440" ca="1">IF(SUMPRODUCT(--ISNUMBER(SEARCH("PFI",A440:AD440)))&gt;0,"Y","")</f>
        <v/>
      </c>
      <c r="AF440" s="19" t="str">
        <f>IF(ISNUMBER(SEARCH("CSW",C440)),"Shared Service","")</f>
        <v/>
      </c>
      <c r="AG440" s="19"/>
    </row>
    <row r="441" spans="1:33" s="14" customFormat="1" ht="11.4" x14ac:dyDescent="0.3">
      <c r="A441" s="21">
        <v>188</v>
      </c>
      <c r="B441" s="41" t="s">
        <v>1710</v>
      </c>
      <c r="C441" s="41" t="s">
        <v>1711</v>
      </c>
      <c r="D441" s="41" t="s">
        <v>1712</v>
      </c>
      <c r="E441" s="42">
        <v>0</v>
      </c>
      <c r="F441" s="42">
        <v>0</v>
      </c>
      <c r="G441" s="42">
        <v>0</v>
      </c>
      <c r="H441" s="41" t="s">
        <v>262</v>
      </c>
      <c r="I441" s="41" t="s">
        <v>1038</v>
      </c>
      <c r="J441" s="41" t="s">
        <v>36</v>
      </c>
      <c r="K441" s="41" t="s">
        <v>50</v>
      </c>
      <c r="L441" s="41" t="s">
        <v>642</v>
      </c>
      <c r="M441" s="43">
        <v>495000</v>
      </c>
      <c r="N441" s="44">
        <v>44568</v>
      </c>
      <c r="O441" s="44">
        <v>46203</v>
      </c>
      <c r="P441" s="41" t="s">
        <v>1713</v>
      </c>
      <c r="Q441" s="42" t="s">
        <v>41</v>
      </c>
      <c r="R441" s="42" t="s">
        <v>41</v>
      </c>
      <c r="S441" s="42" t="s">
        <v>41</v>
      </c>
      <c r="T441" s="41" t="s">
        <v>1714</v>
      </c>
      <c r="U441" s="22"/>
      <c r="V441" s="7"/>
      <c r="W441" s="8" t="str">
        <f ca="1">IF(OR(ISBLANK(O441),ISERROR(O441)),"",IF(O441&lt;=TODAY(),"EXPIRED","ACTIVE"))</f>
        <v>ACTIVE</v>
      </c>
      <c r="X441" s="8" t="str">
        <f>IF(ISNUMBER(SEARCH("OPTILAN",P441)),"OPTILAN","")</f>
        <v/>
      </c>
      <c r="Y441" s="8" t="str">
        <f>IF(AND(NOT(ISBLANK(M441)),M441&lt;&gt;"",VALUE(M441)=0),"No Value (Indeterminate)","")</f>
        <v/>
      </c>
      <c r="Z441" s="8"/>
      <c r="AA441" s="8" t="str">
        <f>IF(AND(ISNUMBER(SEARCH("default date of 31/12/2099",D441)),NOT(ISBLANK(M441)),VALUE(M441)=0),"No Value (SPOT Contract)","")</f>
        <v/>
      </c>
      <c r="AB441" s="19" t="str">
        <f>IF(N441="","No Start Date","")</f>
        <v/>
      </c>
      <c r="AC441" s="19" t="str">
        <f>IF(O441="","No Expiry Date","")</f>
        <v/>
      </c>
      <c r="AD441" s="19" t="str">
        <f>IF(B441="","No Reference","")</f>
        <v/>
      </c>
      <c r="AE441" s="19" t="str" cm="1">
        <f t="array" aca="1" ref="AE441" ca="1">IF(SUMPRODUCT(--ISNUMBER(SEARCH("PFI",A441:AD441)))&gt;0,"Y","")</f>
        <v/>
      </c>
      <c r="AF441" s="19" t="str">
        <f>IF(ISNUMBER(SEARCH("CSW",C441)),"Shared Service","")</f>
        <v/>
      </c>
      <c r="AG441" s="19"/>
    </row>
    <row r="442" spans="1:33" s="14" customFormat="1" ht="11.4" x14ac:dyDescent="0.3">
      <c r="A442" s="21">
        <v>826</v>
      </c>
      <c r="B442" s="41" t="s">
        <v>1715</v>
      </c>
      <c r="C442" s="41" t="s">
        <v>1716</v>
      </c>
      <c r="D442" s="41"/>
      <c r="E442" s="42">
        <v>0</v>
      </c>
      <c r="F442" s="42">
        <v>0</v>
      </c>
      <c r="G442" s="42">
        <v>0</v>
      </c>
      <c r="H442" s="41" t="s">
        <v>194</v>
      </c>
      <c r="I442" s="41" t="s">
        <v>67</v>
      </c>
      <c r="J442" s="41" t="s">
        <v>49</v>
      </c>
      <c r="K442" s="41" t="s">
        <v>50</v>
      </c>
      <c r="L442" s="41" t="s">
        <v>51</v>
      </c>
      <c r="M442" s="43">
        <v>235260</v>
      </c>
      <c r="N442" s="44">
        <v>45302</v>
      </c>
      <c r="O442" s="44">
        <v>46691</v>
      </c>
      <c r="P442" s="41" t="s">
        <v>1111</v>
      </c>
      <c r="Q442" s="42" t="s">
        <v>41</v>
      </c>
      <c r="R442" s="42" t="s">
        <v>41</v>
      </c>
      <c r="S442" s="42" t="s">
        <v>41</v>
      </c>
      <c r="T442" s="41" t="s">
        <v>197</v>
      </c>
      <c r="U442" s="22"/>
      <c r="V442" s="7"/>
      <c r="W442" s="8" t="str">
        <f ca="1">IF(OR(ISBLANK(O442),ISERROR(O442)),"",IF(O442&lt;=TODAY(),"EXPIRED","ACTIVE"))</f>
        <v>ACTIVE</v>
      </c>
      <c r="X442" s="8" t="str">
        <f>IF(ISNUMBER(SEARCH("OPTILAN",P442)),"OPTILAN","")</f>
        <v/>
      </c>
      <c r="Y442" s="8" t="str">
        <f>IF(AND(NOT(ISBLANK(M442)),M442&lt;&gt;"",VALUE(M442)=0),"No Value (Indeterminate)","")</f>
        <v/>
      </c>
      <c r="Z442" s="8"/>
      <c r="AA442" s="8" t="str">
        <f>IF(AND(ISNUMBER(SEARCH("default date of 31/12/2099",D442)),NOT(ISBLANK(M442)),VALUE(M442)=0),"No Value (SPOT Contract)","")</f>
        <v/>
      </c>
      <c r="AB442" s="19" t="str">
        <f>IF(N442="","No Start Date","")</f>
        <v/>
      </c>
      <c r="AC442" s="19" t="str">
        <f>IF(O442="","No Expiry Date","")</f>
        <v/>
      </c>
      <c r="AD442" s="19" t="str">
        <f>IF(B442="","No Reference","")</f>
        <v/>
      </c>
      <c r="AE442" s="19" t="str" cm="1">
        <f t="array" aca="1" ref="AE442" ca="1">IF(SUMPRODUCT(--ISNUMBER(SEARCH("PFI",A442:AD442)))&gt;0,"Y","")</f>
        <v/>
      </c>
      <c r="AF442" s="19" t="str">
        <f>IF(ISNUMBER(SEARCH("CSW",C442)),"Shared Service","")</f>
        <v/>
      </c>
      <c r="AG442" s="19"/>
    </row>
    <row r="443" spans="1:33" s="14" customFormat="1" ht="11.4" x14ac:dyDescent="0.3">
      <c r="A443" s="21">
        <v>1771</v>
      </c>
      <c r="B443" s="41" t="s">
        <v>1717</v>
      </c>
      <c r="C443" s="41" t="s">
        <v>1718</v>
      </c>
      <c r="D443" s="41" t="s">
        <v>1719</v>
      </c>
      <c r="E443" s="42">
        <v>5</v>
      </c>
      <c r="F443" s="42">
        <v>3</v>
      </c>
      <c r="G443" s="42">
        <v>1</v>
      </c>
      <c r="H443" s="41" t="s">
        <v>74</v>
      </c>
      <c r="I443" s="41" t="s">
        <v>1519</v>
      </c>
      <c r="J443" s="41" t="s">
        <v>36</v>
      </c>
      <c r="K443" s="41" t="s">
        <v>50</v>
      </c>
      <c r="L443" s="41" t="s">
        <v>963</v>
      </c>
      <c r="M443" s="43">
        <v>61200000</v>
      </c>
      <c r="N443" s="44">
        <v>43109</v>
      </c>
      <c r="O443" s="44">
        <v>46630</v>
      </c>
      <c r="P443" s="41" t="s">
        <v>1720</v>
      </c>
      <c r="Q443" s="42" t="s">
        <v>42</v>
      </c>
      <c r="R443" s="42" t="s">
        <v>41</v>
      </c>
      <c r="S443" s="42" t="s">
        <v>41</v>
      </c>
      <c r="T443" s="41" t="s">
        <v>1721</v>
      </c>
      <c r="U443" s="22"/>
      <c r="V443" s="7"/>
      <c r="W443" s="8" t="str">
        <f ca="1">IF(OR(ISBLANK(O443),ISERROR(O443)),"",IF(O443&lt;=TODAY(),"EXPIRED","ACTIVE"))</f>
        <v>ACTIVE</v>
      </c>
      <c r="X443" s="8" t="str">
        <f>IF(ISNUMBER(SEARCH("OPTILAN",P443)),"OPTILAN","")</f>
        <v/>
      </c>
      <c r="Y443" s="8" t="str">
        <f>IF(AND(NOT(ISBLANK(M443)),M443&lt;&gt;"",VALUE(M443)=0),"No Value (Indeterminate)","")</f>
        <v/>
      </c>
      <c r="Z443" s="8"/>
      <c r="AA443" s="8" t="str">
        <f>IF(AND(ISNUMBER(SEARCH("default date of 31/12/2099",D443)),NOT(ISBLANK(M443)),VALUE(M443)=0),"No Value (SPOT Contract)","")</f>
        <v/>
      </c>
      <c r="AB443" s="19" t="str">
        <f>IF(N443="","No Start Date","")</f>
        <v/>
      </c>
      <c r="AC443" s="19" t="str">
        <f>IF(O443="","No Expiry Date","")</f>
        <v/>
      </c>
      <c r="AD443" s="19" t="str">
        <f>IF(B443="","No Reference","")</f>
        <v/>
      </c>
      <c r="AE443" s="19" t="str" cm="1">
        <f t="array" aca="1" ref="AE443" ca="1">IF(SUMPRODUCT(--ISNUMBER(SEARCH("PFI",A443:AD443)))&gt;0,"Y","")</f>
        <v/>
      </c>
      <c r="AF443" s="19" t="str">
        <f>IF(ISNUMBER(SEARCH("CSW",C443)),"Shared Service","")</f>
        <v/>
      </c>
      <c r="AG443" s="19"/>
    </row>
    <row r="444" spans="1:33" s="14" customFormat="1" ht="11.4" x14ac:dyDescent="0.3">
      <c r="A444" s="21">
        <v>783</v>
      </c>
      <c r="B444" s="41" t="s">
        <v>1722</v>
      </c>
      <c r="C444" s="41" t="s">
        <v>1723</v>
      </c>
      <c r="D444" s="41" t="s">
        <v>1724</v>
      </c>
      <c r="E444" s="42">
        <v>0</v>
      </c>
      <c r="F444" s="42">
        <v>0</v>
      </c>
      <c r="G444" s="42">
        <v>0</v>
      </c>
      <c r="H444" s="41" t="s">
        <v>74</v>
      </c>
      <c r="I444" s="41" t="s">
        <v>554</v>
      </c>
      <c r="J444" s="41" t="s">
        <v>666</v>
      </c>
      <c r="K444" s="41" t="s">
        <v>37</v>
      </c>
      <c r="L444" s="41" t="s">
        <v>667</v>
      </c>
      <c r="M444" s="43">
        <v>20000</v>
      </c>
      <c r="N444" s="44">
        <v>45302</v>
      </c>
      <c r="O444" s="44">
        <v>46691</v>
      </c>
      <c r="P444" s="41" t="s">
        <v>1725</v>
      </c>
      <c r="Q444" s="42" t="s">
        <v>41</v>
      </c>
      <c r="R444" s="42" t="s">
        <v>42</v>
      </c>
      <c r="S444" s="42" t="s">
        <v>41</v>
      </c>
      <c r="T444" s="41" t="s">
        <v>1726</v>
      </c>
      <c r="U444" s="22"/>
      <c r="V444" s="7"/>
      <c r="W444" s="8" t="str">
        <f ca="1">IF(OR(ISBLANK(O444),ISERROR(O444)),"",IF(O444&lt;=TODAY(),"EXPIRED","ACTIVE"))</f>
        <v>ACTIVE</v>
      </c>
      <c r="X444" s="8" t="str">
        <f>IF(ISNUMBER(SEARCH("OPTILAN",P444)),"OPTILAN","")</f>
        <v/>
      </c>
      <c r="Y444" s="8" t="str">
        <f>IF(AND(NOT(ISBLANK(M444)),M444&lt;&gt;"",VALUE(M444)=0),"No Value (Indeterminate)","")</f>
        <v/>
      </c>
      <c r="Z444" s="8"/>
      <c r="AA444" s="8" t="str">
        <f>IF(AND(ISNUMBER(SEARCH("default date of 31/12/2099",D444)),NOT(ISBLANK(M444)),VALUE(M444)=0),"No Value (SPOT Contract)","")</f>
        <v/>
      </c>
      <c r="AB444" s="19" t="str">
        <f>IF(N444="","No Start Date","")</f>
        <v/>
      </c>
      <c r="AC444" s="19" t="str">
        <f>IF(O444="","No Expiry Date","")</f>
        <v/>
      </c>
      <c r="AD444" s="19" t="str">
        <f>IF(B444="","No Reference","")</f>
        <v/>
      </c>
      <c r="AE444" s="19" t="str" cm="1">
        <f t="array" aca="1" ref="AE444" ca="1">IF(SUMPRODUCT(--ISNUMBER(SEARCH("PFI",A444:AD444)))&gt;0,"Y","")</f>
        <v/>
      </c>
      <c r="AF444" s="19" t="str">
        <f>IF(ISNUMBER(SEARCH("CSW",C444)),"Shared Service","")</f>
        <v/>
      </c>
      <c r="AG444" s="19"/>
    </row>
    <row r="445" spans="1:33" s="14" customFormat="1" ht="11.4" x14ac:dyDescent="0.3">
      <c r="A445" s="21">
        <v>975</v>
      </c>
      <c r="B445" s="41" t="s">
        <v>1727</v>
      </c>
      <c r="C445" s="41" t="s">
        <v>1728</v>
      </c>
      <c r="D445" s="41" t="s">
        <v>1729</v>
      </c>
      <c r="E445" s="42">
        <v>0</v>
      </c>
      <c r="F445" s="42">
        <v>0</v>
      </c>
      <c r="G445" s="42">
        <v>0</v>
      </c>
      <c r="H445" s="41" t="s">
        <v>194</v>
      </c>
      <c r="I445" s="41" t="s">
        <v>1730</v>
      </c>
      <c r="J445" s="41" t="s">
        <v>49</v>
      </c>
      <c r="K445" s="41" t="s">
        <v>37</v>
      </c>
      <c r="L445" s="41" t="s">
        <v>94</v>
      </c>
      <c r="M445" s="43">
        <v>28105.48</v>
      </c>
      <c r="N445" s="44">
        <v>45661</v>
      </c>
      <c r="O445" s="44">
        <v>46112</v>
      </c>
      <c r="P445" s="41" t="s">
        <v>923</v>
      </c>
      <c r="Q445" s="42" t="s">
        <v>41</v>
      </c>
      <c r="R445" s="42" t="s">
        <v>41</v>
      </c>
      <c r="S445" s="42" t="s">
        <v>41</v>
      </c>
      <c r="T445" s="41" t="s">
        <v>197</v>
      </c>
      <c r="U445" s="22"/>
      <c r="V445" s="7"/>
      <c r="W445" s="8" t="str">
        <f ca="1">IF(OR(ISBLANK(O445),ISERROR(O445)),"",IF(O445&lt;=TODAY(),"EXPIRED","ACTIVE"))</f>
        <v>ACTIVE</v>
      </c>
      <c r="X445" s="8" t="str">
        <f>IF(ISNUMBER(SEARCH("OPTILAN",P445)),"OPTILAN","")</f>
        <v/>
      </c>
      <c r="Y445" s="8" t="str">
        <f>IF(AND(NOT(ISBLANK(M445)),M445&lt;&gt;"",VALUE(M445)=0),"No Value (Indeterminate)","")</f>
        <v/>
      </c>
      <c r="Z445" s="8"/>
      <c r="AA445" s="8" t="str">
        <f>IF(AND(ISNUMBER(SEARCH("default date of 31/12/2099",D445)),NOT(ISBLANK(M445)),VALUE(M445)=0),"No Value (SPOT Contract)","")</f>
        <v/>
      </c>
      <c r="AB445" s="19" t="str">
        <f>IF(N445="","No Start Date","")</f>
        <v/>
      </c>
      <c r="AC445" s="19" t="str">
        <f>IF(O445="","No Expiry Date","")</f>
        <v/>
      </c>
      <c r="AD445" s="19" t="str">
        <f>IF(B445="","No Reference","")</f>
        <v/>
      </c>
      <c r="AE445" s="19" t="str" cm="1">
        <f t="array" aca="1" ref="AE445" ca="1">IF(SUMPRODUCT(--ISNUMBER(SEARCH("PFI",A445:AD445)))&gt;0,"Y","")</f>
        <v/>
      </c>
      <c r="AF445" s="19" t="str">
        <f>IF(ISNUMBER(SEARCH("CSW",C445)),"Shared Service","")</f>
        <v/>
      </c>
      <c r="AG445" s="19"/>
    </row>
    <row r="446" spans="1:33" s="14" customFormat="1" ht="11.4" x14ac:dyDescent="0.3">
      <c r="A446" s="21">
        <v>509</v>
      </c>
      <c r="B446" s="41" t="s">
        <v>1731</v>
      </c>
      <c r="C446" s="41" t="s">
        <v>1732</v>
      </c>
      <c r="D446" s="41"/>
      <c r="E446" s="42">
        <v>0</v>
      </c>
      <c r="F446" s="42">
        <v>0</v>
      </c>
      <c r="G446" s="42">
        <v>0</v>
      </c>
      <c r="H446" s="41" t="s">
        <v>194</v>
      </c>
      <c r="I446" s="41" t="s">
        <v>1733</v>
      </c>
      <c r="J446" s="41" t="s">
        <v>36</v>
      </c>
      <c r="K446" s="41" t="s">
        <v>50</v>
      </c>
      <c r="L446" s="41" t="s">
        <v>922</v>
      </c>
      <c r="M446" s="43">
        <v>1438690</v>
      </c>
      <c r="N446" s="44" t="s">
        <v>1734</v>
      </c>
      <c r="O446" s="44">
        <v>46748</v>
      </c>
      <c r="P446" s="41" t="s">
        <v>1735</v>
      </c>
      <c r="Q446" s="42" t="s">
        <v>41</v>
      </c>
      <c r="R446" s="42" t="s">
        <v>41</v>
      </c>
      <c r="S446" s="42" t="s">
        <v>41</v>
      </c>
      <c r="T446" s="41" t="s">
        <v>197</v>
      </c>
      <c r="U446" s="22"/>
      <c r="V446" s="7"/>
      <c r="W446" s="8" t="str">
        <f ca="1">IF(OR(ISBLANK(O446),ISERROR(O446)),"",IF(O446&lt;=TODAY(),"EXPIRED","ACTIVE"))</f>
        <v>ACTIVE</v>
      </c>
      <c r="X446" s="8" t="str">
        <f>IF(ISNUMBER(SEARCH("OPTILAN",P446)),"OPTILAN","")</f>
        <v/>
      </c>
      <c r="Y446" s="8" t="str">
        <f>IF(AND(NOT(ISBLANK(M446)),M446&lt;&gt;"",VALUE(M446)=0),"No Value (Indeterminate)","")</f>
        <v/>
      </c>
      <c r="Z446" s="8"/>
      <c r="AA446" s="8" t="str">
        <f>IF(AND(ISNUMBER(SEARCH("default date of 31/12/2099",D446)),NOT(ISBLANK(M446)),VALUE(M446)=0),"No Value (SPOT Contract)","")</f>
        <v/>
      </c>
      <c r="AB446" s="19" t="str">
        <f>IF(N446="","No Start Date","")</f>
        <v/>
      </c>
      <c r="AC446" s="19" t="str">
        <f>IF(O446="","No Expiry Date","")</f>
        <v/>
      </c>
      <c r="AD446" s="19" t="str">
        <f>IF(B446="","No Reference","")</f>
        <v/>
      </c>
      <c r="AE446" s="19" t="str" cm="1">
        <f t="array" aca="1" ref="AE446" ca="1">IF(SUMPRODUCT(--ISNUMBER(SEARCH("PFI",A446:AD446)))&gt;0,"Y","")</f>
        <v/>
      </c>
      <c r="AF446" s="19" t="str">
        <f>IF(ISNUMBER(SEARCH("CSW",C446)),"Shared Service","")</f>
        <v/>
      </c>
      <c r="AG446" s="19"/>
    </row>
    <row r="447" spans="1:33" s="14" customFormat="1" ht="11.4" x14ac:dyDescent="0.3">
      <c r="A447" s="21">
        <v>689</v>
      </c>
      <c r="B447" s="41" t="s">
        <v>1736</v>
      </c>
      <c r="C447" s="41" t="s">
        <v>1737</v>
      </c>
      <c r="D447" s="41"/>
      <c r="E447" s="42">
        <v>0</v>
      </c>
      <c r="F447" s="42">
        <v>0</v>
      </c>
      <c r="G447" s="42">
        <v>0</v>
      </c>
      <c r="H447" s="41" t="s">
        <v>34</v>
      </c>
      <c r="I447" s="41" t="s">
        <v>855</v>
      </c>
      <c r="J447" s="41" t="s">
        <v>49</v>
      </c>
      <c r="K447" s="41" t="s">
        <v>50</v>
      </c>
      <c r="L447" s="41" t="s">
        <v>51</v>
      </c>
      <c r="M447" s="43">
        <v>75183.25</v>
      </c>
      <c r="N447" s="44" t="s">
        <v>1738</v>
      </c>
      <c r="O447" s="44">
        <v>46136</v>
      </c>
      <c r="P447" s="41" t="s">
        <v>630</v>
      </c>
      <c r="Q447" s="42" t="s">
        <v>41</v>
      </c>
      <c r="R447" s="42" t="s">
        <v>42</v>
      </c>
      <c r="S447" s="42" t="s">
        <v>41</v>
      </c>
      <c r="T447" s="41" t="s">
        <v>410</v>
      </c>
      <c r="U447" s="22"/>
      <c r="V447" s="7"/>
      <c r="W447" s="8" t="str">
        <f ca="1">IF(OR(ISBLANK(O447),ISERROR(O447)),"",IF(O447&lt;=TODAY(),"EXPIRED","ACTIVE"))</f>
        <v>ACTIVE</v>
      </c>
      <c r="X447" s="8" t="str">
        <f>IF(ISNUMBER(SEARCH("OPTILAN",P447)),"OPTILAN","")</f>
        <v/>
      </c>
      <c r="Y447" s="8" t="str">
        <f>IF(AND(NOT(ISBLANK(M447)),M447&lt;&gt;"",VALUE(M447)=0),"No Value (Indeterminate)","")</f>
        <v/>
      </c>
      <c r="Z447" s="8"/>
      <c r="AA447" s="8" t="str">
        <f>IF(AND(ISNUMBER(SEARCH("default date of 31/12/2099",D447)),NOT(ISBLANK(M447)),VALUE(M447)=0),"No Value (SPOT Contract)","")</f>
        <v/>
      </c>
      <c r="AB447" s="19" t="str">
        <f>IF(N447="","No Start Date","")</f>
        <v/>
      </c>
      <c r="AC447" s="19" t="str">
        <f>IF(O447="","No Expiry Date","")</f>
        <v/>
      </c>
      <c r="AD447" s="19" t="str">
        <f>IF(B447="","No Reference","")</f>
        <v/>
      </c>
      <c r="AE447" s="19" t="str" cm="1">
        <f t="array" aca="1" ref="AE447" ca="1">IF(SUMPRODUCT(--ISNUMBER(SEARCH("PFI",A447:AD447)))&gt;0,"Y","")</f>
        <v/>
      </c>
      <c r="AF447" s="19" t="str">
        <f>IF(ISNUMBER(SEARCH("CSW",C447)),"Shared Service","")</f>
        <v/>
      </c>
      <c r="AG447" s="19"/>
    </row>
    <row r="448" spans="1:33" s="14" customFormat="1" ht="11.4" x14ac:dyDescent="0.3">
      <c r="A448" s="21">
        <v>821</v>
      </c>
      <c r="B448" s="41" t="s">
        <v>1739</v>
      </c>
      <c r="C448" s="41" t="s">
        <v>1740</v>
      </c>
      <c r="D448" s="41"/>
      <c r="E448" s="42">
        <v>0</v>
      </c>
      <c r="F448" s="42">
        <v>0</v>
      </c>
      <c r="G448" s="42">
        <v>0</v>
      </c>
      <c r="H448" s="41" t="s">
        <v>34</v>
      </c>
      <c r="I448" s="41" t="s">
        <v>1741</v>
      </c>
      <c r="J448" s="41" t="s">
        <v>36</v>
      </c>
      <c r="K448" s="41" t="s">
        <v>50</v>
      </c>
      <c r="L448" s="41" t="s">
        <v>642</v>
      </c>
      <c r="M448" s="43">
        <v>3648574</v>
      </c>
      <c r="N448" s="44" t="s">
        <v>1742</v>
      </c>
      <c r="O448" s="44">
        <v>46116</v>
      </c>
      <c r="P448" s="41" t="s">
        <v>1743</v>
      </c>
      <c r="Q448" s="42" t="s">
        <v>41</v>
      </c>
      <c r="R448" s="42" t="s">
        <v>42</v>
      </c>
      <c r="S448" s="42" t="s">
        <v>42</v>
      </c>
      <c r="T448" s="41" t="s">
        <v>1744</v>
      </c>
      <c r="U448" s="22"/>
      <c r="V448" s="7"/>
      <c r="W448" s="8" t="str">
        <f ca="1">IF(OR(ISBLANK(O448),ISERROR(O448)),"",IF(O448&lt;=TODAY(),"EXPIRED","ACTIVE"))</f>
        <v>ACTIVE</v>
      </c>
      <c r="X448" s="8" t="str">
        <f>IF(ISNUMBER(SEARCH("OPTILAN",P448)),"OPTILAN","")</f>
        <v/>
      </c>
      <c r="Y448" s="8" t="str">
        <f>IF(AND(NOT(ISBLANK(M448)),M448&lt;&gt;"",VALUE(M448)=0),"No Value (Indeterminate)","")</f>
        <v/>
      </c>
      <c r="Z448" s="8"/>
      <c r="AA448" s="8" t="str">
        <f>IF(AND(ISNUMBER(SEARCH("default date of 31/12/2099",D448)),NOT(ISBLANK(M448)),VALUE(M448)=0),"No Value (SPOT Contract)","")</f>
        <v/>
      </c>
      <c r="AB448" s="19" t="str">
        <f>IF(N448="","No Start Date","")</f>
        <v/>
      </c>
      <c r="AC448" s="19" t="str">
        <f>IF(O448="","No Expiry Date","")</f>
        <v/>
      </c>
      <c r="AD448" s="19" t="str">
        <f>IF(B448="","No Reference","")</f>
        <v/>
      </c>
      <c r="AE448" s="19" t="str" cm="1">
        <f t="array" aca="1" ref="AE448" ca="1">IF(SUMPRODUCT(--ISNUMBER(SEARCH("PFI",A448:AD448)))&gt;0,"Y","")</f>
        <v/>
      </c>
      <c r="AF448" s="19" t="str">
        <f>IF(ISNUMBER(SEARCH("CSW",C448)),"Shared Service","")</f>
        <v/>
      </c>
      <c r="AG448" s="19"/>
    </row>
    <row r="449" spans="1:33" s="14" customFormat="1" ht="11.4" x14ac:dyDescent="0.3">
      <c r="A449" s="21">
        <v>674</v>
      </c>
      <c r="B449" s="41" t="s">
        <v>1745</v>
      </c>
      <c r="C449" s="41" t="s">
        <v>1746</v>
      </c>
      <c r="D449" s="41"/>
      <c r="E449" s="42">
        <v>0</v>
      </c>
      <c r="F449" s="42">
        <v>0</v>
      </c>
      <c r="G449" s="42">
        <v>0</v>
      </c>
      <c r="H449" s="41" t="s">
        <v>34</v>
      </c>
      <c r="I449" s="41" t="s">
        <v>855</v>
      </c>
      <c r="J449" s="41" t="s">
        <v>49</v>
      </c>
      <c r="K449" s="41" t="s">
        <v>50</v>
      </c>
      <c r="L449" s="41" t="s">
        <v>51</v>
      </c>
      <c r="M449" s="43">
        <v>368042.6</v>
      </c>
      <c r="N449" s="44" t="s">
        <v>1738</v>
      </c>
      <c r="O449" s="44">
        <v>46258</v>
      </c>
      <c r="P449" s="41" t="s">
        <v>625</v>
      </c>
      <c r="Q449" s="42" t="s">
        <v>41</v>
      </c>
      <c r="R449" s="42" t="s">
        <v>42</v>
      </c>
      <c r="S449" s="42" t="s">
        <v>41</v>
      </c>
      <c r="T449" s="41" t="s">
        <v>857</v>
      </c>
      <c r="U449" s="22"/>
      <c r="V449" s="7"/>
      <c r="W449" s="8" t="str">
        <f ca="1">IF(OR(ISBLANK(O449),ISERROR(O449)),"",IF(O449&lt;=TODAY(),"EXPIRED","ACTIVE"))</f>
        <v>ACTIVE</v>
      </c>
      <c r="X449" s="8" t="str">
        <f>IF(ISNUMBER(SEARCH("OPTILAN",P449)),"OPTILAN","")</f>
        <v/>
      </c>
      <c r="Y449" s="8" t="str">
        <f>IF(AND(NOT(ISBLANK(M449)),M449&lt;&gt;"",VALUE(M449)=0),"No Value (Indeterminate)","")</f>
        <v/>
      </c>
      <c r="Z449" s="8"/>
      <c r="AA449" s="8" t="str">
        <f>IF(AND(ISNUMBER(SEARCH("default date of 31/12/2099",D449)),NOT(ISBLANK(M449)),VALUE(M449)=0),"No Value (SPOT Contract)","")</f>
        <v/>
      </c>
      <c r="AB449" s="19" t="str">
        <f>IF(N449="","No Start Date","")</f>
        <v/>
      </c>
      <c r="AC449" s="19" t="str">
        <f>IF(O449="","No Expiry Date","")</f>
        <v/>
      </c>
      <c r="AD449" s="19" t="str">
        <f>IF(B449="","No Reference","")</f>
        <v/>
      </c>
      <c r="AE449" s="19" t="str" cm="1">
        <f t="array" aca="1" ref="AE449" ca="1">IF(SUMPRODUCT(--ISNUMBER(SEARCH("PFI",A449:AD449)))&gt;0,"Y","")</f>
        <v/>
      </c>
      <c r="AF449" s="19" t="str">
        <f>IF(ISNUMBER(SEARCH("CSW",C449)),"Shared Service","")</f>
        <v/>
      </c>
      <c r="AG449" s="19"/>
    </row>
    <row r="450" spans="1:33" s="14" customFormat="1" ht="11.4" x14ac:dyDescent="0.3">
      <c r="A450" s="21">
        <v>355</v>
      </c>
      <c r="B450" s="41" t="s">
        <v>1747</v>
      </c>
      <c r="C450" s="41" t="s">
        <v>1748</v>
      </c>
      <c r="D450" s="41"/>
      <c r="E450" s="42">
        <v>6</v>
      </c>
      <c r="F450" s="42">
        <v>0</v>
      </c>
      <c r="G450" s="42">
        <v>0</v>
      </c>
      <c r="H450" s="41" t="s">
        <v>34</v>
      </c>
      <c r="I450" s="41" t="s">
        <v>1749</v>
      </c>
      <c r="J450" s="41" t="s">
        <v>36</v>
      </c>
      <c r="K450" s="41" t="s">
        <v>50</v>
      </c>
      <c r="L450" s="41" t="s">
        <v>642</v>
      </c>
      <c r="M450" s="43">
        <v>200000</v>
      </c>
      <c r="N450" s="44">
        <v>45114</v>
      </c>
      <c r="O450" s="44">
        <v>46180</v>
      </c>
      <c r="P450" s="41" t="s">
        <v>1750</v>
      </c>
      <c r="Q450" s="42" t="s">
        <v>41</v>
      </c>
      <c r="R450" s="42" t="s">
        <v>41</v>
      </c>
      <c r="S450" s="42" t="s">
        <v>41</v>
      </c>
      <c r="T450" s="41" t="s">
        <v>1751</v>
      </c>
      <c r="U450" s="22"/>
      <c r="V450" s="7"/>
      <c r="W450" s="8" t="str">
        <f ca="1">IF(OR(ISBLANK(O450),ISERROR(O450)),"",IF(O450&lt;=TODAY(),"EXPIRED","ACTIVE"))</f>
        <v>ACTIVE</v>
      </c>
      <c r="X450" s="8" t="str">
        <f>IF(ISNUMBER(SEARCH("OPTILAN",P450)),"OPTILAN","")</f>
        <v/>
      </c>
      <c r="Y450" s="8" t="str">
        <f>IF(AND(NOT(ISBLANK(M450)),M450&lt;&gt;"",VALUE(M450)=0),"No Value (Indeterminate)","")</f>
        <v/>
      </c>
      <c r="Z450" s="8"/>
      <c r="AA450" s="8" t="str">
        <f>IF(AND(ISNUMBER(SEARCH("default date of 31/12/2099",D450)),NOT(ISBLANK(M450)),VALUE(M450)=0),"No Value (SPOT Contract)","")</f>
        <v/>
      </c>
      <c r="AB450" s="19" t="str">
        <f>IF(N450="","No Start Date","")</f>
        <v/>
      </c>
      <c r="AC450" s="19" t="str">
        <f>IF(O450="","No Expiry Date","")</f>
        <v/>
      </c>
      <c r="AD450" s="19" t="str">
        <f>IF(B450="","No Reference","")</f>
        <v/>
      </c>
      <c r="AE450" s="19" t="str" cm="1">
        <f t="array" aca="1" ref="AE450" ca="1">IF(SUMPRODUCT(--ISNUMBER(SEARCH("PFI",A450:AD450)))&gt;0,"Y","")</f>
        <v/>
      </c>
      <c r="AF450" s="19" t="str">
        <f>IF(ISNUMBER(SEARCH("CSW",C450)),"Shared Service","")</f>
        <v/>
      </c>
      <c r="AG450" s="19"/>
    </row>
    <row r="451" spans="1:33" s="14" customFormat="1" ht="11.4" x14ac:dyDescent="0.3">
      <c r="A451" s="21">
        <v>1697</v>
      </c>
      <c r="B451" s="41" t="s">
        <v>1752</v>
      </c>
      <c r="C451" s="41" t="s">
        <v>1753</v>
      </c>
      <c r="D451" s="41" t="s">
        <v>1754</v>
      </c>
      <c r="E451" s="42">
        <v>0</v>
      </c>
      <c r="F451" s="42">
        <v>0</v>
      </c>
      <c r="G451" s="42">
        <v>0</v>
      </c>
      <c r="H451" s="41" t="s">
        <v>194</v>
      </c>
      <c r="I451" s="41" t="s">
        <v>195</v>
      </c>
      <c r="J451" s="41" t="s">
        <v>76</v>
      </c>
      <c r="K451" s="41" t="s">
        <v>50</v>
      </c>
      <c r="L451" s="41" t="s">
        <v>678</v>
      </c>
      <c r="M451" s="43">
        <v>840000</v>
      </c>
      <c r="N451" s="44" t="s">
        <v>1755</v>
      </c>
      <c r="O451" s="44">
        <v>46142</v>
      </c>
      <c r="P451" s="41" t="s">
        <v>1756</v>
      </c>
      <c r="Q451" s="42" t="s">
        <v>41</v>
      </c>
      <c r="R451" s="42" t="s">
        <v>41</v>
      </c>
      <c r="S451" s="42" t="s">
        <v>41</v>
      </c>
      <c r="T451" s="41" t="s">
        <v>289</v>
      </c>
      <c r="U451" s="22"/>
      <c r="V451" s="7"/>
      <c r="W451" s="8" t="str">
        <f ca="1">IF(OR(ISBLANK(O451),ISERROR(O451)),"",IF(O451&lt;=TODAY(),"EXPIRED","ACTIVE"))</f>
        <v>ACTIVE</v>
      </c>
      <c r="X451" s="8" t="str">
        <f>IF(ISNUMBER(SEARCH("OPTILAN",P451)),"OPTILAN","")</f>
        <v/>
      </c>
      <c r="Y451" s="8" t="str">
        <f>IF(AND(NOT(ISBLANK(M451)),M451&lt;&gt;"",VALUE(M451)=0),"No Value (Indeterminate)","")</f>
        <v/>
      </c>
      <c r="Z451" s="8"/>
      <c r="AA451" s="8" t="str">
        <f>IF(AND(ISNUMBER(SEARCH("default date of 31/12/2099",D451)),NOT(ISBLANK(M451)),VALUE(M451)=0),"No Value (SPOT Contract)","")</f>
        <v/>
      </c>
      <c r="AB451" s="19" t="str">
        <f>IF(N451="","No Start Date","")</f>
        <v/>
      </c>
      <c r="AC451" s="19" t="str">
        <f>IF(O451="","No Expiry Date","")</f>
        <v/>
      </c>
      <c r="AD451" s="19" t="str">
        <f>IF(B451="","No Reference","")</f>
        <v/>
      </c>
      <c r="AE451" s="19" t="str" cm="1">
        <f t="array" aca="1" ref="AE451" ca="1">IF(SUMPRODUCT(--ISNUMBER(SEARCH("PFI",A451:AD451)))&gt;0,"Y","")</f>
        <v/>
      </c>
      <c r="AF451" s="19" t="str">
        <f>IF(ISNUMBER(SEARCH("CSW",C451)),"Shared Service","")</f>
        <v/>
      </c>
      <c r="AG451" s="19"/>
    </row>
    <row r="452" spans="1:33" s="14" customFormat="1" ht="11.4" x14ac:dyDescent="0.3">
      <c r="A452" s="21">
        <v>932</v>
      </c>
      <c r="B452" s="41" t="s">
        <v>1757</v>
      </c>
      <c r="C452" s="41" t="s">
        <v>1758</v>
      </c>
      <c r="D452" s="41"/>
      <c r="E452" s="42">
        <v>0</v>
      </c>
      <c r="F452" s="42">
        <v>0</v>
      </c>
      <c r="G452" s="42">
        <v>0</v>
      </c>
      <c r="H452" s="41" t="s">
        <v>47</v>
      </c>
      <c r="I452" s="41" t="s">
        <v>1759</v>
      </c>
      <c r="J452" s="41" t="s">
        <v>49</v>
      </c>
      <c r="K452" s="41" t="s">
        <v>50</v>
      </c>
      <c r="L452" s="41" t="s">
        <v>51</v>
      </c>
      <c r="M452" s="43">
        <v>229025</v>
      </c>
      <c r="N452" s="44">
        <v>45661</v>
      </c>
      <c r="O452" s="44">
        <v>49399</v>
      </c>
      <c r="P452" s="41" t="s">
        <v>1123</v>
      </c>
      <c r="Q452" s="42" t="s">
        <v>41</v>
      </c>
      <c r="R452" s="42" t="s">
        <v>41</v>
      </c>
      <c r="S452" s="42" t="s">
        <v>41</v>
      </c>
      <c r="T452" s="41" t="s">
        <v>1760</v>
      </c>
      <c r="U452" s="22"/>
      <c r="V452" s="7"/>
      <c r="W452" s="8" t="str">
        <f ca="1">IF(OR(ISBLANK(O452),ISERROR(O452)),"",IF(O452&lt;=TODAY(),"EXPIRED","ACTIVE"))</f>
        <v>ACTIVE</v>
      </c>
      <c r="X452" s="8" t="str">
        <f>IF(ISNUMBER(SEARCH("OPTILAN",P452)),"OPTILAN","")</f>
        <v/>
      </c>
      <c r="Y452" s="8" t="str">
        <f>IF(AND(NOT(ISBLANK(M452)),M452&lt;&gt;"",VALUE(M452)=0),"No Value (Indeterminate)","")</f>
        <v/>
      </c>
      <c r="Z452" s="8"/>
      <c r="AA452" s="8" t="str">
        <f>IF(AND(ISNUMBER(SEARCH("default date of 31/12/2099",D452)),NOT(ISBLANK(M452)),VALUE(M452)=0),"No Value (SPOT Contract)","")</f>
        <v/>
      </c>
      <c r="AB452" s="19" t="str">
        <f>IF(N452="","No Start Date","")</f>
        <v/>
      </c>
      <c r="AC452" s="19" t="str">
        <f>IF(O452="","No Expiry Date","")</f>
        <v/>
      </c>
      <c r="AD452" s="19" t="str">
        <f>IF(B452="","No Reference","")</f>
        <v/>
      </c>
      <c r="AE452" s="19" t="str" cm="1">
        <f t="array" aca="1" ref="AE452" ca="1">IF(SUMPRODUCT(--ISNUMBER(SEARCH("PFI",A452:AD452)))&gt;0,"Y","")</f>
        <v/>
      </c>
      <c r="AF452" s="19" t="str">
        <f>IF(ISNUMBER(SEARCH("CSW",C452)),"Shared Service","")</f>
        <v/>
      </c>
      <c r="AG452" s="19"/>
    </row>
    <row r="453" spans="1:33" s="14" customFormat="1" ht="11.4" x14ac:dyDescent="0.3">
      <c r="A453" s="21">
        <v>1333</v>
      </c>
      <c r="B453" s="41" t="s">
        <v>1761</v>
      </c>
      <c r="C453" s="41" t="s">
        <v>1762</v>
      </c>
      <c r="D453" s="41"/>
      <c r="E453" s="42">
        <v>0</v>
      </c>
      <c r="F453" s="42">
        <v>0</v>
      </c>
      <c r="G453" s="42">
        <v>0</v>
      </c>
      <c r="H453" s="41" t="s">
        <v>262</v>
      </c>
      <c r="I453" s="41" t="s">
        <v>378</v>
      </c>
      <c r="J453" s="41" t="s">
        <v>36</v>
      </c>
      <c r="K453" s="41" t="s">
        <v>37</v>
      </c>
      <c r="L453" s="41" t="s">
        <v>38</v>
      </c>
      <c r="M453" s="43">
        <v>9500</v>
      </c>
      <c r="N453" s="44" t="s">
        <v>527</v>
      </c>
      <c r="O453" s="44">
        <v>46996</v>
      </c>
      <c r="P453" s="41" t="s">
        <v>1763</v>
      </c>
      <c r="Q453" s="42" t="s">
        <v>41</v>
      </c>
      <c r="R453" s="42" t="s">
        <v>42</v>
      </c>
      <c r="S453" s="42" t="s">
        <v>42</v>
      </c>
      <c r="T453" s="41" t="s">
        <v>1764</v>
      </c>
      <c r="U453" s="22"/>
      <c r="V453" s="7"/>
      <c r="W453" s="8" t="str">
        <f ca="1">IF(OR(ISBLANK(O453),ISERROR(O453)),"",IF(O453&lt;=TODAY(),"EXPIRED","ACTIVE"))</f>
        <v>ACTIVE</v>
      </c>
      <c r="X453" s="8" t="str">
        <f>IF(ISNUMBER(SEARCH("OPTILAN",P453)),"OPTILAN","")</f>
        <v/>
      </c>
      <c r="Y453" s="8" t="str">
        <f>IF(AND(NOT(ISBLANK(M453)),M453&lt;&gt;"",VALUE(M453)=0),"No Value (Indeterminate)","")</f>
        <v/>
      </c>
      <c r="Z453" s="8"/>
      <c r="AA453" s="8" t="str">
        <f>IF(AND(ISNUMBER(SEARCH("default date of 31/12/2099",D453)),NOT(ISBLANK(M453)),VALUE(M453)=0),"No Value (SPOT Contract)","")</f>
        <v/>
      </c>
      <c r="AB453" s="19" t="str">
        <f>IF(N453="","No Start Date","")</f>
        <v/>
      </c>
      <c r="AC453" s="19" t="str">
        <f>IF(O453="","No Expiry Date","")</f>
        <v/>
      </c>
      <c r="AD453" s="19" t="str">
        <f>IF(B453="","No Reference","")</f>
        <v/>
      </c>
      <c r="AE453" s="19" t="str" cm="1">
        <f t="array" aca="1" ref="AE453" ca="1">IF(SUMPRODUCT(--ISNUMBER(SEARCH("PFI",A453:AD453)))&gt;0,"Y","")</f>
        <v/>
      </c>
      <c r="AF453" s="19" t="str">
        <f>IF(ISNUMBER(SEARCH("CSW",C453)),"Shared Service","")</f>
        <v/>
      </c>
      <c r="AG453" s="19"/>
    </row>
    <row r="454" spans="1:33" s="14" customFormat="1" ht="11.4" x14ac:dyDescent="0.3">
      <c r="A454" s="21">
        <v>742</v>
      </c>
      <c r="B454" s="41" t="s">
        <v>1765</v>
      </c>
      <c r="C454" s="41" t="s">
        <v>1766</v>
      </c>
      <c r="D454" s="41"/>
      <c r="E454" s="42">
        <v>0</v>
      </c>
      <c r="F454" s="42">
        <v>0</v>
      </c>
      <c r="G454" s="42">
        <v>0</v>
      </c>
      <c r="H454" s="41" t="s">
        <v>262</v>
      </c>
      <c r="I454" s="41" t="s">
        <v>1767</v>
      </c>
      <c r="J454" s="41" t="s">
        <v>49</v>
      </c>
      <c r="K454" s="41" t="s">
        <v>50</v>
      </c>
      <c r="L454" s="41" t="s">
        <v>51</v>
      </c>
      <c r="M454" s="43">
        <v>699544</v>
      </c>
      <c r="N454" s="44" t="s">
        <v>1768</v>
      </c>
      <c r="O454" s="44">
        <v>46295</v>
      </c>
      <c r="P454" s="41" t="s">
        <v>1769</v>
      </c>
      <c r="Q454" s="42" t="s">
        <v>41</v>
      </c>
      <c r="R454" s="42" t="s">
        <v>42</v>
      </c>
      <c r="S454" s="42" t="s">
        <v>41</v>
      </c>
      <c r="T454" s="41" t="s">
        <v>1770</v>
      </c>
      <c r="U454" s="22"/>
      <c r="V454" s="7"/>
      <c r="W454" s="8" t="str">
        <f ca="1">IF(OR(ISBLANK(O454),ISERROR(O454)),"",IF(O454&lt;=TODAY(),"EXPIRED","ACTIVE"))</f>
        <v>ACTIVE</v>
      </c>
      <c r="X454" s="8" t="str">
        <f>IF(ISNUMBER(SEARCH("OPTILAN",P454)),"OPTILAN","")</f>
        <v/>
      </c>
      <c r="Y454" s="8" t="str">
        <f>IF(AND(NOT(ISBLANK(M454)),M454&lt;&gt;"",VALUE(M454)=0),"No Value (Indeterminate)","")</f>
        <v/>
      </c>
      <c r="Z454" s="8"/>
      <c r="AA454" s="8" t="str">
        <f>IF(AND(ISNUMBER(SEARCH("default date of 31/12/2099",D454)),NOT(ISBLANK(M454)),VALUE(M454)=0),"No Value (SPOT Contract)","")</f>
        <v/>
      </c>
      <c r="AB454" s="19" t="str">
        <f>IF(N454="","No Start Date","")</f>
        <v/>
      </c>
      <c r="AC454" s="19" t="str">
        <f>IF(O454="","No Expiry Date","")</f>
        <v/>
      </c>
      <c r="AD454" s="19" t="str">
        <f>IF(B454="","No Reference","")</f>
        <v/>
      </c>
      <c r="AE454" s="19" t="str" cm="1">
        <f t="array" aca="1" ref="AE454" ca="1">IF(SUMPRODUCT(--ISNUMBER(SEARCH("PFI",A454:AD454)))&gt;0,"Y","")</f>
        <v/>
      </c>
      <c r="AF454" s="19" t="str">
        <f>IF(ISNUMBER(SEARCH("CSW",C454)),"Shared Service","")</f>
        <v/>
      </c>
      <c r="AG454" s="19"/>
    </row>
    <row r="455" spans="1:33" s="14" customFormat="1" ht="11.4" x14ac:dyDescent="0.3">
      <c r="A455" s="21">
        <v>1178</v>
      </c>
      <c r="B455" s="41" t="s">
        <v>1771</v>
      </c>
      <c r="C455" s="41" t="s">
        <v>1772</v>
      </c>
      <c r="D455" s="41" t="s">
        <v>1773</v>
      </c>
      <c r="E455" s="42">
        <v>0</v>
      </c>
      <c r="F455" s="42">
        <v>0</v>
      </c>
      <c r="G455" s="42">
        <v>0</v>
      </c>
      <c r="H455" s="41" t="s">
        <v>194</v>
      </c>
      <c r="I455" s="41" t="s">
        <v>1774</v>
      </c>
      <c r="J455" s="41" t="s">
        <v>60</v>
      </c>
      <c r="K455" s="41" t="s">
        <v>37</v>
      </c>
      <c r="L455" s="41" t="s">
        <v>38</v>
      </c>
      <c r="M455" s="43">
        <v>9840</v>
      </c>
      <c r="N455" s="44">
        <v>45665</v>
      </c>
      <c r="O455" s="44">
        <v>46234</v>
      </c>
      <c r="P455" s="41" t="s">
        <v>1775</v>
      </c>
      <c r="Q455" s="42" t="s">
        <v>41</v>
      </c>
      <c r="R455" s="42" t="s">
        <v>41</v>
      </c>
      <c r="S455" s="42" t="s">
        <v>41</v>
      </c>
      <c r="T455" s="41" t="s">
        <v>197</v>
      </c>
      <c r="U455" s="22"/>
      <c r="V455" s="7"/>
      <c r="W455" s="8" t="str">
        <f ca="1">IF(OR(ISBLANK(O455),ISERROR(O455)),"",IF(O455&lt;=TODAY(),"EXPIRED","ACTIVE"))</f>
        <v>ACTIVE</v>
      </c>
      <c r="X455" s="8" t="str">
        <f>IF(ISNUMBER(SEARCH("OPTILAN",P455)),"OPTILAN","")</f>
        <v/>
      </c>
      <c r="Y455" s="8" t="str">
        <f>IF(AND(NOT(ISBLANK(M455)),M455&lt;&gt;"",VALUE(M455)=0),"No Value (Indeterminate)","")</f>
        <v/>
      </c>
      <c r="Z455" s="8"/>
      <c r="AA455" s="8" t="str">
        <f>IF(AND(ISNUMBER(SEARCH("default date of 31/12/2099",D455)),NOT(ISBLANK(M455)),VALUE(M455)=0),"No Value (SPOT Contract)","")</f>
        <v/>
      </c>
      <c r="AB455" s="19" t="str">
        <f>IF(N455="","No Start Date","")</f>
        <v/>
      </c>
      <c r="AC455" s="19" t="str">
        <f>IF(O455="","No Expiry Date","")</f>
        <v/>
      </c>
      <c r="AD455" s="19" t="str">
        <f>IF(B455="","No Reference","")</f>
        <v/>
      </c>
      <c r="AE455" s="19" t="str" cm="1">
        <f t="array" aca="1" ref="AE455" ca="1">IF(SUMPRODUCT(--ISNUMBER(SEARCH("PFI",A455:AD455)))&gt;0,"Y","")</f>
        <v/>
      </c>
      <c r="AF455" s="19" t="str">
        <f>IF(ISNUMBER(SEARCH("CSW",C455)),"Shared Service","")</f>
        <v/>
      </c>
      <c r="AG455" s="19"/>
    </row>
    <row r="456" spans="1:33" s="14" customFormat="1" ht="11.4" x14ac:dyDescent="0.3">
      <c r="A456" s="21">
        <v>1430</v>
      </c>
      <c r="B456" s="41" t="s">
        <v>1776</v>
      </c>
      <c r="C456" s="41" t="s">
        <v>1777</v>
      </c>
      <c r="D456" s="41" t="s">
        <v>1778</v>
      </c>
      <c r="E456" s="42">
        <v>0</v>
      </c>
      <c r="F456" s="42">
        <v>0</v>
      </c>
      <c r="G456" s="42">
        <v>0</v>
      </c>
      <c r="H456" s="41" t="s">
        <v>58</v>
      </c>
      <c r="I456" s="41" t="s">
        <v>641</v>
      </c>
      <c r="J456" s="41" t="s">
        <v>36</v>
      </c>
      <c r="K456" s="41" t="s">
        <v>37</v>
      </c>
      <c r="L456" s="41" t="s">
        <v>38</v>
      </c>
      <c r="M456" s="43">
        <v>5206.3999999999996</v>
      </c>
      <c r="N456" s="44" t="s">
        <v>1779</v>
      </c>
      <c r="O456" s="44">
        <v>46112</v>
      </c>
      <c r="P456" s="41" t="s">
        <v>1705</v>
      </c>
      <c r="Q456" s="42" t="s">
        <v>41</v>
      </c>
      <c r="R456" s="42" t="s">
        <v>42</v>
      </c>
      <c r="S456" s="42" t="s">
        <v>41</v>
      </c>
      <c r="T456" s="41" t="s">
        <v>821</v>
      </c>
      <c r="U456" s="22"/>
      <c r="V456" s="7"/>
      <c r="W456" s="8" t="str">
        <f ca="1">IF(OR(ISBLANK(O456),ISERROR(O456)),"",IF(O456&lt;=TODAY(),"EXPIRED","ACTIVE"))</f>
        <v>ACTIVE</v>
      </c>
      <c r="X456" s="8" t="str">
        <f>IF(ISNUMBER(SEARCH("OPTILAN",P456)),"OPTILAN","")</f>
        <v/>
      </c>
      <c r="Y456" s="8" t="str">
        <f>IF(AND(NOT(ISBLANK(M456)),M456&lt;&gt;"",VALUE(M456)=0),"No Value (Indeterminate)","")</f>
        <v/>
      </c>
      <c r="Z456" s="8"/>
      <c r="AA456" s="8" t="str">
        <f>IF(AND(ISNUMBER(SEARCH("default date of 31/12/2099",D456)),NOT(ISBLANK(M456)),VALUE(M456)=0),"No Value (SPOT Contract)","")</f>
        <v/>
      </c>
      <c r="AB456" s="19" t="str">
        <f>IF(N456="","No Start Date","")</f>
        <v/>
      </c>
      <c r="AC456" s="19" t="str">
        <f>IF(O456="","No Expiry Date","")</f>
        <v/>
      </c>
      <c r="AD456" s="19" t="str">
        <f>IF(B456="","No Reference","")</f>
        <v/>
      </c>
      <c r="AE456" s="19" t="str" cm="1">
        <f t="array" aca="1" ref="AE456" ca="1">IF(SUMPRODUCT(--ISNUMBER(SEARCH("PFI",A456:AD456)))&gt;0,"Y","")</f>
        <v/>
      </c>
      <c r="AF456" s="19" t="str">
        <f>IF(ISNUMBER(SEARCH("CSW",C456)),"Shared Service","")</f>
        <v/>
      </c>
      <c r="AG456" s="19"/>
    </row>
    <row r="457" spans="1:33" s="14" customFormat="1" ht="11.4" x14ac:dyDescent="0.3">
      <c r="A457" s="21">
        <v>721</v>
      </c>
      <c r="B457" s="41" t="s">
        <v>1780</v>
      </c>
      <c r="C457" s="41" t="s">
        <v>1781</v>
      </c>
      <c r="D457" s="41" t="s">
        <v>1782</v>
      </c>
      <c r="E457" s="42">
        <v>0</v>
      </c>
      <c r="F457" s="42">
        <v>0</v>
      </c>
      <c r="G457" s="42">
        <v>0</v>
      </c>
      <c r="H457" s="41" t="s">
        <v>538</v>
      </c>
      <c r="I457" s="41" t="s">
        <v>286</v>
      </c>
      <c r="J457" s="41" t="s">
        <v>76</v>
      </c>
      <c r="K457" s="41" t="s">
        <v>50</v>
      </c>
      <c r="L457" s="41" t="s">
        <v>678</v>
      </c>
      <c r="M457" s="43">
        <v>900000</v>
      </c>
      <c r="N457" s="44">
        <v>45295</v>
      </c>
      <c r="O457" s="44">
        <v>46112</v>
      </c>
      <c r="P457" s="41" t="s">
        <v>1783</v>
      </c>
      <c r="Q457" s="42" t="s">
        <v>41</v>
      </c>
      <c r="R457" s="42" t="s">
        <v>41</v>
      </c>
      <c r="S457" s="42" t="s">
        <v>41</v>
      </c>
      <c r="T457" s="41" t="s">
        <v>1784</v>
      </c>
      <c r="U457" s="22"/>
      <c r="V457" s="7"/>
      <c r="W457" s="8" t="str">
        <f ca="1">IF(OR(ISBLANK(O457),ISERROR(O457)),"",IF(O457&lt;=TODAY(),"EXPIRED","ACTIVE"))</f>
        <v>ACTIVE</v>
      </c>
      <c r="X457" s="8" t="str">
        <f>IF(ISNUMBER(SEARCH("OPTILAN",P457)),"OPTILAN","")</f>
        <v/>
      </c>
      <c r="Y457" s="8" t="str">
        <f>IF(AND(NOT(ISBLANK(M457)),M457&lt;&gt;"",VALUE(M457)=0),"No Value (Indeterminate)","")</f>
        <v/>
      </c>
      <c r="Z457" s="8"/>
      <c r="AA457" s="8" t="str">
        <f>IF(AND(ISNUMBER(SEARCH("default date of 31/12/2099",D457)),NOT(ISBLANK(M457)),VALUE(M457)=0),"No Value (SPOT Contract)","")</f>
        <v/>
      </c>
      <c r="AB457" s="19" t="str">
        <f>IF(N457="","No Start Date","")</f>
        <v/>
      </c>
      <c r="AC457" s="19" t="str">
        <f>IF(O457="","No Expiry Date","")</f>
        <v/>
      </c>
      <c r="AD457" s="19" t="str">
        <f>IF(B457="","No Reference","")</f>
        <v/>
      </c>
      <c r="AE457" s="19" t="str" cm="1">
        <f t="array" aca="1" ref="AE457" ca="1">IF(SUMPRODUCT(--ISNUMBER(SEARCH("PFI",A457:AD457)))&gt;0,"Y","")</f>
        <v/>
      </c>
      <c r="AF457" s="19" t="str">
        <f>IF(ISNUMBER(SEARCH("CSW",C457)),"Shared Service","")</f>
        <v/>
      </c>
      <c r="AG457" s="19"/>
    </row>
    <row r="458" spans="1:33" s="14" customFormat="1" ht="11.4" x14ac:dyDescent="0.3">
      <c r="A458" s="21">
        <v>722</v>
      </c>
      <c r="B458" s="41" t="s">
        <v>1785</v>
      </c>
      <c r="C458" s="41" t="s">
        <v>1786</v>
      </c>
      <c r="D458" s="41"/>
      <c r="E458" s="42">
        <v>0</v>
      </c>
      <c r="F458" s="42">
        <v>0</v>
      </c>
      <c r="G458" s="42">
        <v>0</v>
      </c>
      <c r="H458" s="41" t="s">
        <v>538</v>
      </c>
      <c r="I458" s="41" t="s">
        <v>286</v>
      </c>
      <c r="J458" s="41" t="s">
        <v>76</v>
      </c>
      <c r="K458" s="41" t="s">
        <v>50</v>
      </c>
      <c r="L458" s="41" t="s">
        <v>678</v>
      </c>
      <c r="M458" s="43">
        <v>800000</v>
      </c>
      <c r="N458" s="44">
        <v>45295</v>
      </c>
      <c r="O458" s="44">
        <v>46112</v>
      </c>
      <c r="P458" s="41" t="s">
        <v>318</v>
      </c>
      <c r="Q458" s="42" t="s">
        <v>41</v>
      </c>
      <c r="R458" s="42" t="s">
        <v>41</v>
      </c>
      <c r="S458" s="42" t="s">
        <v>41</v>
      </c>
      <c r="T458" s="41" t="s">
        <v>1784</v>
      </c>
      <c r="U458" s="22"/>
      <c r="V458" s="7"/>
      <c r="W458" s="8" t="str">
        <f ca="1">IF(OR(ISBLANK(O458),ISERROR(O458)),"",IF(O458&lt;=TODAY(),"EXPIRED","ACTIVE"))</f>
        <v>ACTIVE</v>
      </c>
      <c r="X458" s="8" t="str">
        <f>IF(ISNUMBER(SEARCH("OPTILAN",P458)),"OPTILAN","")</f>
        <v/>
      </c>
      <c r="Y458" s="8" t="str">
        <f>IF(AND(NOT(ISBLANK(M458)),M458&lt;&gt;"",VALUE(M458)=0),"No Value (Indeterminate)","")</f>
        <v/>
      </c>
      <c r="Z458" s="8"/>
      <c r="AA458" s="8" t="str">
        <f>IF(AND(ISNUMBER(SEARCH("default date of 31/12/2099",D458)),NOT(ISBLANK(M458)),VALUE(M458)=0),"No Value (SPOT Contract)","")</f>
        <v/>
      </c>
      <c r="AB458" s="19" t="str">
        <f>IF(N458="","No Start Date","")</f>
        <v/>
      </c>
      <c r="AC458" s="19" t="str">
        <f>IF(O458="","No Expiry Date","")</f>
        <v/>
      </c>
      <c r="AD458" s="19" t="str">
        <f>IF(B458="","No Reference","")</f>
        <v/>
      </c>
      <c r="AE458" s="19" t="str" cm="1">
        <f t="array" aca="1" ref="AE458" ca="1">IF(SUMPRODUCT(--ISNUMBER(SEARCH("PFI",A458:AD458)))&gt;0,"Y","")</f>
        <v/>
      </c>
      <c r="AF458" s="19" t="str">
        <f>IF(ISNUMBER(SEARCH("CSW",C458)),"Shared Service","")</f>
        <v/>
      </c>
      <c r="AG458" s="19"/>
    </row>
    <row r="459" spans="1:33" s="14" customFormat="1" ht="11.4" x14ac:dyDescent="0.3">
      <c r="A459" s="21">
        <v>658</v>
      </c>
      <c r="B459" s="41" t="s">
        <v>1787</v>
      </c>
      <c r="C459" s="41" t="s">
        <v>1788</v>
      </c>
      <c r="D459" s="41"/>
      <c r="E459" s="42">
        <v>0</v>
      </c>
      <c r="F459" s="42">
        <v>0</v>
      </c>
      <c r="G459" s="42">
        <v>0</v>
      </c>
      <c r="H459" s="41" t="s">
        <v>538</v>
      </c>
      <c r="I459" s="41" t="s">
        <v>286</v>
      </c>
      <c r="J459" s="41" t="s">
        <v>76</v>
      </c>
      <c r="K459" s="41" t="s">
        <v>50</v>
      </c>
      <c r="L459" s="41" t="s">
        <v>678</v>
      </c>
      <c r="M459" s="43">
        <v>900000</v>
      </c>
      <c r="N459" s="44">
        <v>45295</v>
      </c>
      <c r="O459" s="44">
        <v>46112</v>
      </c>
      <c r="P459" s="41" t="s">
        <v>1783</v>
      </c>
      <c r="Q459" s="42" t="s">
        <v>41</v>
      </c>
      <c r="R459" s="42" t="s">
        <v>41</v>
      </c>
      <c r="S459" s="42" t="s">
        <v>41</v>
      </c>
      <c r="T459" s="41" t="s">
        <v>1784</v>
      </c>
      <c r="U459" s="22"/>
      <c r="V459" s="7"/>
      <c r="W459" s="8" t="str">
        <f ca="1">IF(OR(ISBLANK(O459),ISERROR(O459)),"",IF(O459&lt;=TODAY(),"EXPIRED","ACTIVE"))</f>
        <v>ACTIVE</v>
      </c>
      <c r="X459" s="8" t="str">
        <f>IF(ISNUMBER(SEARCH("OPTILAN",P459)),"OPTILAN","")</f>
        <v/>
      </c>
      <c r="Y459" s="8" t="str">
        <f>IF(AND(NOT(ISBLANK(M459)),M459&lt;&gt;"",VALUE(M459)=0),"No Value (Indeterminate)","")</f>
        <v/>
      </c>
      <c r="Z459" s="8"/>
      <c r="AA459" s="8" t="str">
        <f>IF(AND(ISNUMBER(SEARCH("default date of 31/12/2099",D459)),NOT(ISBLANK(M459)),VALUE(M459)=0),"No Value (SPOT Contract)","")</f>
        <v/>
      </c>
      <c r="AB459" s="19" t="str">
        <f>IF(N459="","No Start Date","")</f>
        <v/>
      </c>
      <c r="AC459" s="19" t="str">
        <f>IF(O459="","No Expiry Date","")</f>
        <v/>
      </c>
      <c r="AD459" s="19" t="str">
        <f>IF(B459="","No Reference","")</f>
        <v/>
      </c>
      <c r="AE459" s="19" t="str" cm="1">
        <f t="array" aca="1" ref="AE459" ca="1">IF(SUMPRODUCT(--ISNUMBER(SEARCH("PFI",A459:AD459)))&gt;0,"Y","")</f>
        <v/>
      </c>
      <c r="AF459" s="19" t="str">
        <f>IF(ISNUMBER(SEARCH("CSW",C459)),"Shared Service","")</f>
        <v/>
      </c>
      <c r="AG459" s="19"/>
    </row>
    <row r="460" spans="1:33" s="14" customFormat="1" ht="11.4" x14ac:dyDescent="0.3">
      <c r="A460" s="21">
        <v>659</v>
      </c>
      <c r="B460" s="41" t="s">
        <v>1789</v>
      </c>
      <c r="C460" s="41" t="s">
        <v>1790</v>
      </c>
      <c r="D460" s="41"/>
      <c r="E460" s="42">
        <v>0</v>
      </c>
      <c r="F460" s="42">
        <v>0</v>
      </c>
      <c r="G460" s="42">
        <v>0</v>
      </c>
      <c r="H460" s="41" t="s">
        <v>538</v>
      </c>
      <c r="I460" s="41" t="s">
        <v>286</v>
      </c>
      <c r="J460" s="41" t="s">
        <v>76</v>
      </c>
      <c r="K460" s="41" t="s">
        <v>50</v>
      </c>
      <c r="L460" s="41" t="s">
        <v>678</v>
      </c>
      <c r="M460" s="43">
        <v>800000</v>
      </c>
      <c r="N460" s="44">
        <v>45295</v>
      </c>
      <c r="O460" s="44">
        <v>46112</v>
      </c>
      <c r="P460" s="41" t="s">
        <v>318</v>
      </c>
      <c r="Q460" s="42" t="s">
        <v>41</v>
      </c>
      <c r="R460" s="42" t="s">
        <v>41</v>
      </c>
      <c r="S460" s="42" t="s">
        <v>41</v>
      </c>
      <c r="T460" s="41" t="s">
        <v>1784</v>
      </c>
      <c r="U460" s="22"/>
      <c r="V460" s="7"/>
      <c r="W460" s="8" t="str">
        <f ca="1">IF(OR(ISBLANK(O460),ISERROR(O460)),"",IF(O460&lt;=TODAY(),"EXPIRED","ACTIVE"))</f>
        <v>ACTIVE</v>
      </c>
      <c r="X460" s="8" t="str">
        <f>IF(ISNUMBER(SEARCH("OPTILAN",P460)),"OPTILAN","")</f>
        <v/>
      </c>
      <c r="Y460" s="8" t="str">
        <f>IF(AND(NOT(ISBLANK(M460)),M460&lt;&gt;"",VALUE(M460)=0),"No Value (Indeterminate)","")</f>
        <v/>
      </c>
      <c r="Z460" s="8"/>
      <c r="AA460" s="8" t="str">
        <f>IF(AND(ISNUMBER(SEARCH("default date of 31/12/2099",D460)),NOT(ISBLANK(M460)),VALUE(M460)=0),"No Value (SPOT Contract)","")</f>
        <v/>
      </c>
      <c r="AB460" s="19" t="str">
        <f>IF(N460="","No Start Date","")</f>
        <v/>
      </c>
      <c r="AC460" s="19" t="str">
        <f>IF(O460="","No Expiry Date","")</f>
        <v/>
      </c>
      <c r="AD460" s="19" t="str">
        <f>IF(B460="","No Reference","")</f>
        <v/>
      </c>
      <c r="AE460" s="19" t="str" cm="1">
        <f t="array" aca="1" ref="AE460" ca="1">IF(SUMPRODUCT(--ISNUMBER(SEARCH("PFI",A460:AD460)))&gt;0,"Y","")</f>
        <v/>
      </c>
      <c r="AF460" s="19" t="str">
        <f>IF(ISNUMBER(SEARCH("CSW",C460)),"Shared Service","")</f>
        <v/>
      </c>
      <c r="AG460" s="19"/>
    </row>
    <row r="461" spans="1:33" s="14" customFormat="1" ht="11.4" x14ac:dyDescent="0.3">
      <c r="A461" s="21">
        <v>624</v>
      </c>
      <c r="B461" s="41" t="s">
        <v>1791</v>
      </c>
      <c r="C461" s="41" t="s">
        <v>1792</v>
      </c>
      <c r="D461" s="41"/>
      <c r="E461" s="42">
        <v>0</v>
      </c>
      <c r="F461" s="42">
        <v>0</v>
      </c>
      <c r="G461" s="42">
        <v>0</v>
      </c>
      <c r="H461" s="41" t="s">
        <v>34</v>
      </c>
      <c r="I461" s="41" t="s">
        <v>942</v>
      </c>
      <c r="J461" s="41" t="s">
        <v>49</v>
      </c>
      <c r="K461" s="41" t="s">
        <v>50</v>
      </c>
      <c r="L461" s="41" t="s">
        <v>51</v>
      </c>
      <c r="M461" s="43">
        <v>176000</v>
      </c>
      <c r="N461" s="44">
        <v>45298</v>
      </c>
      <c r="O461" s="44">
        <v>46934</v>
      </c>
      <c r="P461" s="41" t="s">
        <v>1793</v>
      </c>
      <c r="Q461" s="42" t="s">
        <v>41</v>
      </c>
      <c r="R461" s="42" t="s">
        <v>41</v>
      </c>
      <c r="S461" s="42" t="s">
        <v>41</v>
      </c>
      <c r="T461" s="41" t="s">
        <v>544</v>
      </c>
      <c r="U461" s="22"/>
      <c r="V461" s="7"/>
      <c r="W461" s="8" t="str">
        <f ca="1">IF(OR(ISBLANK(O461),ISERROR(O461)),"",IF(O461&lt;=TODAY(),"EXPIRED","ACTIVE"))</f>
        <v>ACTIVE</v>
      </c>
      <c r="X461" s="8" t="str">
        <f>IF(ISNUMBER(SEARCH("OPTILAN",P461)),"OPTILAN","")</f>
        <v/>
      </c>
      <c r="Y461" s="8" t="str">
        <f>IF(AND(NOT(ISBLANK(M461)),M461&lt;&gt;"",VALUE(M461)=0),"No Value (Indeterminate)","")</f>
        <v/>
      </c>
      <c r="Z461" s="8"/>
      <c r="AA461" s="8" t="str">
        <f>IF(AND(ISNUMBER(SEARCH("default date of 31/12/2099",D461)),NOT(ISBLANK(M461)),VALUE(M461)=0),"No Value (SPOT Contract)","")</f>
        <v/>
      </c>
      <c r="AB461" s="19" t="str">
        <f>IF(N461="","No Start Date","")</f>
        <v/>
      </c>
      <c r="AC461" s="19" t="str">
        <f>IF(O461="","No Expiry Date","")</f>
        <v/>
      </c>
      <c r="AD461" s="19" t="str">
        <f>IF(B461="","No Reference","")</f>
        <v/>
      </c>
      <c r="AE461" s="19" t="str" cm="1">
        <f t="array" aca="1" ref="AE461" ca="1">IF(SUMPRODUCT(--ISNUMBER(SEARCH("PFI",A461:AD461)))&gt;0,"Y","")</f>
        <v/>
      </c>
      <c r="AF461" s="19" t="str">
        <f>IF(ISNUMBER(SEARCH("CSW",C461)),"Shared Service","")</f>
        <v/>
      </c>
      <c r="AG461" s="19"/>
    </row>
    <row r="462" spans="1:33" s="14" customFormat="1" ht="11.4" x14ac:dyDescent="0.3">
      <c r="A462" s="21">
        <v>290</v>
      </c>
      <c r="B462" s="41" t="s">
        <v>1794</v>
      </c>
      <c r="C462" s="41" t="s">
        <v>1795</v>
      </c>
      <c r="D462" s="41" t="s">
        <v>1796</v>
      </c>
      <c r="E462" s="42">
        <v>3</v>
      </c>
      <c r="F462" s="42">
        <v>0</v>
      </c>
      <c r="G462" s="42">
        <v>0</v>
      </c>
      <c r="H462" s="41" t="s">
        <v>47</v>
      </c>
      <c r="I462" s="41" t="s">
        <v>263</v>
      </c>
      <c r="J462" s="41" t="s">
        <v>49</v>
      </c>
      <c r="K462" s="41" t="s">
        <v>50</v>
      </c>
      <c r="L462" s="41" t="s">
        <v>51</v>
      </c>
      <c r="M462" s="43">
        <v>12211.4</v>
      </c>
      <c r="N462" s="44">
        <v>44931</v>
      </c>
      <c r="O462" s="44">
        <v>46507</v>
      </c>
      <c r="P462" s="41" t="s">
        <v>1797</v>
      </c>
      <c r="Q462" s="42" t="s">
        <v>41</v>
      </c>
      <c r="R462" s="42" t="s">
        <v>41</v>
      </c>
      <c r="S462" s="42" t="s">
        <v>41</v>
      </c>
      <c r="T462" s="41" t="s">
        <v>1798</v>
      </c>
      <c r="U462" s="22"/>
      <c r="V462" s="7"/>
      <c r="W462" s="8" t="str">
        <f ca="1">IF(OR(ISBLANK(O462),ISERROR(O462)),"",IF(O462&lt;=TODAY(),"EXPIRED","ACTIVE"))</f>
        <v>ACTIVE</v>
      </c>
      <c r="X462" s="8" t="str">
        <f>IF(ISNUMBER(SEARCH("OPTILAN",P462)),"OPTILAN","")</f>
        <v/>
      </c>
      <c r="Y462" s="8" t="str">
        <f>IF(AND(NOT(ISBLANK(M462)),M462&lt;&gt;"",VALUE(M462)=0),"No Value (Indeterminate)","")</f>
        <v/>
      </c>
      <c r="Z462" s="8"/>
      <c r="AA462" s="8" t="str">
        <f>IF(AND(ISNUMBER(SEARCH("default date of 31/12/2099",D462)),NOT(ISBLANK(M462)),VALUE(M462)=0),"No Value (SPOT Contract)","")</f>
        <v/>
      </c>
      <c r="AB462" s="19" t="str">
        <f>IF(N462="","No Start Date","")</f>
        <v/>
      </c>
      <c r="AC462" s="19" t="str">
        <f>IF(O462="","No Expiry Date","")</f>
        <v/>
      </c>
      <c r="AD462" s="19" t="str">
        <f>IF(B462="","No Reference","")</f>
        <v/>
      </c>
      <c r="AE462" s="19" t="str" cm="1">
        <f t="array" aca="1" ref="AE462" ca="1">IF(SUMPRODUCT(--ISNUMBER(SEARCH("PFI",A462:AD462)))&gt;0,"Y","")</f>
        <v/>
      </c>
      <c r="AF462" s="19" t="str">
        <f>IF(ISNUMBER(SEARCH("CSW",C462)),"Shared Service","")</f>
        <v/>
      </c>
      <c r="AG462" s="19"/>
    </row>
    <row r="463" spans="1:33" s="14" customFormat="1" ht="11.4" x14ac:dyDescent="0.3">
      <c r="A463" s="21">
        <v>1113</v>
      </c>
      <c r="B463" s="41" t="s">
        <v>1799</v>
      </c>
      <c r="C463" s="41" t="s">
        <v>1800</v>
      </c>
      <c r="D463" s="41" t="s">
        <v>1801</v>
      </c>
      <c r="E463" s="42">
        <v>0</v>
      </c>
      <c r="F463" s="42">
        <v>0</v>
      </c>
      <c r="G463" s="42">
        <v>0</v>
      </c>
      <c r="H463" s="41" t="s">
        <v>716</v>
      </c>
      <c r="I463" s="41" t="s">
        <v>1802</v>
      </c>
      <c r="J463" s="41" t="s">
        <v>49</v>
      </c>
      <c r="K463" s="41" t="s">
        <v>50</v>
      </c>
      <c r="L463" s="41" t="s">
        <v>51</v>
      </c>
      <c r="M463" s="43">
        <v>60983.88</v>
      </c>
      <c r="N463" s="44">
        <v>45728</v>
      </c>
      <c r="O463" s="44">
        <v>46065</v>
      </c>
      <c r="P463" s="41" t="s">
        <v>1803</v>
      </c>
      <c r="Q463" s="42" t="s">
        <v>41</v>
      </c>
      <c r="R463" s="42" t="s">
        <v>41</v>
      </c>
      <c r="S463" s="42" t="s">
        <v>41</v>
      </c>
      <c r="T463" s="41" t="s">
        <v>380</v>
      </c>
      <c r="U463" s="22"/>
      <c r="V463" s="7"/>
      <c r="W463" s="8" t="str">
        <f ca="1">IF(OR(ISBLANK(O463),ISERROR(O463)),"",IF(O463&lt;=TODAY(),"EXPIRED","ACTIVE"))</f>
        <v>ACTIVE</v>
      </c>
      <c r="X463" s="8" t="str">
        <f>IF(ISNUMBER(SEARCH("OPTILAN",P463)),"OPTILAN","")</f>
        <v/>
      </c>
      <c r="Y463" s="8" t="str">
        <f>IF(AND(NOT(ISBLANK(M463)),M463&lt;&gt;"",VALUE(M463)=0),"No Value (Indeterminate)","")</f>
        <v/>
      </c>
      <c r="Z463" s="8"/>
      <c r="AA463" s="8" t="str">
        <f>IF(AND(ISNUMBER(SEARCH("default date of 31/12/2099",D463)),NOT(ISBLANK(M463)),VALUE(M463)=0),"No Value (SPOT Contract)","")</f>
        <v/>
      </c>
      <c r="AB463" s="19" t="str">
        <f>IF(N463="","No Start Date","")</f>
        <v/>
      </c>
      <c r="AC463" s="19" t="str">
        <f>IF(O463="","No Expiry Date","")</f>
        <v/>
      </c>
      <c r="AD463" s="19" t="str">
        <f>IF(B463="","No Reference","")</f>
        <v/>
      </c>
      <c r="AE463" s="19" t="str" cm="1">
        <f t="array" aca="1" ref="AE463" ca="1">IF(SUMPRODUCT(--ISNUMBER(SEARCH("PFI",A463:AD463)))&gt;0,"Y","")</f>
        <v/>
      </c>
      <c r="AF463" s="19" t="str">
        <f>IF(ISNUMBER(SEARCH("CSW",C463)),"Shared Service","")</f>
        <v/>
      </c>
      <c r="AG463" s="19"/>
    </row>
    <row r="464" spans="1:33" s="14" customFormat="1" ht="11.4" x14ac:dyDescent="0.3">
      <c r="A464" s="21">
        <v>892</v>
      </c>
      <c r="B464" s="45" t="s">
        <v>1804</v>
      </c>
      <c r="C464" s="45" t="s">
        <v>1805</v>
      </c>
      <c r="D464" s="45"/>
      <c r="E464" s="46">
        <v>0</v>
      </c>
      <c r="F464" s="46">
        <v>0</v>
      </c>
      <c r="G464" s="46">
        <v>0</v>
      </c>
      <c r="H464" s="45" t="s">
        <v>305</v>
      </c>
      <c r="I464" s="45" t="s">
        <v>1806</v>
      </c>
      <c r="J464" s="45" t="s">
        <v>890</v>
      </c>
      <c r="K464" s="45" t="s">
        <v>50</v>
      </c>
      <c r="L464" s="45" t="s">
        <v>642</v>
      </c>
      <c r="M464" s="47">
        <v>1800000</v>
      </c>
      <c r="N464" s="48">
        <v>45660</v>
      </c>
      <c r="O464" s="48">
        <v>46446</v>
      </c>
      <c r="P464" s="45" t="s">
        <v>684</v>
      </c>
      <c r="Q464" s="46" t="s">
        <v>41</v>
      </c>
      <c r="R464" s="46" t="s">
        <v>42</v>
      </c>
      <c r="S464" s="46" t="s">
        <v>41</v>
      </c>
      <c r="T464" s="45" t="s">
        <v>1807</v>
      </c>
      <c r="U464" s="22"/>
      <c r="V464" s="7"/>
      <c r="W464" s="8" t="str">
        <f ca="1">IF(OR(ISBLANK(O464),ISERROR(O464)),"",IF(O464&lt;=TODAY(),"EXPIRED","ACTIVE"))</f>
        <v>ACTIVE</v>
      </c>
      <c r="X464" s="8" t="str">
        <f>IF(ISNUMBER(SEARCH("OPTILAN",P464)),"OPTILAN","")</f>
        <v/>
      </c>
      <c r="Y464" s="8" t="str">
        <f>IF(AND(NOT(ISBLANK(M464)),M464&lt;&gt;"",VALUE(M464)=0),"No Value (Indeterminate)","")</f>
        <v/>
      </c>
      <c r="Z464" s="8"/>
      <c r="AA464" s="8" t="str">
        <f>IF(AND(ISNUMBER(SEARCH("default date of 31/12/2099",D464)),NOT(ISBLANK(M464)),VALUE(M464)=0),"No Value (SPOT Contract)","")</f>
        <v/>
      </c>
      <c r="AB464" s="19" t="str">
        <f>IF(N464="","No Start Date","")</f>
        <v/>
      </c>
      <c r="AC464" s="19" t="str">
        <f>IF(O464="","No Expiry Date","")</f>
        <v/>
      </c>
      <c r="AD464" s="19" t="str">
        <f>IF(B464="","No Reference","")</f>
        <v/>
      </c>
      <c r="AE464" s="19" t="str" cm="1">
        <f t="array" aca="1" ref="AE464" ca="1">IF(SUMPRODUCT(--ISNUMBER(SEARCH("PFI",A464:AD464)))&gt;0,"Y","")</f>
        <v/>
      </c>
      <c r="AF464" s="19" t="str">
        <f>IF(ISNUMBER(SEARCH("CSW",C464)),"Shared Service","")</f>
        <v/>
      </c>
      <c r="AG464" s="19"/>
    </row>
    <row r="465" spans="1:33" s="14" customFormat="1" ht="11.4" x14ac:dyDescent="0.3">
      <c r="A465" s="21">
        <v>893</v>
      </c>
      <c r="B465" s="49" t="s">
        <v>1804</v>
      </c>
      <c r="C465" s="49" t="s">
        <v>1808</v>
      </c>
      <c r="D465" s="49"/>
      <c r="E465" s="50">
        <v>0</v>
      </c>
      <c r="F465" s="50">
        <v>0</v>
      </c>
      <c r="G465" s="50">
        <v>0</v>
      </c>
      <c r="H465" s="49" t="s">
        <v>305</v>
      </c>
      <c r="I465" s="49" t="s">
        <v>1806</v>
      </c>
      <c r="J465" s="49" t="s">
        <v>890</v>
      </c>
      <c r="K465" s="49" t="s">
        <v>50</v>
      </c>
      <c r="L465" s="49" t="s">
        <v>642</v>
      </c>
      <c r="M465" s="51">
        <v>1800000</v>
      </c>
      <c r="N465" s="52">
        <v>45660</v>
      </c>
      <c r="O465" s="52">
        <v>46446</v>
      </c>
      <c r="P465" s="49" t="s">
        <v>1809</v>
      </c>
      <c r="Q465" s="50" t="s">
        <v>41</v>
      </c>
      <c r="R465" s="50" t="s">
        <v>42</v>
      </c>
      <c r="S465" s="50" t="s">
        <v>41</v>
      </c>
      <c r="T465" s="49" t="s">
        <v>1807</v>
      </c>
      <c r="U465" s="22"/>
      <c r="V465" s="7"/>
      <c r="W465" s="8" t="str">
        <f ca="1">IF(OR(ISBLANK(O465),ISERROR(O465)),"",IF(O465&lt;=TODAY(),"EXPIRED","ACTIVE"))</f>
        <v>ACTIVE</v>
      </c>
      <c r="X465" s="8" t="str">
        <f>IF(ISNUMBER(SEARCH("OPTILAN",P465)),"OPTILAN","")</f>
        <v/>
      </c>
      <c r="Y465" s="8" t="str">
        <f>IF(AND(NOT(ISBLANK(M465)),M465&lt;&gt;"",VALUE(M465)=0),"No Value (Indeterminate)","")</f>
        <v/>
      </c>
      <c r="Z465" s="8"/>
      <c r="AA465" s="8" t="str">
        <f>IF(AND(ISNUMBER(SEARCH("default date of 31/12/2099",D465)),NOT(ISBLANK(M465)),VALUE(M465)=0),"No Value (SPOT Contract)","")</f>
        <v/>
      </c>
      <c r="AB465" s="19" t="str">
        <f>IF(N465="","No Start Date","")</f>
        <v/>
      </c>
      <c r="AC465" s="19" t="str">
        <f>IF(O465="","No Expiry Date","")</f>
        <v/>
      </c>
      <c r="AD465" s="19" t="str">
        <f>IF(B465="","No Reference","")</f>
        <v/>
      </c>
      <c r="AE465" s="19" t="str" cm="1">
        <f t="array" aca="1" ref="AE465" ca="1">IF(SUMPRODUCT(--ISNUMBER(SEARCH("PFI",A465:AD465)))&gt;0,"Y","")</f>
        <v/>
      </c>
      <c r="AF465" s="19" t="str">
        <f>IF(ISNUMBER(SEARCH("CSW",C465)),"Shared Service","")</f>
        <v/>
      </c>
      <c r="AG465" s="19"/>
    </row>
    <row r="466" spans="1:33" s="14" customFormat="1" ht="11.4" x14ac:dyDescent="0.3">
      <c r="A466" s="21">
        <v>894</v>
      </c>
      <c r="B466" s="49" t="s">
        <v>1804</v>
      </c>
      <c r="C466" s="49" t="s">
        <v>1810</v>
      </c>
      <c r="D466" s="49"/>
      <c r="E466" s="50">
        <v>0</v>
      </c>
      <c r="F466" s="50">
        <v>0</v>
      </c>
      <c r="G466" s="50">
        <v>0</v>
      </c>
      <c r="H466" s="49" t="s">
        <v>305</v>
      </c>
      <c r="I466" s="49" t="s">
        <v>1806</v>
      </c>
      <c r="J466" s="49" t="s">
        <v>890</v>
      </c>
      <c r="K466" s="49" t="s">
        <v>50</v>
      </c>
      <c r="L466" s="49" t="s">
        <v>642</v>
      </c>
      <c r="M466" s="51">
        <v>1800000</v>
      </c>
      <c r="N466" s="52">
        <v>45660</v>
      </c>
      <c r="O466" s="52">
        <v>46446</v>
      </c>
      <c r="P466" s="49" t="s">
        <v>1811</v>
      </c>
      <c r="Q466" s="50" t="s">
        <v>41</v>
      </c>
      <c r="R466" s="50" t="s">
        <v>42</v>
      </c>
      <c r="S466" s="50" t="s">
        <v>41</v>
      </c>
      <c r="T466" s="49" t="s">
        <v>1807</v>
      </c>
      <c r="U466" s="22"/>
      <c r="V466" s="7"/>
      <c r="W466" s="8" t="str">
        <f ca="1">IF(OR(ISBLANK(O466),ISERROR(O466)),"",IF(O466&lt;=TODAY(),"EXPIRED","ACTIVE"))</f>
        <v>ACTIVE</v>
      </c>
      <c r="X466" s="8" t="str">
        <f>IF(ISNUMBER(SEARCH("OPTILAN",P466)),"OPTILAN","")</f>
        <v/>
      </c>
      <c r="Y466" s="8" t="str">
        <f>IF(AND(NOT(ISBLANK(M466)),M466&lt;&gt;"",VALUE(M466)=0),"No Value (Indeterminate)","")</f>
        <v/>
      </c>
      <c r="Z466" s="8"/>
      <c r="AA466" s="8" t="str">
        <f>IF(AND(ISNUMBER(SEARCH("default date of 31/12/2099",D466)),NOT(ISBLANK(M466)),VALUE(M466)=0),"No Value (SPOT Contract)","")</f>
        <v/>
      </c>
      <c r="AB466" s="19" t="str">
        <f>IF(N466="","No Start Date","")</f>
        <v/>
      </c>
      <c r="AC466" s="19" t="str">
        <f>IF(O466="","No Expiry Date","")</f>
        <v/>
      </c>
      <c r="AD466" s="19" t="str">
        <f>IF(B466="","No Reference","")</f>
        <v/>
      </c>
      <c r="AE466" s="19" t="str" cm="1">
        <f t="array" aca="1" ref="AE466" ca="1">IF(SUMPRODUCT(--ISNUMBER(SEARCH("PFI",A466:AD466)))&gt;0,"Y","")</f>
        <v/>
      </c>
      <c r="AF466" s="19" t="str">
        <f>IF(ISNUMBER(SEARCH("CSW",C466)),"Shared Service","")</f>
        <v/>
      </c>
      <c r="AG466" s="19"/>
    </row>
    <row r="467" spans="1:33" s="14" customFormat="1" ht="11.4" x14ac:dyDescent="0.3">
      <c r="A467" s="21">
        <v>895</v>
      </c>
      <c r="B467" s="49" t="s">
        <v>1804</v>
      </c>
      <c r="C467" s="49" t="s">
        <v>1812</v>
      </c>
      <c r="D467" s="49"/>
      <c r="E467" s="50">
        <v>0</v>
      </c>
      <c r="F467" s="50">
        <v>0</v>
      </c>
      <c r="G467" s="50">
        <v>0</v>
      </c>
      <c r="H467" s="49" t="s">
        <v>305</v>
      </c>
      <c r="I467" s="49" t="s">
        <v>1806</v>
      </c>
      <c r="J467" s="49" t="s">
        <v>890</v>
      </c>
      <c r="K467" s="49" t="s">
        <v>50</v>
      </c>
      <c r="L467" s="49" t="s">
        <v>642</v>
      </c>
      <c r="M467" s="51">
        <v>1800000</v>
      </c>
      <c r="N467" s="52">
        <v>45660</v>
      </c>
      <c r="O467" s="52">
        <v>46446</v>
      </c>
      <c r="P467" s="49" t="s">
        <v>1813</v>
      </c>
      <c r="Q467" s="50" t="s">
        <v>41</v>
      </c>
      <c r="R467" s="50" t="s">
        <v>42</v>
      </c>
      <c r="S467" s="50" t="s">
        <v>41</v>
      </c>
      <c r="T467" s="49" t="s">
        <v>1807</v>
      </c>
      <c r="U467" s="22"/>
      <c r="V467" s="7"/>
      <c r="W467" s="8" t="str">
        <f ca="1">IF(OR(ISBLANK(O467),ISERROR(O467)),"",IF(O467&lt;=TODAY(),"EXPIRED","ACTIVE"))</f>
        <v>ACTIVE</v>
      </c>
      <c r="X467" s="8" t="str">
        <f>IF(ISNUMBER(SEARCH("OPTILAN",P467)),"OPTILAN","")</f>
        <v/>
      </c>
      <c r="Y467" s="8" t="str">
        <f>IF(AND(NOT(ISBLANK(M467)),M467&lt;&gt;"",VALUE(M467)=0),"No Value (Indeterminate)","")</f>
        <v/>
      </c>
      <c r="Z467" s="8"/>
      <c r="AA467" s="8" t="str">
        <f>IF(AND(ISNUMBER(SEARCH("default date of 31/12/2099",D467)),NOT(ISBLANK(M467)),VALUE(M467)=0),"No Value (SPOT Contract)","")</f>
        <v/>
      </c>
      <c r="AB467" s="19" t="str">
        <f>IF(N467="","No Start Date","")</f>
        <v/>
      </c>
      <c r="AC467" s="19" t="str">
        <f>IF(O467="","No Expiry Date","")</f>
        <v/>
      </c>
      <c r="AD467" s="19" t="str">
        <f>IF(B467="","No Reference","")</f>
        <v/>
      </c>
      <c r="AE467" s="19" t="str" cm="1">
        <f t="array" aca="1" ref="AE467" ca="1">IF(SUMPRODUCT(--ISNUMBER(SEARCH("PFI",A467:AD467)))&gt;0,"Y","")</f>
        <v/>
      </c>
      <c r="AF467" s="19" t="str">
        <f>IF(ISNUMBER(SEARCH("CSW",C467)),"Shared Service","")</f>
        <v/>
      </c>
      <c r="AG467" s="19"/>
    </row>
    <row r="468" spans="1:33" s="14" customFormat="1" ht="11.4" x14ac:dyDescent="0.3">
      <c r="A468" s="21">
        <v>896</v>
      </c>
      <c r="B468" s="49" t="s">
        <v>1804</v>
      </c>
      <c r="C468" s="49" t="s">
        <v>1814</v>
      </c>
      <c r="D468" s="49"/>
      <c r="E468" s="50">
        <v>0</v>
      </c>
      <c r="F468" s="50">
        <v>0</v>
      </c>
      <c r="G468" s="50">
        <v>0</v>
      </c>
      <c r="H468" s="49" t="s">
        <v>305</v>
      </c>
      <c r="I468" s="49" t="s">
        <v>1806</v>
      </c>
      <c r="J468" s="49" t="s">
        <v>890</v>
      </c>
      <c r="K468" s="49" t="s">
        <v>50</v>
      </c>
      <c r="L468" s="49" t="s">
        <v>642</v>
      </c>
      <c r="M468" s="51">
        <v>1800000</v>
      </c>
      <c r="N468" s="52">
        <v>45660</v>
      </c>
      <c r="O468" s="52">
        <v>46446</v>
      </c>
      <c r="P468" s="49" t="s">
        <v>1815</v>
      </c>
      <c r="Q468" s="50" t="s">
        <v>41</v>
      </c>
      <c r="R468" s="50" t="s">
        <v>42</v>
      </c>
      <c r="S468" s="50" t="s">
        <v>41</v>
      </c>
      <c r="T468" s="49" t="s">
        <v>1807</v>
      </c>
      <c r="U468" s="22"/>
      <c r="V468" s="7"/>
      <c r="W468" s="8" t="str">
        <f ca="1">IF(OR(ISBLANK(O468),ISERROR(O468)),"",IF(O468&lt;=TODAY(),"EXPIRED","ACTIVE"))</f>
        <v>ACTIVE</v>
      </c>
      <c r="X468" s="8" t="str">
        <f>IF(ISNUMBER(SEARCH("OPTILAN",P468)),"OPTILAN","")</f>
        <v/>
      </c>
      <c r="Y468" s="8" t="str">
        <f>IF(AND(NOT(ISBLANK(M468)),M468&lt;&gt;"",VALUE(M468)=0),"No Value (Indeterminate)","")</f>
        <v/>
      </c>
      <c r="Z468" s="8"/>
      <c r="AA468" s="8" t="str">
        <f>IF(AND(ISNUMBER(SEARCH("default date of 31/12/2099",D468)),NOT(ISBLANK(M468)),VALUE(M468)=0),"No Value (SPOT Contract)","")</f>
        <v/>
      </c>
      <c r="AB468" s="19" t="str">
        <f>IF(N468="","No Start Date","")</f>
        <v/>
      </c>
      <c r="AC468" s="19" t="str">
        <f>IF(O468="","No Expiry Date","")</f>
        <v/>
      </c>
      <c r="AD468" s="19" t="str">
        <f>IF(B468="","No Reference","")</f>
        <v/>
      </c>
      <c r="AE468" s="19" t="str" cm="1">
        <f t="array" aca="1" ref="AE468" ca="1">IF(SUMPRODUCT(--ISNUMBER(SEARCH("PFI",A468:AD468)))&gt;0,"Y","")</f>
        <v/>
      </c>
      <c r="AF468" s="19" t="str">
        <f>IF(ISNUMBER(SEARCH("CSW",C468)),"Shared Service","")</f>
        <v/>
      </c>
      <c r="AG468" s="19"/>
    </row>
    <row r="469" spans="1:33" s="14" customFormat="1" ht="11.4" x14ac:dyDescent="0.3">
      <c r="A469" s="21">
        <v>897</v>
      </c>
      <c r="B469" s="49" t="s">
        <v>1804</v>
      </c>
      <c r="C469" s="49" t="s">
        <v>1816</v>
      </c>
      <c r="D469" s="49"/>
      <c r="E469" s="50">
        <v>0</v>
      </c>
      <c r="F469" s="50">
        <v>0</v>
      </c>
      <c r="G469" s="50">
        <v>0</v>
      </c>
      <c r="H469" s="49" t="s">
        <v>305</v>
      </c>
      <c r="I469" s="49" t="s">
        <v>1806</v>
      </c>
      <c r="J469" s="49" t="s">
        <v>890</v>
      </c>
      <c r="K469" s="49" t="s">
        <v>50</v>
      </c>
      <c r="L469" s="49" t="s">
        <v>642</v>
      </c>
      <c r="M469" s="51">
        <v>1800000</v>
      </c>
      <c r="N469" s="52">
        <v>45660</v>
      </c>
      <c r="O469" s="52">
        <v>46446</v>
      </c>
      <c r="P469" s="49" t="s">
        <v>1817</v>
      </c>
      <c r="Q469" s="50" t="s">
        <v>41</v>
      </c>
      <c r="R469" s="50" t="s">
        <v>42</v>
      </c>
      <c r="S469" s="50" t="s">
        <v>41</v>
      </c>
      <c r="T469" s="49" t="s">
        <v>1807</v>
      </c>
      <c r="U469" s="22"/>
      <c r="V469" s="7"/>
      <c r="W469" s="8" t="str">
        <f ca="1">IF(OR(ISBLANK(O469),ISERROR(O469)),"",IF(O469&lt;=TODAY(),"EXPIRED","ACTIVE"))</f>
        <v>ACTIVE</v>
      </c>
      <c r="X469" s="8" t="str">
        <f>IF(ISNUMBER(SEARCH("OPTILAN",P469)),"OPTILAN","")</f>
        <v/>
      </c>
      <c r="Y469" s="8" t="str">
        <f>IF(AND(NOT(ISBLANK(M469)),M469&lt;&gt;"",VALUE(M469)=0),"No Value (Indeterminate)","")</f>
        <v/>
      </c>
      <c r="Z469" s="8"/>
      <c r="AA469" s="8" t="str">
        <f>IF(AND(ISNUMBER(SEARCH("default date of 31/12/2099",D469)),NOT(ISBLANK(M469)),VALUE(M469)=0),"No Value (SPOT Contract)","")</f>
        <v/>
      </c>
      <c r="AB469" s="19" t="str">
        <f>IF(N469="","No Start Date","")</f>
        <v/>
      </c>
      <c r="AC469" s="19" t="str">
        <f>IF(O469="","No Expiry Date","")</f>
        <v/>
      </c>
      <c r="AD469" s="19" t="str">
        <f>IF(B469="","No Reference","")</f>
        <v/>
      </c>
      <c r="AE469" s="19" t="str" cm="1">
        <f t="array" aca="1" ref="AE469" ca="1">IF(SUMPRODUCT(--ISNUMBER(SEARCH("PFI",A469:AD469)))&gt;0,"Y","")</f>
        <v/>
      </c>
      <c r="AF469" s="19" t="str">
        <f>IF(ISNUMBER(SEARCH("CSW",C469)),"Shared Service","")</f>
        <v/>
      </c>
      <c r="AG469" s="19"/>
    </row>
    <row r="470" spans="1:33" s="14" customFormat="1" ht="11.4" x14ac:dyDescent="0.3">
      <c r="A470" s="21">
        <v>505</v>
      </c>
      <c r="B470" s="41" t="s">
        <v>1818</v>
      </c>
      <c r="C470" s="41" t="s">
        <v>1819</v>
      </c>
      <c r="D470" s="41"/>
      <c r="E470" s="42">
        <v>0</v>
      </c>
      <c r="F470" s="42">
        <v>0</v>
      </c>
      <c r="G470" s="42">
        <v>0</v>
      </c>
      <c r="H470" s="41" t="s">
        <v>34</v>
      </c>
      <c r="I470" s="41" t="s">
        <v>599</v>
      </c>
      <c r="J470" s="41" t="s">
        <v>76</v>
      </c>
      <c r="K470" s="41" t="s">
        <v>50</v>
      </c>
      <c r="L470" s="41" t="s">
        <v>678</v>
      </c>
      <c r="M470" s="43">
        <v>8080000</v>
      </c>
      <c r="N470" s="44">
        <v>45295</v>
      </c>
      <c r="O470" s="44">
        <v>46477</v>
      </c>
      <c r="P470" s="41" t="s">
        <v>1820</v>
      </c>
      <c r="Q470" s="42" t="s">
        <v>41</v>
      </c>
      <c r="R470" s="42" t="s">
        <v>41</v>
      </c>
      <c r="S470" s="42" t="s">
        <v>41</v>
      </c>
      <c r="T470" s="41" t="s">
        <v>544</v>
      </c>
      <c r="U470" s="22"/>
      <c r="V470" s="7"/>
      <c r="W470" s="8" t="str">
        <f ca="1">IF(OR(ISBLANK(O470),ISERROR(O470)),"",IF(O470&lt;=TODAY(),"EXPIRED","ACTIVE"))</f>
        <v>ACTIVE</v>
      </c>
      <c r="X470" s="8" t="str">
        <f>IF(ISNUMBER(SEARCH("OPTILAN",P470)),"OPTILAN","")</f>
        <v/>
      </c>
      <c r="Y470" s="8" t="str">
        <f>IF(AND(NOT(ISBLANK(M470)),M470&lt;&gt;"",VALUE(M470)=0),"No Value (Indeterminate)","")</f>
        <v/>
      </c>
      <c r="Z470" s="8"/>
      <c r="AA470" s="8" t="str">
        <f>IF(AND(ISNUMBER(SEARCH("default date of 31/12/2099",D470)),NOT(ISBLANK(M470)),VALUE(M470)=0),"No Value (SPOT Contract)","")</f>
        <v/>
      </c>
      <c r="AB470" s="19" t="str">
        <f>IF(N470="","No Start Date","")</f>
        <v/>
      </c>
      <c r="AC470" s="19" t="str">
        <f>IF(O470="","No Expiry Date","")</f>
        <v/>
      </c>
      <c r="AD470" s="19" t="str">
        <f>IF(B470="","No Reference","")</f>
        <v/>
      </c>
      <c r="AE470" s="19" t="str" cm="1">
        <f t="array" aca="1" ref="AE470" ca="1">IF(SUMPRODUCT(--ISNUMBER(SEARCH("PFI",A470:AD470)))&gt;0,"Y","")</f>
        <v/>
      </c>
      <c r="AF470" s="19" t="str">
        <f>IF(ISNUMBER(SEARCH("CSW",C470)),"Shared Service","")</f>
        <v/>
      </c>
      <c r="AG470" s="19"/>
    </row>
    <row r="471" spans="1:33" s="14" customFormat="1" ht="11.4" x14ac:dyDescent="0.3">
      <c r="A471" s="21">
        <v>353</v>
      </c>
      <c r="B471" s="41" t="s">
        <v>1821</v>
      </c>
      <c r="C471" s="41" t="s">
        <v>1822</v>
      </c>
      <c r="D471" s="41" t="s">
        <v>1823</v>
      </c>
      <c r="E471" s="42">
        <v>0</v>
      </c>
      <c r="F471" s="42">
        <v>0</v>
      </c>
      <c r="G471" s="42">
        <v>0</v>
      </c>
      <c r="H471" s="41" t="s">
        <v>34</v>
      </c>
      <c r="I471" s="41" t="s">
        <v>1038</v>
      </c>
      <c r="J471" s="41" t="s">
        <v>36</v>
      </c>
      <c r="K471" s="41" t="s">
        <v>37</v>
      </c>
      <c r="L471" s="41" t="s">
        <v>667</v>
      </c>
      <c r="M471" s="43">
        <v>37000</v>
      </c>
      <c r="N471" s="44">
        <v>44962</v>
      </c>
      <c r="O471" s="44">
        <v>46507</v>
      </c>
      <c r="P471" s="41" t="s">
        <v>1824</v>
      </c>
      <c r="Q471" s="42" t="s">
        <v>41</v>
      </c>
      <c r="R471" s="42" t="s">
        <v>41</v>
      </c>
      <c r="S471" s="42" t="s">
        <v>41</v>
      </c>
      <c r="T471" s="41" t="s">
        <v>1825</v>
      </c>
      <c r="U471" s="22"/>
      <c r="V471" s="7"/>
      <c r="W471" s="8" t="str">
        <f ca="1">IF(OR(ISBLANK(O471),ISERROR(O471)),"",IF(O471&lt;=TODAY(),"EXPIRED","ACTIVE"))</f>
        <v>ACTIVE</v>
      </c>
      <c r="X471" s="8" t="str">
        <f>IF(ISNUMBER(SEARCH("OPTILAN",P471)),"OPTILAN","")</f>
        <v/>
      </c>
      <c r="Y471" s="8" t="str">
        <f>IF(AND(NOT(ISBLANK(M471)),M471&lt;&gt;"",VALUE(M471)=0),"No Value (Indeterminate)","")</f>
        <v/>
      </c>
      <c r="Z471" s="8"/>
      <c r="AA471" s="8" t="str">
        <f>IF(AND(ISNUMBER(SEARCH("default date of 31/12/2099",D471)),NOT(ISBLANK(M471)),VALUE(M471)=0),"No Value (SPOT Contract)","")</f>
        <v/>
      </c>
      <c r="AB471" s="19" t="str">
        <f>IF(N471="","No Start Date","")</f>
        <v/>
      </c>
      <c r="AC471" s="19" t="str">
        <f>IF(O471="","No Expiry Date","")</f>
        <v/>
      </c>
      <c r="AD471" s="19" t="str">
        <f>IF(B471="","No Reference","")</f>
        <v/>
      </c>
      <c r="AE471" s="19" t="str" cm="1">
        <f t="array" aca="1" ref="AE471" ca="1">IF(SUMPRODUCT(--ISNUMBER(SEARCH("PFI",A471:AD471)))&gt;0,"Y","")</f>
        <v/>
      </c>
      <c r="AF471" s="19" t="str">
        <f>IF(ISNUMBER(SEARCH("CSW",C471)),"Shared Service","")</f>
        <v/>
      </c>
      <c r="AG471" s="19"/>
    </row>
    <row r="472" spans="1:33" s="14" customFormat="1" ht="11.4" x14ac:dyDescent="0.3">
      <c r="A472" s="21">
        <v>354</v>
      </c>
      <c r="B472" s="41" t="s">
        <v>1826</v>
      </c>
      <c r="C472" s="41" t="s">
        <v>1827</v>
      </c>
      <c r="D472" s="41" t="s">
        <v>1828</v>
      </c>
      <c r="E472" s="42">
        <v>0</v>
      </c>
      <c r="F472" s="42">
        <v>0</v>
      </c>
      <c r="G472" s="42">
        <v>0</v>
      </c>
      <c r="H472" s="41" t="s">
        <v>34</v>
      </c>
      <c r="I472" s="41" t="s">
        <v>1038</v>
      </c>
      <c r="J472" s="41" t="s">
        <v>666</v>
      </c>
      <c r="K472" s="41" t="s">
        <v>37</v>
      </c>
      <c r="L472" s="41" t="s">
        <v>667</v>
      </c>
      <c r="M472" s="43">
        <v>82364</v>
      </c>
      <c r="N472" s="44">
        <v>45296</v>
      </c>
      <c r="O472" s="44">
        <v>46507</v>
      </c>
      <c r="P472" s="41" t="s">
        <v>1829</v>
      </c>
      <c r="Q472" s="42" t="s">
        <v>41</v>
      </c>
      <c r="R472" s="42" t="s">
        <v>42</v>
      </c>
      <c r="S472" s="42" t="s">
        <v>41</v>
      </c>
      <c r="T472" s="41" t="s">
        <v>513</v>
      </c>
      <c r="U472" s="22"/>
      <c r="V472" s="7"/>
      <c r="W472" s="8" t="str">
        <f ca="1">IF(OR(ISBLANK(O472),ISERROR(O472)),"",IF(O472&lt;=TODAY(),"EXPIRED","ACTIVE"))</f>
        <v>ACTIVE</v>
      </c>
      <c r="X472" s="8" t="str">
        <f>IF(ISNUMBER(SEARCH("OPTILAN",P472)),"OPTILAN","")</f>
        <v/>
      </c>
      <c r="Y472" s="8" t="str">
        <f>IF(AND(NOT(ISBLANK(M472)),M472&lt;&gt;"",VALUE(M472)=0),"No Value (Indeterminate)","")</f>
        <v/>
      </c>
      <c r="Z472" s="8"/>
      <c r="AA472" s="8" t="str">
        <f>IF(AND(ISNUMBER(SEARCH("default date of 31/12/2099",D472)),NOT(ISBLANK(M472)),VALUE(M472)=0),"No Value (SPOT Contract)","")</f>
        <v/>
      </c>
      <c r="AB472" s="19" t="str">
        <f>IF(N472="","No Start Date","")</f>
        <v/>
      </c>
      <c r="AC472" s="19" t="str">
        <f>IF(O472="","No Expiry Date","")</f>
        <v/>
      </c>
      <c r="AD472" s="19" t="str">
        <f>IF(B472="","No Reference","")</f>
        <v/>
      </c>
      <c r="AE472" s="19" t="str" cm="1">
        <f t="array" aca="1" ref="AE472" ca="1">IF(SUMPRODUCT(--ISNUMBER(SEARCH("PFI",A472:AD472)))&gt;0,"Y","")</f>
        <v/>
      </c>
      <c r="AF472" s="19" t="str">
        <f>IF(ISNUMBER(SEARCH("CSW",C472)),"Shared Service","")</f>
        <v/>
      </c>
      <c r="AG472" s="19"/>
    </row>
    <row r="473" spans="1:33" s="14" customFormat="1" ht="11.4" x14ac:dyDescent="0.3">
      <c r="A473" s="21">
        <v>802</v>
      </c>
      <c r="B473" s="41" t="s">
        <v>1830</v>
      </c>
      <c r="C473" s="41" t="s">
        <v>1831</v>
      </c>
      <c r="D473" s="41" t="s">
        <v>1832</v>
      </c>
      <c r="E473" s="42">
        <v>1</v>
      </c>
      <c r="F473" s="42">
        <v>0</v>
      </c>
      <c r="G473" s="42">
        <v>0</v>
      </c>
      <c r="H473" s="41" t="s">
        <v>262</v>
      </c>
      <c r="I473" s="41" t="s">
        <v>1767</v>
      </c>
      <c r="J473" s="41" t="s">
        <v>49</v>
      </c>
      <c r="K473" s="41" t="s">
        <v>50</v>
      </c>
      <c r="L473" s="41" t="s">
        <v>51</v>
      </c>
      <c r="M473" s="43">
        <v>303160</v>
      </c>
      <c r="N473" s="44">
        <v>45662</v>
      </c>
      <c r="O473" s="44">
        <v>47238</v>
      </c>
      <c r="P473" s="41" t="s">
        <v>1833</v>
      </c>
      <c r="Q473" s="42" t="s">
        <v>41</v>
      </c>
      <c r="R473" s="42" t="s">
        <v>42</v>
      </c>
      <c r="S473" s="42" t="s">
        <v>41</v>
      </c>
      <c r="T473" s="41" t="s">
        <v>1834</v>
      </c>
      <c r="U473" s="22"/>
      <c r="V473" s="7"/>
      <c r="W473" s="8" t="str">
        <f ca="1">IF(OR(ISBLANK(O473),ISERROR(O473)),"",IF(O473&lt;=TODAY(),"EXPIRED","ACTIVE"))</f>
        <v>ACTIVE</v>
      </c>
      <c r="X473" s="8" t="str">
        <f>IF(ISNUMBER(SEARCH("OPTILAN",P473)),"OPTILAN","")</f>
        <v/>
      </c>
      <c r="Y473" s="8" t="str">
        <f>IF(AND(NOT(ISBLANK(M473)),M473&lt;&gt;"",VALUE(M473)=0),"No Value (Indeterminate)","")</f>
        <v/>
      </c>
      <c r="Z473" s="8"/>
      <c r="AA473" s="8" t="str">
        <f>IF(AND(ISNUMBER(SEARCH("default date of 31/12/2099",D473)),NOT(ISBLANK(M473)),VALUE(M473)=0),"No Value (SPOT Contract)","")</f>
        <v/>
      </c>
      <c r="AB473" s="19" t="str">
        <f>IF(N473="","No Start Date","")</f>
        <v/>
      </c>
      <c r="AC473" s="19" t="str">
        <f>IF(O473="","No Expiry Date","")</f>
        <v/>
      </c>
      <c r="AD473" s="19" t="str">
        <f>IF(B473="","No Reference","")</f>
        <v/>
      </c>
      <c r="AE473" s="19" t="str" cm="1">
        <f t="array" aca="1" ref="AE473" ca="1">IF(SUMPRODUCT(--ISNUMBER(SEARCH("PFI",A473:AD473)))&gt;0,"Y","")</f>
        <v/>
      </c>
      <c r="AF473" s="19" t="str">
        <f>IF(ISNUMBER(SEARCH("CSW",C473)),"Shared Service","")</f>
        <v/>
      </c>
      <c r="AG473" s="19"/>
    </row>
    <row r="474" spans="1:33" s="14" customFormat="1" ht="11.4" x14ac:dyDescent="0.3">
      <c r="A474" s="21">
        <v>177</v>
      </c>
      <c r="B474" s="41" t="s">
        <v>1835</v>
      </c>
      <c r="C474" s="41" t="s">
        <v>1836</v>
      </c>
      <c r="D474" s="41" t="s">
        <v>1837</v>
      </c>
      <c r="E474" s="42">
        <v>1</v>
      </c>
      <c r="F474" s="42">
        <v>4</v>
      </c>
      <c r="G474" s="42">
        <v>1</v>
      </c>
      <c r="H474" s="41" t="s">
        <v>34</v>
      </c>
      <c r="I474" s="41" t="s">
        <v>1838</v>
      </c>
      <c r="J474" s="41" t="s">
        <v>36</v>
      </c>
      <c r="K474" s="41" t="s">
        <v>50</v>
      </c>
      <c r="L474" s="41" t="s">
        <v>51</v>
      </c>
      <c r="M474" s="43">
        <v>12000000</v>
      </c>
      <c r="N474" s="44">
        <v>44930</v>
      </c>
      <c r="O474" s="44">
        <v>46477</v>
      </c>
      <c r="P474" s="41" t="s">
        <v>1839</v>
      </c>
      <c r="Q474" s="42" t="s">
        <v>41</v>
      </c>
      <c r="R474" s="42" t="s">
        <v>41</v>
      </c>
      <c r="S474" s="42" t="s">
        <v>41</v>
      </c>
      <c r="T474" s="41" t="s">
        <v>1840</v>
      </c>
      <c r="U474" s="22"/>
      <c r="V474" s="7"/>
      <c r="W474" s="8" t="str">
        <f ca="1">IF(OR(ISBLANK(O474),ISERROR(O474)),"",IF(O474&lt;=TODAY(),"EXPIRED","ACTIVE"))</f>
        <v>ACTIVE</v>
      </c>
      <c r="X474" s="8" t="str">
        <f>IF(ISNUMBER(SEARCH("OPTILAN",P474)),"OPTILAN","")</f>
        <v/>
      </c>
      <c r="Y474" s="8" t="str">
        <f>IF(AND(NOT(ISBLANK(M474)),M474&lt;&gt;"",VALUE(M474)=0),"No Value (Indeterminate)","")</f>
        <v/>
      </c>
      <c r="Z474" s="8"/>
      <c r="AA474" s="8" t="str">
        <f>IF(AND(ISNUMBER(SEARCH("default date of 31/12/2099",D474)),NOT(ISBLANK(M474)),VALUE(M474)=0),"No Value (SPOT Contract)","")</f>
        <v/>
      </c>
      <c r="AB474" s="19" t="str">
        <f>IF(N474="","No Start Date","")</f>
        <v/>
      </c>
      <c r="AC474" s="19" t="str">
        <f>IF(O474="","No Expiry Date","")</f>
        <v/>
      </c>
      <c r="AD474" s="19" t="str">
        <f>IF(B474="","No Reference","")</f>
        <v/>
      </c>
      <c r="AE474" s="19" t="str" cm="1">
        <f t="array" aca="1" ref="AE474" ca="1">IF(SUMPRODUCT(--ISNUMBER(SEARCH("PFI",A474:AD474)))&gt;0,"Y","")</f>
        <v/>
      </c>
      <c r="AF474" s="19" t="str">
        <f>IF(ISNUMBER(SEARCH("CSW",C474)),"Shared Service","")</f>
        <v/>
      </c>
      <c r="AG474" s="19"/>
    </row>
    <row r="475" spans="1:33" s="14" customFormat="1" ht="11.4" x14ac:dyDescent="0.3">
      <c r="A475" s="21">
        <v>178</v>
      </c>
      <c r="B475" s="41" t="s">
        <v>1841</v>
      </c>
      <c r="C475" s="41" t="s">
        <v>1842</v>
      </c>
      <c r="D475" s="41" t="s">
        <v>1843</v>
      </c>
      <c r="E475" s="42">
        <v>0</v>
      </c>
      <c r="F475" s="42">
        <v>0</v>
      </c>
      <c r="G475" s="42">
        <v>0</v>
      </c>
      <c r="H475" s="41" t="s">
        <v>194</v>
      </c>
      <c r="I475" s="41" t="s">
        <v>1844</v>
      </c>
      <c r="J475" s="41" t="s">
        <v>76</v>
      </c>
      <c r="K475" s="41" t="s">
        <v>50</v>
      </c>
      <c r="L475" s="41" t="s">
        <v>678</v>
      </c>
      <c r="M475" s="43">
        <v>200000</v>
      </c>
      <c r="N475" s="44" t="s">
        <v>1845</v>
      </c>
      <c r="O475" s="44">
        <v>46477</v>
      </c>
      <c r="P475" s="41" t="s">
        <v>1846</v>
      </c>
      <c r="Q475" s="42" t="s">
        <v>41</v>
      </c>
      <c r="R475" s="42" t="s">
        <v>42</v>
      </c>
      <c r="S475" s="42" t="s">
        <v>41</v>
      </c>
      <c r="T475" s="41" t="s">
        <v>197</v>
      </c>
      <c r="U475" s="22"/>
      <c r="V475" s="7"/>
      <c r="W475" s="8" t="str">
        <f ca="1">IF(OR(ISBLANK(O475),ISERROR(O475)),"",IF(O475&lt;=TODAY(),"EXPIRED","ACTIVE"))</f>
        <v>ACTIVE</v>
      </c>
      <c r="X475" s="8" t="str">
        <f>IF(ISNUMBER(SEARCH("OPTILAN",P475)),"OPTILAN","")</f>
        <v/>
      </c>
      <c r="Y475" s="8" t="str">
        <f>IF(AND(NOT(ISBLANK(M475)),M475&lt;&gt;"",VALUE(M475)=0),"No Value (Indeterminate)","")</f>
        <v/>
      </c>
      <c r="Z475" s="8"/>
      <c r="AA475" s="8" t="str">
        <f>IF(AND(ISNUMBER(SEARCH("default date of 31/12/2099",D475)),NOT(ISBLANK(M475)),VALUE(M475)=0),"No Value (SPOT Contract)","")</f>
        <v/>
      </c>
      <c r="AB475" s="19" t="str">
        <f>IF(N475="","No Start Date","")</f>
        <v/>
      </c>
      <c r="AC475" s="19" t="str">
        <f>IF(O475="","No Expiry Date","")</f>
        <v/>
      </c>
      <c r="AD475" s="19" t="str">
        <f>IF(B475="","No Reference","")</f>
        <v/>
      </c>
      <c r="AE475" s="19" t="str" cm="1">
        <f t="array" aca="1" ref="AE475" ca="1">IF(SUMPRODUCT(--ISNUMBER(SEARCH("PFI",A475:AD475)))&gt;0,"Y","")</f>
        <v/>
      </c>
      <c r="AF475" s="19" t="str">
        <f>IF(ISNUMBER(SEARCH("CSW",C475)),"Shared Service","")</f>
        <v/>
      </c>
      <c r="AG475" s="19"/>
    </row>
    <row r="476" spans="1:33" s="14" customFormat="1" ht="11.4" x14ac:dyDescent="0.3">
      <c r="A476" s="21">
        <v>512</v>
      </c>
      <c r="B476" s="41" t="s">
        <v>1847</v>
      </c>
      <c r="C476" s="41" t="s">
        <v>1848</v>
      </c>
      <c r="D476" s="41" t="s">
        <v>1849</v>
      </c>
      <c r="E476" s="42">
        <v>0</v>
      </c>
      <c r="F476" s="42">
        <v>0</v>
      </c>
      <c r="G476" s="42">
        <v>0</v>
      </c>
      <c r="H476" s="41" t="s">
        <v>262</v>
      </c>
      <c r="I476" s="41" t="s">
        <v>1038</v>
      </c>
      <c r="J476" s="41" t="s">
        <v>666</v>
      </c>
      <c r="K476" s="41" t="s">
        <v>37</v>
      </c>
      <c r="L476" s="41" t="s">
        <v>667</v>
      </c>
      <c r="M476" s="43">
        <v>76612.41</v>
      </c>
      <c r="N476" s="44">
        <v>45294</v>
      </c>
      <c r="O476" s="44">
        <v>46081</v>
      </c>
      <c r="P476" s="41" t="s">
        <v>1850</v>
      </c>
      <c r="Q476" s="42" t="s">
        <v>41</v>
      </c>
      <c r="R476" s="42" t="s">
        <v>42</v>
      </c>
      <c r="S476" s="42" t="s">
        <v>41</v>
      </c>
      <c r="T476" s="41" t="s">
        <v>513</v>
      </c>
      <c r="U476" s="22"/>
      <c r="V476" s="7"/>
      <c r="W476" s="8" t="str">
        <f ca="1">IF(OR(ISBLANK(O476),ISERROR(O476)),"",IF(O476&lt;=TODAY(),"EXPIRED","ACTIVE"))</f>
        <v>ACTIVE</v>
      </c>
      <c r="X476" s="8" t="str">
        <f>IF(ISNUMBER(SEARCH("OPTILAN",P476)),"OPTILAN","")</f>
        <v/>
      </c>
      <c r="Y476" s="8" t="str">
        <f>IF(AND(NOT(ISBLANK(M476)),M476&lt;&gt;"",VALUE(M476)=0),"No Value (Indeterminate)","")</f>
        <v/>
      </c>
      <c r="Z476" s="8"/>
      <c r="AA476" s="8" t="str">
        <f>IF(AND(ISNUMBER(SEARCH("default date of 31/12/2099",D476)),NOT(ISBLANK(M476)),VALUE(M476)=0),"No Value (SPOT Contract)","")</f>
        <v/>
      </c>
      <c r="AB476" s="19" t="str">
        <f>IF(N476="","No Start Date","")</f>
        <v/>
      </c>
      <c r="AC476" s="19" t="str">
        <f>IF(O476="","No Expiry Date","")</f>
        <v/>
      </c>
      <c r="AD476" s="19" t="str">
        <f>IF(B476="","No Reference","")</f>
        <v/>
      </c>
      <c r="AE476" s="19" t="str" cm="1">
        <f t="array" aca="1" ref="AE476" ca="1">IF(SUMPRODUCT(--ISNUMBER(SEARCH("PFI",A476:AD476)))&gt;0,"Y","")</f>
        <v/>
      </c>
      <c r="AF476" s="19" t="str">
        <f>IF(ISNUMBER(SEARCH("CSW",C476)),"Shared Service","")</f>
        <v/>
      </c>
      <c r="AG476" s="19"/>
    </row>
    <row r="477" spans="1:33" s="14" customFormat="1" ht="11.4" x14ac:dyDescent="0.3">
      <c r="A477" s="21">
        <v>644</v>
      </c>
      <c r="B477" s="41" t="s">
        <v>1851</v>
      </c>
      <c r="C477" s="41" t="s">
        <v>1852</v>
      </c>
      <c r="D477" s="41"/>
      <c r="E477" s="42">
        <v>0</v>
      </c>
      <c r="F477" s="42">
        <v>0</v>
      </c>
      <c r="G477" s="42">
        <v>0</v>
      </c>
      <c r="H477" s="41" t="s">
        <v>34</v>
      </c>
      <c r="I477" s="41" t="s">
        <v>1038</v>
      </c>
      <c r="J477" s="41" t="s">
        <v>1039</v>
      </c>
      <c r="K477" s="41" t="s">
        <v>1040</v>
      </c>
      <c r="L477" s="41" t="s">
        <v>642</v>
      </c>
      <c r="M477" s="43">
        <v>60000</v>
      </c>
      <c r="N477" s="44" t="s">
        <v>1853</v>
      </c>
      <c r="O477" s="44">
        <v>46477</v>
      </c>
      <c r="P477" s="41" t="s">
        <v>1854</v>
      </c>
      <c r="Q477" s="42" t="s">
        <v>41</v>
      </c>
      <c r="R477" s="42" t="s">
        <v>42</v>
      </c>
      <c r="S477" s="42" t="s">
        <v>41</v>
      </c>
      <c r="T477" s="41" t="s">
        <v>1855</v>
      </c>
      <c r="U477" s="22"/>
      <c r="V477" s="7"/>
      <c r="W477" s="8" t="str">
        <f ca="1">IF(OR(ISBLANK(O477),ISERROR(O477)),"",IF(O477&lt;=TODAY(),"EXPIRED","ACTIVE"))</f>
        <v>ACTIVE</v>
      </c>
      <c r="X477" s="8" t="str">
        <f>IF(ISNUMBER(SEARCH("OPTILAN",P477)),"OPTILAN","")</f>
        <v/>
      </c>
      <c r="Y477" s="8" t="str">
        <f>IF(AND(NOT(ISBLANK(M477)),M477&lt;&gt;"",VALUE(M477)=0),"No Value (Indeterminate)","")</f>
        <v/>
      </c>
      <c r="Z477" s="8"/>
      <c r="AA477" s="8" t="str">
        <f>IF(AND(ISNUMBER(SEARCH("default date of 31/12/2099",D477)),NOT(ISBLANK(M477)),VALUE(M477)=0),"No Value (SPOT Contract)","")</f>
        <v/>
      </c>
      <c r="AB477" s="19" t="str">
        <f>IF(N477="","No Start Date","")</f>
        <v/>
      </c>
      <c r="AC477" s="19" t="str">
        <f>IF(O477="","No Expiry Date","")</f>
        <v/>
      </c>
      <c r="AD477" s="19" t="str">
        <f>IF(B477="","No Reference","")</f>
        <v/>
      </c>
      <c r="AE477" s="19" t="str" cm="1">
        <f t="array" aca="1" ref="AE477" ca="1">IF(SUMPRODUCT(--ISNUMBER(SEARCH("PFI",A477:AD477)))&gt;0,"Y","")</f>
        <v/>
      </c>
      <c r="AF477" s="19" t="str">
        <f>IF(ISNUMBER(SEARCH("CSW",C477)),"Shared Service","")</f>
        <v/>
      </c>
      <c r="AG477" s="19"/>
    </row>
    <row r="478" spans="1:33" s="14" customFormat="1" ht="11.4" x14ac:dyDescent="0.3">
      <c r="A478" s="21">
        <v>557</v>
      </c>
      <c r="B478" s="41" t="s">
        <v>1856</v>
      </c>
      <c r="C478" s="41" t="s">
        <v>1857</v>
      </c>
      <c r="D478" s="41"/>
      <c r="E478" s="42">
        <v>0</v>
      </c>
      <c r="F478" s="42">
        <v>0</v>
      </c>
      <c r="G478" s="42">
        <v>0</v>
      </c>
      <c r="H478" s="41" t="s">
        <v>34</v>
      </c>
      <c r="I478" s="41" t="s">
        <v>1038</v>
      </c>
      <c r="J478" s="41" t="s">
        <v>666</v>
      </c>
      <c r="K478" s="41" t="s">
        <v>37</v>
      </c>
      <c r="L478" s="41" t="s">
        <v>667</v>
      </c>
      <c r="M478" s="43">
        <v>90000</v>
      </c>
      <c r="N478" s="44">
        <v>45296</v>
      </c>
      <c r="O478" s="44">
        <v>46507</v>
      </c>
      <c r="P478" s="41" t="s">
        <v>1858</v>
      </c>
      <c r="Q478" s="42" t="s">
        <v>41</v>
      </c>
      <c r="R478" s="42" t="s">
        <v>41</v>
      </c>
      <c r="S478" s="42" t="s">
        <v>41</v>
      </c>
      <c r="T478" s="41" t="s">
        <v>513</v>
      </c>
      <c r="U478" s="22"/>
      <c r="V478" s="7"/>
      <c r="W478" s="8" t="str">
        <f ca="1">IF(OR(ISBLANK(O478),ISERROR(O478)),"",IF(O478&lt;=TODAY(),"EXPIRED","ACTIVE"))</f>
        <v>ACTIVE</v>
      </c>
      <c r="X478" s="8" t="str">
        <f>IF(ISNUMBER(SEARCH("OPTILAN",P478)),"OPTILAN","")</f>
        <v/>
      </c>
      <c r="Y478" s="8" t="str">
        <f>IF(AND(NOT(ISBLANK(M478)),M478&lt;&gt;"",VALUE(M478)=0),"No Value (Indeterminate)","")</f>
        <v/>
      </c>
      <c r="Z478" s="8"/>
      <c r="AA478" s="8" t="str">
        <f>IF(AND(ISNUMBER(SEARCH("default date of 31/12/2099",D478)),NOT(ISBLANK(M478)),VALUE(M478)=0),"No Value (SPOT Contract)","")</f>
        <v/>
      </c>
      <c r="AB478" s="19" t="str">
        <f>IF(N478="","No Start Date","")</f>
        <v/>
      </c>
      <c r="AC478" s="19" t="str">
        <f>IF(O478="","No Expiry Date","")</f>
        <v/>
      </c>
      <c r="AD478" s="19" t="str">
        <f>IF(B478="","No Reference","")</f>
        <v/>
      </c>
      <c r="AE478" s="19" t="str" cm="1">
        <f t="array" aca="1" ref="AE478" ca="1">IF(SUMPRODUCT(--ISNUMBER(SEARCH("PFI",A478:AD478)))&gt;0,"Y","")</f>
        <v/>
      </c>
      <c r="AF478" s="19" t="str">
        <f>IF(ISNUMBER(SEARCH("CSW",C478)),"Shared Service","")</f>
        <v/>
      </c>
      <c r="AG478" s="19"/>
    </row>
    <row r="479" spans="1:33" s="14" customFormat="1" ht="11.4" x14ac:dyDescent="0.3">
      <c r="A479" s="21">
        <v>553</v>
      </c>
      <c r="B479" s="41" t="s">
        <v>1859</v>
      </c>
      <c r="C479" s="41" t="s">
        <v>1860</v>
      </c>
      <c r="D479" s="41"/>
      <c r="E479" s="42">
        <v>0</v>
      </c>
      <c r="F479" s="42">
        <v>0</v>
      </c>
      <c r="G479" s="42">
        <v>0</v>
      </c>
      <c r="H479" s="41" t="s">
        <v>34</v>
      </c>
      <c r="I479" s="41" t="s">
        <v>1038</v>
      </c>
      <c r="J479" s="41" t="s">
        <v>666</v>
      </c>
      <c r="K479" s="41" t="s">
        <v>37</v>
      </c>
      <c r="L479" s="41" t="s">
        <v>667</v>
      </c>
      <c r="M479" s="43">
        <v>78400</v>
      </c>
      <c r="N479" s="44">
        <v>45295</v>
      </c>
      <c r="O479" s="44">
        <v>46112</v>
      </c>
      <c r="P479" s="41" t="s">
        <v>1861</v>
      </c>
      <c r="Q479" s="42" t="s">
        <v>41</v>
      </c>
      <c r="R479" s="42" t="s">
        <v>41</v>
      </c>
      <c r="S479" s="42" t="s">
        <v>41</v>
      </c>
      <c r="T479" s="41" t="s">
        <v>1862</v>
      </c>
      <c r="U479" s="22"/>
      <c r="V479" s="7"/>
      <c r="W479" s="8" t="str">
        <f ca="1">IF(OR(ISBLANK(O479),ISERROR(O479)),"",IF(O479&lt;=TODAY(),"EXPIRED","ACTIVE"))</f>
        <v>ACTIVE</v>
      </c>
      <c r="X479" s="8" t="str">
        <f>IF(ISNUMBER(SEARCH("OPTILAN",P479)),"OPTILAN","")</f>
        <v/>
      </c>
      <c r="Y479" s="8" t="str">
        <f>IF(AND(NOT(ISBLANK(M479)),M479&lt;&gt;"",VALUE(M479)=0),"No Value (Indeterminate)","")</f>
        <v/>
      </c>
      <c r="Z479" s="8"/>
      <c r="AA479" s="8" t="str">
        <f>IF(AND(ISNUMBER(SEARCH("default date of 31/12/2099",D479)),NOT(ISBLANK(M479)),VALUE(M479)=0),"No Value (SPOT Contract)","")</f>
        <v/>
      </c>
      <c r="AB479" s="19" t="str">
        <f>IF(N479="","No Start Date","")</f>
        <v/>
      </c>
      <c r="AC479" s="19" t="str">
        <f>IF(O479="","No Expiry Date","")</f>
        <v/>
      </c>
      <c r="AD479" s="19" t="str">
        <f>IF(B479="","No Reference","")</f>
        <v/>
      </c>
      <c r="AE479" s="19" t="str" cm="1">
        <f t="array" aca="1" ref="AE479" ca="1">IF(SUMPRODUCT(--ISNUMBER(SEARCH("PFI",A479:AD479)))&gt;0,"Y","")</f>
        <v/>
      </c>
      <c r="AF479" s="19" t="str">
        <f>IF(ISNUMBER(SEARCH("CSW",C479)),"Shared Service","")</f>
        <v/>
      </c>
      <c r="AG479" s="19"/>
    </row>
    <row r="480" spans="1:33" s="14" customFormat="1" ht="11.4" x14ac:dyDescent="0.3">
      <c r="A480" s="21">
        <v>559</v>
      </c>
      <c r="B480" s="41" t="s">
        <v>1863</v>
      </c>
      <c r="C480" s="41" t="s">
        <v>1864</v>
      </c>
      <c r="D480" s="41"/>
      <c r="E480" s="42">
        <v>0</v>
      </c>
      <c r="F480" s="42">
        <v>0</v>
      </c>
      <c r="G480" s="42">
        <v>0</v>
      </c>
      <c r="H480" s="41" t="s">
        <v>34</v>
      </c>
      <c r="I480" s="41" t="s">
        <v>1038</v>
      </c>
      <c r="J480" s="41" t="s">
        <v>666</v>
      </c>
      <c r="K480" s="41" t="s">
        <v>37</v>
      </c>
      <c r="L480" s="41" t="s">
        <v>667</v>
      </c>
      <c r="M480" s="43">
        <v>65000</v>
      </c>
      <c r="N480" s="44">
        <v>45295</v>
      </c>
      <c r="O480" s="44">
        <v>46477</v>
      </c>
      <c r="P480" s="41" t="s">
        <v>1865</v>
      </c>
      <c r="Q480" s="42" t="s">
        <v>41</v>
      </c>
      <c r="R480" s="42" t="s">
        <v>42</v>
      </c>
      <c r="S480" s="42" t="s">
        <v>41</v>
      </c>
      <c r="T480" s="41" t="s">
        <v>513</v>
      </c>
      <c r="U480" s="22"/>
      <c r="V480" s="7"/>
      <c r="W480" s="8" t="str">
        <f ca="1">IF(OR(ISBLANK(O480),ISERROR(O480)),"",IF(O480&lt;=TODAY(),"EXPIRED","ACTIVE"))</f>
        <v>ACTIVE</v>
      </c>
      <c r="X480" s="8" t="str">
        <f>IF(ISNUMBER(SEARCH("OPTILAN",P480)),"OPTILAN","")</f>
        <v/>
      </c>
      <c r="Y480" s="8" t="str">
        <f>IF(AND(NOT(ISBLANK(M480)),M480&lt;&gt;"",VALUE(M480)=0),"No Value (Indeterminate)","")</f>
        <v/>
      </c>
      <c r="Z480" s="8"/>
      <c r="AA480" s="8" t="str">
        <f>IF(AND(ISNUMBER(SEARCH("default date of 31/12/2099",D480)),NOT(ISBLANK(M480)),VALUE(M480)=0),"No Value (SPOT Contract)","")</f>
        <v/>
      </c>
      <c r="AB480" s="19" t="str">
        <f>IF(N480="","No Start Date","")</f>
        <v/>
      </c>
      <c r="AC480" s="19" t="str">
        <f>IF(O480="","No Expiry Date","")</f>
        <v/>
      </c>
      <c r="AD480" s="19" t="str">
        <f>IF(B480="","No Reference","")</f>
        <v/>
      </c>
      <c r="AE480" s="19" t="str" cm="1">
        <f t="array" aca="1" ref="AE480" ca="1">IF(SUMPRODUCT(--ISNUMBER(SEARCH("PFI",A480:AD480)))&gt;0,"Y","")</f>
        <v/>
      </c>
      <c r="AF480" s="19" t="str">
        <f>IF(ISNUMBER(SEARCH("CSW",C480)),"Shared Service","")</f>
        <v/>
      </c>
      <c r="AG480" s="19"/>
    </row>
    <row r="481" spans="1:33" s="14" customFormat="1" ht="11.4" x14ac:dyDescent="0.3">
      <c r="A481" s="21">
        <v>562</v>
      </c>
      <c r="B481" s="41" t="s">
        <v>1866</v>
      </c>
      <c r="C481" s="41" t="s">
        <v>1867</v>
      </c>
      <c r="D481" s="41"/>
      <c r="E481" s="42">
        <v>0</v>
      </c>
      <c r="F481" s="42">
        <v>0</v>
      </c>
      <c r="G481" s="42">
        <v>0</v>
      </c>
      <c r="H481" s="41" t="s">
        <v>34</v>
      </c>
      <c r="I481" s="41" t="s">
        <v>1038</v>
      </c>
      <c r="J481" s="41" t="s">
        <v>666</v>
      </c>
      <c r="K481" s="41" t="s">
        <v>37</v>
      </c>
      <c r="L481" s="41" t="s">
        <v>667</v>
      </c>
      <c r="M481" s="43">
        <v>58000</v>
      </c>
      <c r="N481" s="44">
        <v>45296</v>
      </c>
      <c r="O481" s="44">
        <v>46873</v>
      </c>
      <c r="P481" s="41" t="s">
        <v>1868</v>
      </c>
      <c r="Q481" s="42" t="s">
        <v>41</v>
      </c>
      <c r="R481" s="42" t="s">
        <v>42</v>
      </c>
      <c r="S481" s="42" t="s">
        <v>41</v>
      </c>
      <c r="T481" s="41" t="s">
        <v>513</v>
      </c>
      <c r="U481" s="22"/>
      <c r="V481" s="7"/>
      <c r="W481" s="8" t="str">
        <f ca="1">IF(OR(ISBLANK(O481),ISERROR(O481)),"",IF(O481&lt;=TODAY(),"EXPIRED","ACTIVE"))</f>
        <v>ACTIVE</v>
      </c>
      <c r="X481" s="8" t="str">
        <f>IF(ISNUMBER(SEARCH("OPTILAN",P481)),"OPTILAN","")</f>
        <v/>
      </c>
      <c r="Y481" s="8" t="str">
        <f>IF(AND(NOT(ISBLANK(M481)),M481&lt;&gt;"",VALUE(M481)=0),"No Value (Indeterminate)","")</f>
        <v/>
      </c>
      <c r="Z481" s="8"/>
      <c r="AA481" s="8" t="str">
        <f>IF(AND(ISNUMBER(SEARCH("default date of 31/12/2099",D481)),NOT(ISBLANK(M481)),VALUE(M481)=0),"No Value (SPOT Contract)","")</f>
        <v/>
      </c>
      <c r="AB481" s="19" t="str">
        <f>IF(N481="","No Start Date","")</f>
        <v/>
      </c>
      <c r="AC481" s="19" t="str">
        <f>IF(O481="","No Expiry Date","")</f>
        <v/>
      </c>
      <c r="AD481" s="19" t="str">
        <f>IF(B481="","No Reference","")</f>
        <v/>
      </c>
      <c r="AE481" s="19" t="str" cm="1">
        <f t="array" aca="1" ref="AE481" ca="1">IF(SUMPRODUCT(--ISNUMBER(SEARCH("PFI",A481:AD481)))&gt;0,"Y","")</f>
        <v/>
      </c>
      <c r="AF481" s="19" t="str">
        <f>IF(ISNUMBER(SEARCH("CSW",C481)),"Shared Service","")</f>
        <v/>
      </c>
      <c r="AG481" s="19"/>
    </row>
    <row r="482" spans="1:33" s="14" customFormat="1" ht="11.4" x14ac:dyDescent="0.3">
      <c r="A482" s="21">
        <v>549</v>
      </c>
      <c r="B482" s="41" t="s">
        <v>1869</v>
      </c>
      <c r="C482" s="41" t="s">
        <v>1870</v>
      </c>
      <c r="D482" s="41"/>
      <c r="E482" s="42">
        <v>0</v>
      </c>
      <c r="F482" s="42">
        <v>0</v>
      </c>
      <c r="G482" s="42">
        <v>0</v>
      </c>
      <c r="H482" s="41" t="s">
        <v>34</v>
      </c>
      <c r="I482" s="41" t="s">
        <v>1038</v>
      </c>
      <c r="J482" s="41" t="s">
        <v>666</v>
      </c>
      <c r="K482" s="41" t="s">
        <v>37</v>
      </c>
      <c r="L482" s="41" t="s">
        <v>667</v>
      </c>
      <c r="M482" s="43">
        <v>78000</v>
      </c>
      <c r="N482" s="44">
        <v>45296</v>
      </c>
      <c r="O482" s="44">
        <v>46873</v>
      </c>
      <c r="P482" s="41" t="s">
        <v>1871</v>
      </c>
      <c r="Q482" s="42" t="s">
        <v>41</v>
      </c>
      <c r="R482" s="42" t="s">
        <v>42</v>
      </c>
      <c r="S482" s="42" t="s">
        <v>41</v>
      </c>
      <c r="T482" s="41" t="s">
        <v>513</v>
      </c>
      <c r="U482" s="22"/>
      <c r="V482" s="7"/>
      <c r="W482" s="8" t="str">
        <f ca="1">IF(OR(ISBLANK(O482),ISERROR(O482)),"",IF(O482&lt;=TODAY(),"EXPIRED","ACTIVE"))</f>
        <v>ACTIVE</v>
      </c>
      <c r="X482" s="8" t="str">
        <f>IF(ISNUMBER(SEARCH("OPTILAN",P482)),"OPTILAN","")</f>
        <v/>
      </c>
      <c r="Y482" s="8" t="str">
        <f>IF(AND(NOT(ISBLANK(M482)),M482&lt;&gt;"",VALUE(M482)=0),"No Value (Indeterminate)","")</f>
        <v/>
      </c>
      <c r="Z482" s="8"/>
      <c r="AA482" s="8" t="str">
        <f>IF(AND(ISNUMBER(SEARCH("default date of 31/12/2099",D482)),NOT(ISBLANK(M482)),VALUE(M482)=0),"No Value (SPOT Contract)","")</f>
        <v/>
      </c>
      <c r="AB482" s="19" t="str">
        <f>IF(N482="","No Start Date","")</f>
        <v/>
      </c>
      <c r="AC482" s="19" t="str">
        <f>IF(O482="","No Expiry Date","")</f>
        <v/>
      </c>
      <c r="AD482" s="19" t="str">
        <f>IF(B482="","No Reference","")</f>
        <v/>
      </c>
      <c r="AE482" s="19" t="str" cm="1">
        <f t="array" aca="1" ref="AE482" ca="1">IF(SUMPRODUCT(--ISNUMBER(SEARCH("PFI",A482:AD482)))&gt;0,"Y","")</f>
        <v/>
      </c>
      <c r="AF482" s="19" t="str">
        <f>IF(ISNUMBER(SEARCH("CSW",C482)),"Shared Service","")</f>
        <v/>
      </c>
      <c r="AG482" s="19"/>
    </row>
    <row r="483" spans="1:33" s="14" customFormat="1" ht="11.4" x14ac:dyDescent="0.3">
      <c r="A483" s="21">
        <v>524</v>
      </c>
      <c r="B483" s="41" t="s">
        <v>1872</v>
      </c>
      <c r="C483" s="41" t="s">
        <v>1873</v>
      </c>
      <c r="D483" s="41" t="s">
        <v>1874</v>
      </c>
      <c r="E483" s="42">
        <v>0</v>
      </c>
      <c r="F483" s="42">
        <v>0</v>
      </c>
      <c r="G483" s="42">
        <v>0</v>
      </c>
      <c r="H483" s="41" t="s">
        <v>34</v>
      </c>
      <c r="I483" s="41" t="s">
        <v>1038</v>
      </c>
      <c r="J483" s="41" t="s">
        <v>666</v>
      </c>
      <c r="K483" s="41" t="s">
        <v>37</v>
      </c>
      <c r="L483" s="41" t="s">
        <v>667</v>
      </c>
      <c r="M483" s="43">
        <v>54000</v>
      </c>
      <c r="N483" s="44">
        <v>45294</v>
      </c>
      <c r="O483" s="44">
        <v>46811</v>
      </c>
      <c r="P483" s="41" t="s">
        <v>1829</v>
      </c>
      <c r="Q483" s="42" t="s">
        <v>41</v>
      </c>
      <c r="R483" s="42" t="s">
        <v>42</v>
      </c>
      <c r="S483" s="42" t="s">
        <v>41</v>
      </c>
      <c r="T483" s="41" t="s">
        <v>513</v>
      </c>
      <c r="U483" s="22"/>
      <c r="V483" s="7"/>
      <c r="W483" s="8" t="str">
        <f ca="1">IF(OR(ISBLANK(O483),ISERROR(O483)),"",IF(O483&lt;=TODAY(),"EXPIRED","ACTIVE"))</f>
        <v>ACTIVE</v>
      </c>
      <c r="X483" s="8" t="str">
        <f>IF(ISNUMBER(SEARCH("OPTILAN",P483)),"OPTILAN","")</f>
        <v/>
      </c>
      <c r="Y483" s="8" t="str">
        <f>IF(AND(NOT(ISBLANK(M483)),M483&lt;&gt;"",VALUE(M483)=0),"No Value (Indeterminate)","")</f>
        <v/>
      </c>
      <c r="Z483" s="8"/>
      <c r="AA483" s="8" t="str">
        <f>IF(AND(ISNUMBER(SEARCH("default date of 31/12/2099",D483)),NOT(ISBLANK(M483)),VALUE(M483)=0),"No Value (SPOT Contract)","")</f>
        <v/>
      </c>
      <c r="AB483" s="19" t="str">
        <f>IF(N483="","No Start Date","")</f>
        <v/>
      </c>
      <c r="AC483" s="19" t="str">
        <f>IF(O483="","No Expiry Date","")</f>
        <v/>
      </c>
      <c r="AD483" s="19" t="str">
        <f>IF(B483="","No Reference","")</f>
        <v/>
      </c>
      <c r="AE483" s="19" t="str" cm="1">
        <f t="array" aca="1" ref="AE483" ca="1">IF(SUMPRODUCT(--ISNUMBER(SEARCH("PFI",A483:AD483)))&gt;0,"Y","")</f>
        <v/>
      </c>
      <c r="AF483" s="19" t="str">
        <f>IF(ISNUMBER(SEARCH("CSW",C483)),"Shared Service","")</f>
        <v/>
      </c>
      <c r="AG483" s="19"/>
    </row>
    <row r="484" spans="1:33" s="14" customFormat="1" ht="11.4" x14ac:dyDescent="0.3">
      <c r="A484" s="21">
        <v>642</v>
      </c>
      <c r="B484" s="41" t="s">
        <v>1875</v>
      </c>
      <c r="C484" s="41" t="s">
        <v>1876</v>
      </c>
      <c r="D484" s="41"/>
      <c r="E484" s="42">
        <v>0</v>
      </c>
      <c r="F484" s="42">
        <v>0</v>
      </c>
      <c r="G484" s="42">
        <v>0</v>
      </c>
      <c r="H484" s="41" t="s">
        <v>34</v>
      </c>
      <c r="I484" s="41" t="s">
        <v>1038</v>
      </c>
      <c r="J484" s="41" t="s">
        <v>60</v>
      </c>
      <c r="K484" s="41" t="s">
        <v>37</v>
      </c>
      <c r="L484" s="41" t="s">
        <v>667</v>
      </c>
      <c r="M484" s="43">
        <v>45000</v>
      </c>
      <c r="N484" s="44">
        <v>45296</v>
      </c>
      <c r="O484" s="44">
        <v>46873</v>
      </c>
      <c r="P484" s="41" t="s">
        <v>1877</v>
      </c>
      <c r="Q484" s="42" t="s">
        <v>41</v>
      </c>
      <c r="R484" s="42" t="s">
        <v>42</v>
      </c>
      <c r="S484" s="42" t="s">
        <v>41</v>
      </c>
      <c r="T484" s="41" t="s">
        <v>513</v>
      </c>
      <c r="U484" s="22"/>
      <c r="V484" s="7"/>
      <c r="W484" s="8" t="str">
        <f ca="1">IF(OR(ISBLANK(O484),ISERROR(O484)),"",IF(O484&lt;=TODAY(),"EXPIRED","ACTIVE"))</f>
        <v>ACTIVE</v>
      </c>
      <c r="X484" s="8" t="str">
        <f>IF(ISNUMBER(SEARCH("OPTILAN",P484)),"OPTILAN","")</f>
        <v/>
      </c>
      <c r="Y484" s="8" t="str">
        <f>IF(AND(NOT(ISBLANK(M484)),M484&lt;&gt;"",VALUE(M484)=0),"No Value (Indeterminate)","")</f>
        <v/>
      </c>
      <c r="Z484" s="8"/>
      <c r="AA484" s="8" t="str">
        <f>IF(AND(ISNUMBER(SEARCH("default date of 31/12/2099",D484)),NOT(ISBLANK(M484)),VALUE(M484)=0),"No Value (SPOT Contract)","")</f>
        <v/>
      </c>
      <c r="AB484" s="19" t="str">
        <f>IF(N484="","No Start Date","")</f>
        <v/>
      </c>
      <c r="AC484" s="19" t="str">
        <f>IF(O484="","No Expiry Date","")</f>
        <v/>
      </c>
      <c r="AD484" s="19" t="str">
        <f>IF(B484="","No Reference","")</f>
        <v/>
      </c>
      <c r="AE484" s="19" t="str" cm="1">
        <f t="array" aca="1" ref="AE484" ca="1">IF(SUMPRODUCT(--ISNUMBER(SEARCH("PFI",A484:AD484)))&gt;0,"Y","")</f>
        <v/>
      </c>
      <c r="AF484" s="19" t="str">
        <f>IF(ISNUMBER(SEARCH("CSW",C484)),"Shared Service","")</f>
        <v/>
      </c>
      <c r="AG484" s="19"/>
    </row>
    <row r="485" spans="1:33" s="14" customFormat="1" ht="11.4" x14ac:dyDescent="0.3">
      <c r="A485" s="21">
        <v>513</v>
      </c>
      <c r="B485" s="41" t="s">
        <v>1878</v>
      </c>
      <c r="C485" s="41" t="s">
        <v>1879</v>
      </c>
      <c r="D485" s="41" t="s">
        <v>1880</v>
      </c>
      <c r="E485" s="42">
        <v>0</v>
      </c>
      <c r="F485" s="42">
        <v>0</v>
      </c>
      <c r="G485" s="42">
        <v>0</v>
      </c>
      <c r="H485" s="41" t="s">
        <v>262</v>
      </c>
      <c r="I485" s="41" t="s">
        <v>1038</v>
      </c>
      <c r="J485" s="41" t="s">
        <v>666</v>
      </c>
      <c r="K485" s="41" t="s">
        <v>37</v>
      </c>
      <c r="L485" s="41" t="s">
        <v>667</v>
      </c>
      <c r="M485" s="43">
        <v>25344.01</v>
      </c>
      <c r="N485" s="44">
        <v>45296</v>
      </c>
      <c r="O485" s="44">
        <v>46142</v>
      </c>
      <c r="P485" s="41" t="s">
        <v>1881</v>
      </c>
      <c r="Q485" s="42" t="s">
        <v>41</v>
      </c>
      <c r="R485" s="42" t="s">
        <v>42</v>
      </c>
      <c r="S485" s="42" t="s">
        <v>41</v>
      </c>
      <c r="T485" s="41" t="s">
        <v>1882</v>
      </c>
      <c r="U485" s="22"/>
      <c r="V485" s="7"/>
      <c r="W485" s="8" t="str">
        <f ca="1">IF(OR(ISBLANK(O485),ISERROR(O485)),"",IF(O485&lt;=TODAY(),"EXPIRED","ACTIVE"))</f>
        <v>ACTIVE</v>
      </c>
      <c r="X485" s="8" t="str">
        <f>IF(ISNUMBER(SEARCH("OPTILAN",P485)),"OPTILAN","")</f>
        <v/>
      </c>
      <c r="Y485" s="8" t="str">
        <f>IF(AND(NOT(ISBLANK(M485)),M485&lt;&gt;"",VALUE(M485)=0),"No Value (Indeterminate)","")</f>
        <v/>
      </c>
      <c r="Z485" s="8"/>
      <c r="AA485" s="8" t="str">
        <f>IF(AND(ISNUMBER(SEARCH("default date of 31/12/2099",D485)),NOT(ISBLANK(M485)),VALUE(M485)=0),"No Value (SPOT Contract)","")</f>
        <v/>
      </c>
      <c r="AB485" s="19" t="str">
        <f>IF(N485="","No Start Date","")</f>
        <v/>
      </c>
      <c r="AC485" s="19" t="str">
        <f>IF(O485="","No Expiry Date","")</f>
        <v/>
      </c>
      <c r="AD485" s="19" t="str">
        <f>IF(B485="","No Reference","")</f>
        <v/>
      </c>
      <c r="AE485" s="19" t="str" cm="1">
        <f t="array" aca="1" ref="AE485" ca="1">IF(SUMPRODUCT(--ISNUMBER(SEARCH("PFI",A485:AD485)))&gt;0,"Y","")</f>
        <v/>
      </c>
      <c r="AF485" s="19" t="str">
        <f>IF(ISNUMBER(SEARCH("CSW",C485)),"Shared Service","")</f>
        <v/>
      </c>
      <c r="AG485" s="19"/>
    </row>
    <row r="486" spans="1:33" s="14" customFormat="1" ht="11.4" x14ac:dyDescent="0.3">
      <c r="A486" s="21">
        <v>1219</v>
      </c>
      <c r="B486" s="41" t="s">
        <v>1883</v>
      </c>
      <c r="C486" s="41" t="s">
        <v>1884</v>
      </c>
      <c r="D486" s="41" t="s">
        <v>1885</v>
      </c>
      <c r="E486" s="42">
        <v>0</v>
      </c>
      <c r="F486" s="42">
        <v>0</v>
      </c>
      <c r="G486" s="42">
        <v>0</v>
      </c>
      <c r="H486" s="41" t="s">
        <v>58</v>
      </c>
      <c r="I486" s="41" t="s">
        <v>1019</v>
      </c>
      <c r="J486" s="41" t="s">
        <v>36</v>
      </c>
      <c r="K486" s="41" t="s">
        <v>37</v>
      </c>
      <c r="L486" s="41" t="s">
        <v>38</v>
      </c>
      <c r="M486" s="43">
        <v>8357.5</v>
      </c>
      <c r="N486" s="44" t="s">
        <v>1886</v>
      </c>
      <c r="O486" s="44">
        <v>46232</v>
      </c>
      <c r="P486" s="41" t="s">
        <v>1865</v>
      </c>
      <c r="Q486" s="42" t="s">
        <v>41</v>
      </c>
      <c r="R486" s="42" t="s">
        <v>41</v>
      </c>
      <c r="S486" s="42" t="s">
        <v>41</v>
      </c>
      <c r="T486" s="41" t="s">
        <v>513</v>
      </c>
      <c r="U486" s="22"/>
      <c r="V486" s="7"/>
      <c r="W486" s="8" t="str">
        <f ca="1">IF(OR(ISBLANK(O486),ISERROR(O486)),"",IF(O486&lt;=TODAY(),"EXPIRED","ACTIVE"))</f>
        <v>ACTIVE</v>
      </c>
      <c r="X486" s="8" t="str">
        <f>IF(ISNUMBER(SEARCH("OPTILAN",P486)),"OPTILAN","")</f>
        <v/>
      </c>
      <c r="Y486" s="8" t="str">
        <f>IF(AND(NOT(ISBLANK(M486)),M486&lt;&gt;"",VALUE(M486)=0),"No Value (Indeterminate)","")</f>
        <v/>
      </c>
      <c r="Z486" s="8"/>
      <c r="AA486" s="8" t="str">
        <f>IF(AND(ISNUMBER(SEARCH("default date of 31/12/2099",D486)),NOT(ISBLANK(M486)),VALUE(M486)=0),"No Value (SPOT Contract)","")</f>
        <v/>
      </c>
      <c r="AB486" s="19" t="str">
        <f>IF(N486="","No Start Date","")</f>
        <v/>
      </c>
      <c r="AC486" s="19" t="str">
        <f>IF(O486="","No Expiry Date","")</f>
        <v/>
      </c>
      <c r="AD486" s="19" t="str">
        <f>IF(B486="","No Reference","")</f>
        <v/>
      </c>
      <c r="AE486" s="19" t="str" cm="1">
        <f t="array" aca="1" ref="AE486" ca="1">IF(SUMPRODUCT(--ISNUMBER(SEARCH("PFI",A486:AD486)))&gt;0,"Y","")</f>
        <v/>
      </c>
      <c r="AF486" s="19" t="str">
        <f>IF(ISNUMBER(SEARCH("CSW",C486)),"Shared Service","")</f>
        <v/>
      </c>
      <c r="AG486" s="19"/>
    </row>
    <row r="487" spans="1:33" s="14" customFormat="1" ht="11.4" x14ac:dyDescent="0.3">
      <c r="A487" s="21">
        <v>1466</v>
      </c>
      <c r="B487" s="41" t="s">
        <v>1887</v>
      </c>
      <c r="C487" s="41" t="s">
        <v>1888</v>
      </c>
      <c r="D487" s="41"/>
      <c r="E487" s="42">
        <v>0</v>
      </c>
      <c r="F487" s="42">
        <v>0</v>
      </c>
      <c r="G487" s="42">
        <v>0</v>
      </c>
      <c r="H487" s="41" t="s">
        <v>194</v>
      </c>
      <c r="I487" s="41" t="s">
        <v>731</v>
      </c>
      <c r="J487" s="41" t="s">
        <v>36</v>
      </c>
      <c r="K487" s="41" t="s">
        <v>61</v>
      </c>
      <c r="L487" s="41" t="s">
        <v>623</v>
      </c>
      <c r="M487" s="43">
        <v>42000</v>
      </c>
      <c r="N487" s="44">
        <v>45661</v>
      </c>
      <c r="O487" s="44">
        <v>46843</v>
      </c>
      <c r="P487" s="41" t="s">
        <v>1889</v>
      </c>
      <c r="Q487" s="42" t="s">
        <v>41</v>
      </c>
      <c r="R487" s="42" t="s">
        <v>41</v>
      </c>
      <c r="S487" s="42" t="s">
        <v>41</v>
      </c>
      <c r="T487" s="41" t="s">
        <v>1890</v>
      </c>
      <c r="U487" s="22"/>
      <c r="V487" s="7"/>
      <c r="W487" s="8" t="str">
        <f ca="1">IF(OR(ISBLANK(O487),ISERROR(O487)),"",IF(O487&lt;=TODAY(),"EXPIRED","ACTIVE"))</f>
        <v>ACTIVE</v>
      </c>
      <c r="X487" s="8" t="str">
        <f>IF(ISNUMBER(SEARCH("OPTILAN",P487)),"OPTILAN","")</f>
        <v/>
      </c>
      <c r="Y487" s="8" t="str">
        <f>IF(AND(NOT(ISBLANK(M487)),M487&lt;&gt;"",VALUE(M487)=0),"No Value (Indeterminate)","")</f>
        <v/>
      </c>
      <c r="Z487" s="8"/>
      <c r="AA487" s="8" t="str">
        <f>IF(AND(ISNUMBER(SEARCH("default date of 31/12/2099",D487)),NOT(ISBLANK(M487)),VALUE(M487)=0),"No Value (SPOT Contract)","")</f>
        <v/>
      </c>
      <c r="AB487" s="19" t="str">
        <f>IF(N487="","No Start Date","")</f>
        <v/>
      </c>
      <c r="AC487" s="19" t="str">
        <f>IF(O487="","No Expiry Date","")</f>
        <v/>
      </c>
      <c r="AD487" s="19" t="str">
        <f>IF(B487="","No Reference","")</f>
        <v/>
      </c>
      <c r="AE487" s="19" t="str" cm="1">
        <f t="array" aca="1" ref="AE487" ca="1">IF(SUMPRODUCT(--ISNUMBER(SEARCH("PFI",A487:AD487)))&gt;0,"Y","")</f>
        <v/>
      </c>
      <c r="AF487" s="19" t="str">
        <f>IF(ISNUMBER(SEARCH("CSW",C487)),"Shared Service","")</f>
        <v/>
      </c>
      <c r="AG487" s="19"/>
    </row>
    <row r="488" spans="1:33" s="14" customFormat="1" ht="11.4" x14ac:dyDescent="0.3">
      <c r="A488" s="21">
        <v>803</v>
      </c>
      <c r="B488" s="41" t="s">
        <v>1891</v>
      </c>
      <c r="C488" s="41" t="s">
        <v>1892</v>
      </c>
      <c r="D488" s="41"/>
      <c r="E488" s="42">
        <v>2</v>
      </c>
      <c r="F488" s="42">
        <v>0</v>
      </c>
      <c r="G488" s="42">
        <v>0</v>
      </c>
      <c r="H488" s="41" t="s">
        <v>554</v>
      </c>
      <c r="I488" s="41" t="s">
        <v>1893</v>
      </c>
      <c r="J488" s="41" t="s">
        <v>36</v>
      </c>
      <c r="K488" s="41" t="s">
        <v>37</v>
      </c>
      <c r="L488" s="41" t="s">
        <v>642</v>
      </c>
      <c r="M488" s="43">
        <v>62701</v>
      </c>
      <c r="N488" s="44" t="s">
        <v>1894</v>
      </c>
      <c r="O488" s="44">
        <v>46568</v>
      </c>
      <c r="P488" s="41" t="s">
        <v>1895</v>
      </c>
      <c r="Q488" s="42" t="s">
        <v>42</v>
      </c>
      <c r="R488" s="42" t="s">
        <v>42</v>
      </c>
      <c r="S488" s="42" t="s">
        <v>42</v>
      </c>
      <c r="T488" s="41" t="s">
        <v>308</v>
      </c>
      <c r="U488" s="22"/>
      <c r="V488" s="7"/>
      <c r="W488" s="8" t="str">
        <f ca="1">IF(OR(ISBLANK(O488),ISERROR(O488)),"",IF(O488&lt;=TODAY(),"EXPIRED","ACTIVE"))</f>
        <v>ACTIVE</v>
      </c>
      <c r="X488" s="8" t="str">
        <f>IF(ISNUMBER(SEARCH("OPTILAN",P488)),"OPTILAN","")</f>
        <v/>
      </c>
      <c r="Y488" s="8" t="str">
        <f>IF(AND(NOT(ISBLANK(M488)),M488&lt;&gt;"",VALUE(M488)=0),"No Value (Indeterminate)","")</f>
        <v/>
      </c>
      <c r="Z488" s="8"/>
      <c r="AA488" s="8" t="str">
        <f>IF(AND(ISNUMBER(SEARCH("default date of 31/12/2099",D488)),NOT(ISBLANK(M488)),VALUE(M488)=0),"No Value (SPOT Contract)","")</f>
        <v/>
      </c>
      <c r="AB488" s="19" t="str">
        <f>IF(N488="","No Start Date","")</f>
        <v/>
      </c>
      <c r="AC488" s="19" t="str">
        <f>IF(O488="","No Expiry Date","")</f>
        <v/>
      </c>
      <c r="AD488" s="19" t="str">
        <f>IF(B488="","No Reference","")</f>
        <v/>
      </c>
      <c r="AE488" s="19" t="str" cm="1">
        <f t="array" aca="1" ref="AE488" ca="1">IF(SUMPRODUCT(--ISNUMBER(SEARCH("PFI",A488:AD488)))&gt;0,"Y","")</f>
        <v/>
      </c>
      <c r="AF488" s="19" t="str">
        <f>IF(ISNUMBER(SEARCH("CSW",C488)),"Shared Service","")</f>
        <v/>
      </c>
      <c r="AG488" s="19"/>
    </row>
    <row r="489" spans="1:33" s="14" customFormat="1" ht="11.4" x14ac:dyDescent="0.3">
      <c r="A489" s="21">
        <v>630</v>
      </c>
      <c r="B489" s="45" t="s">
        <v>1896</v>
      </c>
      <c r="C489" s="45" t="s">
        <v>1897</v>
      </c>
      <c r="D489" s="45"/>
      <c r="E489" s="46">
        <v>6</v>
      </c>
      <c r="F489" s="46">
        <v>0</v>
      </c>
      <c r="G489" s="46">
        <v>0</v>
      </c>
      <c r="H489" s="45" t="s">
        <v>538</v>
      </c>
      <c r="I489" s="45" t="s">
        <v>1893</v>
      </c>
      <c r="J489" s="45" t="s">
        <v>36</v>
      </c>
      <c r="K489" s="45" t="s">
        <v>50</v>
      </c>
      <c r="L489" s="45" t="s">
        <v>628</v>
      </c>
      <c r="M489" s="47">
        <v>4655630</v>
      </c>
      <c r="N489" s="48">
        <v>45298</v>
      </c>
      <c r="O489" s="48">
        <v>46568</v>
      </c>
      <c r="P489" s="45" t="s">
        <v>684</v>
      </c>
      <c r="Q489" s="46" t="s">
        <v>42</v>
      </c>
      <c r="R489" s="46" t="s">
        <v>42</v>
      </c>
      <c r="S489" s="46" t="s">
        <v>42</v>
      </c>
      <c r="T489" s="45" t="s">
        <v>1898</v>
      </c>
      <c r="U489" s="22"/>
      <c r="V489" s="7"/>
      <c r="W489" s="8" t="str">
        <f ca="1">IF(OR(ISBLANK(O489),ISERROR(O489)),"",IF(O489&lt;=TODAY(),"EXPIRED","ACTIVE"))</f>
        <v>ACTIVE</v>
      </c>
      <c r="X489" s="8" t="str">
        <f>IF(ISNUMBER(SEARCH("OPTILAN",P489)),"OPTILAN","")</f>
        <v/>
      </c>
      <c r="Y489" s="8" t="str">
        <f>IF(AND(NOT(ISBLANK(M489)),M489&lt;&gt;"",VALUE(M489)=0),"No Value (Indeterminate)","")</f>
        <v/>
      </c>
      <c r="Z489" s="8"/>
      <c r="AA489" s="8" t="str">
        <f>IF(AND(ISNUMBER(SEARCH("default date of 31/12/2099",D489)),NOT(ISBLANK(M489)),VALUE(M489)=0),"No Value (SPOT Contract)","")</f>
        <v/>
      </c>
      <c r="AB489" s="19" t="str">
        <f>IF(N489="","No Start Date","")</f>
        <v/>
      </c>
      <c r="AC489" s="19" t="str">
        <f>IF(O489="","No Expiry Date","")</f>
        <v/>
      </c>
      <c r="AD489" s="19" t="str">
        <f>IF(B489="","No Reference","")</f>
        <v/>
      </c>
      <c r="AE489" s="19" t="str" cm="1">
        <f t="array" aca="1" ref="AE489" ca="1">IF(SUMPRODUCT(--ISNUMBER(SEARCH("PFI",A489:AD489)))&gt;0,"Y","")</f>
        <v/>
      </c>
      <c r="AF489" s="19" t="str">
        <f>IF(ISNUMBER(SEARCH("CSW",C489)),"Shared Service","")</f>
        <v/>
      </c>
      <c r="AG489" s="19"/>
    </row>
    <row r="490" spans="1:33" s="14" customFormat="1" ht="11.4" x14ac:dyDescent="0.3">
      <c r="A490" s="21">
        <v>631</v>
      </c>
      <c r="B490" s="49" t="s">
        <v>1896</v>
      </c>
      <c r="C490" s="49" t="s">
        <v>1899</v>
      </c>
      <c r="D490" s="49"/>
      <c r="E490" s="50">
        <v>1</v>
      </c>
      <c r="F490" s="50">
        <v>0</v>
      </c>
      <c r="G490" s="50">
        <v>0</v>
      </c>
      <c r="H490" s="49" t="s">
        <v>538</v>
      </c>
      <c r="I490" s="49" t="s">
        <v>1893</v>
      </c>
      <c r="J490" s="49" t="s">
        <v>36</v>
      </c>
      <c r="K490" s="49" t="s">
        <v>50</v>
      </c>
      <c r="L490" s="49" t="s">
        <v>628</v>
      </c>
      <c r="M490" s="51">
        <v>4655630</v>
      </c>
      <c r="N490" s="52">
        <v>45298</v>
      </c>
      <c r="O490" s="52">
        <v>46568</v>
      </c>
      <c r="P490" s="49" t="s">
        <v>1900</v>
      </c>
      <c r="Q490" s="50" t="s">
        <v>42</v>
      </c>
      <c r="R490" s="50" t="s">
        <v>42</v>
      </c>
      <c r="S490" s="50" t="s">
        <v>42</v>
      </c>
      <c r="T490" s="49" t="s">
        <v>1898</v>
      </c>
      <c r="U490" s="22"/>
      <c r="V490" s="7"/>
      <c r="W490" s="8" t="str">
        <f ca="1">IF(OR(ISBLANK(O490),ISERROR(O490)),"",IF(O490&lt;=TODAY(),"EXPIRED","ACTIVE"))</f>
        <v>ACTIVE</v>
      </c>
      <c r="X490" s="8" t="str">
        <f>IF(ISNUMBER(SEARCH("OPTILAN",P490)),"OPTILAN","")</f>
        <v/>
      </c>
      <c r="Y490" s="8" t="str">
        <f>IF(AND(NOT(ISBLANK(M490)),M490&lt;&gt;"",VALUE(M490)=0),"No Value (Indeterminate)","")</f>
        <v/>
      </c>
      <c r="Z490" s="8"/>
      <c r="AA490" s="8" t="str">
        <f>IF(AND(ISNUMBER(SEARCH("default date of 31/12/2099",D490)),NOT(ISBLANK(M490)),VALUE(M490)=0),"No Value (SPOT Contract)","")</f>
        <v/>
      </c>
      <c r="AB490" s="19" t="str">
        <f>IF(N490="","No Start Date","")</f>
        <v/>
      </c>
      <c r="AC490" s="19" t="str">
        <f>IF(O490="","No Expiry Date","")</f>
        <v/>
      </c>
      <c r="AD490" s="19" t="str">
        <f>IF(B490="","No Reference","")</f>
        <v/>
      </c>
      <c r="AE490" s="19" t="str" cm="1">
        <f t="array" aca="1" ref="AE490" ca="1">IF(SUMPRODUCT(--ISNUMBER(SEARCH("PFI",A490:AD490)))&gt;0,"Y","")</f>
        <v/>
      </c>
      <c r="AF490" s="19" t="str">
        <f>IF(ISNUMBER(SEARCH("CSW",C490)),"Shared Service","")</f>
        <v/>
      </c>
      <c r="AG490" s="19"/>
    </row>
    <row r="491" spans="1:33" s="14" customFormat="1" ht="11.4" x14ac:dyDescent="0.3">
      <c r="A491" s="21">
        <v>632</v>
      </c>
      <c r="B491" s="49" t="s">
        <v>1896</v>
      </c>
      <c r="C491" s="49" t="s">
        <v>1901</v>
      </c>
      <c r="D491" s="49"/>
      <c r="E491" s="50">
        <v>1</v>
      </c>
      <c r="F491" s="50">
        <v>0</v>
      </c>
      <c r="G491" s="50">
        <v>0</v>
      </c>
      <c r="H491" s="49" t="s">
        <v>538</v>
      </c>
      <c r="I491" s="49" t="s">
        <v>1893</v>
      </c>
      <c r="J491" s="49" t="s">
        <v>36</v>
      </c>
      <c r="K491" s="49" t="s">
        <v>50</v>
      </c>
      <c r="L491" s="49" t="s">
        <v>628</v>
      </c>
      <c r="M491" s="51">
        <v>4655630</v>
      </c>
      <c r="N491" s="52">
        <v>45298</v>
      </c>
      <c r="O491" s="52">
        <v>46568</v>
      </c>
      <c r="P491" s="49" t="s">
        <v>1902</v>
      </c>
      <c r="Q491" s="50" t="s">
        <v>42</v>
      </c>
      <c r="R491" s="50" t="s">
        <v>42</v>
      </c>
      <c r="S491" s="50" t="s">
        <v>42</v>
      </c>
      <c r="T491" s="49" t="s">
        <v>1898</v>
      </c>
      <c r="U491" s="22"/>
      <c r="V491" s="7"/>
      <c r="W491" s="8" t="str">
        <f ca="1">IF(OR(ISBLANK(O491),ISERROR(O491)),"",IF(O491&lt;=TODAY(),"EXPIRED","ACTIVE"))</f>
        <v>ACTIVE</v>
      </c>
      <c r="X491" s="8" t="str">
        <f>IF(ISNUMBER(SEARCH("OPTILAN",P491)),"OPTILAN","")</f>
        <v/>
      </c>
      <c r="Y491" s="8" t="str">
        <f>IF(AND(NOT(ISBLANK(M491)),M491&lt;&gt;"",VALUE(M491)=0),"No Value (Indeterminate)","")</f>
        <v/>
      </c>
      <c r="Z491" s="8"/>
      <c r="AA491" s="8" t="str">
        <f>IF(AND(ISNUMBER(SEARCH("default date of 31/12/2099",D491)),NOT(ISBLANK(M491)),VALUE(M491)=0),"No Value (SPOT Contract)","")</f>
        <v/>
      </c>
      <c r="AB491" s="19" t="str">
        <f>IF(N491="","No Start Date","")</f>
        <v/>
      </c>
      <c r="AC491" s="19" t="str">
        <f>IF(O491="","No Expiry Date","")</f>
        <v/>
      </c>
      <c r="AD491" s="19" t="str">
        <f>IF(B491="","No Reference","")</f>
        <v/>
      </c>
      <c r="AE491" s="19" t="str" cm="1">
        <f t="array" aca="1" ref="AE491" ca="1">IF(SUMPRODUCT(--ISNUMBER(SEARCH("PFI",A491:AD491)))&gt;0,"Y","")</f>
        <v/>
      </c>
      <c r="AF491" s="19" t="str">
        <f>IF(ISNUMBER(SEARCH("CSW",C491)),"Shared Service","")</f>
        <v/>
      </c>
      <c r="AG491" s="19"/>
    </row>
    <row r="492" spans="1:33" s="14" customFormat="1" ht="11.4" x14ac:dyDescent="0.3">
      <c r="A492" s="21">
        <v>633</v>
      </c>
      <c r="B492" s="49" t="s">
        <v>1896</v>
      </c>
      <c r="C492" s="49" t="s">
        <v>1903</v>
      </c>
      <c r="D492" s="49"/>
      <c r="E492" s="50">
        <v>1</v>
      </c>
      <c r="F492" s="50">
        <v>0</v>
      </c>
      <c r="G492" s="50">
        <v>0</v>
      </c>
      <c r="H492" s="49" t="s">
        <v>538</v>
      </c>
      <c r="I492" s="49" t="s">
        <v>1893</v>
      </c>
      <c r="J492" s="49" t="s">
        <v>36</v>
      </c>
      <c r="K492" s="49" t="s">
        <v>50</v>
      </c>
      <c r="L492" s="49" t="s">
        <v>628</v>
      </c>
      <c r="M492" s="51">
        <v>4655630</v>
      </c>
      <c r="N492" s="52">
        <v>45298</v>
      </c>
      <c r="O492" s="52">
        <v>46568</v>
      </c>
      <c r="P492" s="49" t="s">
        <v>359</v>
      </c>
      <c r="Q492" s="50" t="s">
        <v>42</v>
      </c>
      <c r="R492" s="50" t="s">
        <v>42</v>
      </c>
      <c r="S492" s="50" t="s">
        <v>42</v>
      </c>
      <c r="T492" s="49" t="s">
        <v>1898</v>
      </c>
      <c r="U492" s="22"/>
      <c r="V492" s="7"/>
      <c r="W492" s="8" t="str">
        <f ca="1">IF(OR(ISBLANK(O492),ISERROR(O492)),"",IF(O492&lt;=TODAY(),"EXPIRED","ACTIVE"))</f>
        <v>ACTIVE</v>
      </c>
      <c r="X492" s="8" t="str">
        <f>IF(ISNUMBER(SEARCH("OPTILAN",P492)),"OPTILAN","")</f>
        <v/>
      </c>
      <c r="Y492" s="8" t="str">
        <f>IF(AND(NOT(ISBLANK(M492)),M492&lt;&gt;"",VALUE(M492)=0),"No Value (Indeterminate)","")</f>
        <v/>
      </c>
      <c r="Z492" s="8"/>
      <c r="AA492" s="8" t="str">
        <f>IF(AND(ISNUMBER(SEARCH("default date of 31/12/2099",D492)),NOT(ISBLANK(M492)),VALUE(M492)=0),"No Value (SPOT Contract)","")</f>
        <v/>
      </c>
      <c r="AB492" s="19" t="str">
        <f>IF(N492="","No Start Date","")</f>
        <v/>
      </c>
      <c r="AC492" s="19" t="str">
        <f>IF(O492="","No Expiry Date","")</f>
        <v/>
      </c>
      <c r="AD492" s="19" t="str">
        <f>IF(B492="","No Reference","")</f>
        <v/>
      </c>
      <c r="AE492" s="19" t="str" cm="1">
        <f t="array" aca="1" ref="AE492" ca="1">IF(SUMPRODUCT(--ISNUMBER(SEARCH("PFI",A492:AD492)))&gt;0,"Y","")</f>
        <v/>
      </c>
      <c r="AF492" s="19" t="str">
        <f>IF(ISNUMBER(SEARCH("CSW",C492)),"Shared Service","")</f>
        <v/>
      </c>
      <c r="AG492" s="19"/>
    </row>
    <row r="493" spans="1:33" s="14" customFormat="1" ht="11.4" x14ac:dyDescent="0.3">
      <c r="A493" s="21">
        <v>634</v>
      </c>
      <c r="B493" s="49" t="s">
        <v>1896</v>
      </c>
      <c r="C493" s="49" t="s">
        <v>1904</v>
      </c>
      <c r="D493" s="49"/>
      <c r="E493" s="50">
        <v>0</v>
      </c>
      <c r="F493" s="50">
        <v>0</v>
      </c>
      <c r="G493" s="50">
        <v>0</v>
      </c>
      <c r="H493" s="49" t="s">
        <v>538</v>
      </c>
      <c r="I493" s="49" t="s">
        <v>1893</v>
      </c>
      <c r="J493" s="49" t="s">
        <v>36</v>
      </c>
      <c r="K493" s="49" t="s">
        <v>50</v>
      </c>
      <c r="L493" s="49" t="s">
        <v>628</v>
      </c>
      <c r="M493" s="51">
        <v>4655630</v>
      </c>
      <c r="N493" s="52">
        <v>45298</v>
      </c>
      <c r="O493" s="52">
        <v>46568</v>
      </c>
      <c r="P493" s="49" t="s">
        <v>487</v>
      </c>
      <c r="Q493" s="50" t="s">
        <v>42</v>
      </c>
      <c r="R493" s="50" t="s">
        <v>42</v>
      </c>
      <c r="S493" s="50" t="s">
        <v>42</v>
      </c>
      <c r="T493" s="49" t="s">
        <v>1898</v>
      </c>
      <c r="U493" s="22"/>
      <c r="V493" s="7"/>
      <c r="W493" s="8" t="str">
        <f ca="1">IF(OR(ISBLANK(O493),ISERROR(O493)),"",IF(O493&lt;=TODAY(),"EXPIRED","ACTIVE"))</f>
        <v>ACTIVE</v>
      </c>
      <c r="X493" s="8" t="str">
        <f>IF(ISNUMBER(SEARCH("OPTILAN",P493)),"OPTILAN","")</f>
        <v/>
      </c>
      <c r="Y493" s="8" t="str">
        <f>IF(AND(NOT(ISBLANK(M493)),M493&lt;&gt;"",VALUE(M493)=0),"No Value (Indeterminate)","")</f>
        <v/>
      </c>
      <c r="Z493" s="8"/>
      <c r="AA493" s="8" t="str">
        <f>IF(AND(ISNUMBER(SEARCH("default date of 31/12/2099",D493)),NOT(ISBLANK(M493)),VALUE(M493)=0),"No Value (SPOT Contract)","")</f>
        <v/>
      </c>
      <c r="AB493" s="19" t="str">
        <f>IF(N493="","No Start Date","")</f>
        <v/>
      </c>
      <c r="AC493" s="19" t="str">
        <f>IF(O493="","No Expiry Date","")</f>
        <v/>
      </c>
      <c r="AD493" s="19" t="str">
        <f>IF(B493="","No Reference","")</f>
        <v/>
      </c>
      <c r="AE493" s="19" t="str" cm="1">
        <f t="array" aca="1" ref="AE493" ca="1">IF(SUMPRODUCT(--ISNUMBER(SEARCH("PFI",A493:AD493)))&gt;0,"Y","")</f>
        <v/>
      </c>
      <c r="AF493" s="19" t="str">
        <f>IF(ISNUMBER(SEARCH("CSW",C493)),"Shared Service","")</f>
        <v/>
      </c>
      <c r="AG493" s="19"/>
    </row>
    <row r="494" spans="1:33" s="14" customFormat="1" ht="11.4" x14ac:dyDescent="0.3">
      <c r="A494" s="21">
        <v>635</v>
      </c>
      <c r="B494" s="49" t="s">
        <v>1896</v>
      </c>
      <c r="C494" s="49" t="s">
        <v>1905</v>
      </c>
      <c r="D494" s="49"/>
      <c r="E494" s="50">
        <v>1</v>
      </c>
      <c r="F494" s="50">
        <v>0</v>
      </c>
      <c r="G494" s="50">
        <v>0</v>
      </c>
      <c r="H494" s="49" t="s">
        <v>538</v>
      </c>
      <c r="I494" s="49" t="s">
        <v>1893</v>
      </c>
      <c r="J494" s="49" t="s">
        <v>36</v>
      </c>
      <c r="K494" s="49" t="s">
        <v>50</v>
      </c>
      <c r="L494" s="49" t="s">
        <v>628</v>
      </c>
      <c r="M494" s="51">
        <v>4655630</v>
      </c>
      <c r="N494" s="52">
        <v>45298</v>
      </c>
      <c r="O494" s="52">
        <v>46568</v>
      </c>
      <c r="P494" s="49" t="s">
        <v>1906</v>
      </c>
      <c r="Q494" s="50" t="s">
        <v>42</v>
      </c>
      <c r="R494" s="50" t="s">
        <v>42</v>
      </c>
      <c r="S494" s="50" t="s">
        <v>42</v>
      </c>
      <c r="T494" s="49" t="s">
        <v>1898</v>
      </c>
      <c r="U494" s="22"/>
      <c r="V494" s="7"/>
      <c r="W494" s="8" t="str">
        <f ca="1">IF(OR(ISBLANK(O494),ISERROR(O494)),"",IF(O494&lt;=TODAY(),"EXPIRED","ACTIVE"))</f>
        <v>ACTIVE</v>
      </c>
      <c r="X494" s="8" t="str">
        <f>IF(ISNUMBER(SEARCH("OPTILAN",P494)),"OPTILAN","")</f>
        <v/>
      </c>
      <c r="Y494" s="8" t="str">
        <f>IF(AND(NOT(ISBLANK(M494)),M494&lt;&gt;"",VALUE(M494)=0),"No Value (Indeterminate)","")</f>
        <v/>
      </c>
      <c r="Z494" s="8"/>
      <c r="AA494" s="8" t="str">
        <f>IF(AND(ISNUMBER(SEARCH("default date of 31/12/2099",D494)),NOT(ISBLANK(M494)),VALUE(M494)=0),"No Value (SPOT Contract)","")</f>
        <v/>
      </c>
      <c r="AB494" s="19" t="str">
        <f>IF(N494="","No Start Date","")</f>
        <v/>
      </c>
      <c r="AC494" s="19" t="str">
        <f>IF(O494="","No Expiry Date","")</f>
        <v/>
      </c>
      <c r="AD494" s="19" t="str">
        <f>IF(B494="","No Reference","")</f>
        <v/>
      </c>
      <c r="AE494" s="19" t="str" cm="1">
        <f t="array" aca="1" ref="AE494" ca="1">IF(SUMPRODUCT(--ISNUMBER(SEARCH("PFI",A494:AD494)))&gt;0,"Y","")</f>
        <v/>
      </c>
      <c r="AF494" s="19" t="str">
        <f>IF(ISNUMBER(SEARCH("CSW",C494)),"Shared Service","")</f>
        <v/>
      </c>
      <c r="AG494" s="19"/>
    </row>
    <row r="495" spans="1:33" s="14" customFormat="1" ht="11.4" x14ac:dyDescent="0.3">
      <c r="A495" s="21">
        <v>636</v>
      </c>
      <c r="B495" s="49" t="s">
        <v>1896</v>
      </c>
      <c r="C495" s="49" t="s">
        <v>1907</v>
      </c>
      <c r="D495" s="49"/>
      <c r="E495" s="50">
        <v>1</v>
      </c>
      <c r="F495" s="50">
        <v>0</v>
      </c>
      <c r="G495" s="50">
        <v>0</v>
      </c>
      <c r="H495" s="49" t="s">
        <v>538</v>
      </c>
      <c r="I495" s="49" t="s">
        <v>1893</v>
      </c>
      <c r="J495" s="49" t="s">
        <v>36</v>
      </c>
      <c r="K495" s="49" t="s">
        <v>50</v>
      </c>
      <c r="L495" s="49" t="s">
        <v>628</v>
      </c>
      <c r="M495" s="51">
        <v>4655630</v>
      </c>
      <c r="N495" s="52">
        <v>45298</v>
      </c>
      <c r="O495" s="52">
        <v>46568</v>
      </c>
      <c r="P495" s="49" t="s">
        <v>1908</v>
      </c>
      <c r="Q495" s="50" t="s">
        <v>42</v>
      </c>
      <c r="R495" s="50" t="s">
        <v>42</v>
      </c>
      <c r="S495" s="50" t="s">
        <v>42</v>
      </c>
      <c r="T495" s="49" t="s">
        <v>1898</v>
      </c>
      <c r="U495" s="22"/>
      <c r="V495" s="7"/>
      <c r="W495" s="8" t="str">
        <f ca="1">IF(OR(ISBLANK(O495),ISERROR(O495)),"",IF(O495&lt;=TODAY(),"EXPIRED","ACTIVE"))</f>
        <v>ACTIVE</v>
      </c>
      <c r="X495" s="8" t="str">
        <f>IF(ISNUMBER(SEARCH("OPTILAN",P495)),"OPTILAN","")</f>
        <v/>
      </c>
      <c r="Y495" s="8" t="str">
        <f>IF(AND(NOT(ISBLANK(M495)),M495&lt;&gt;"",VALUE(M495)=0),"No Value (Indeterminate)","")</f>
        <v/>
      </c>
      <c r="Z495" s="8"/>
      <c r="AA495" s="8" t="str">
        <f>IF(AND(ISNUMBER(SEARCH("default date of 31/12/2099",D495)),NOT(ISBLANK(M495)),VALUE(M495)=0),"No Value (SPOT Contract)","")</f>
        <v/>
      </c>
      <c r="AB495" s="19" t="str">
        <f>IF(N495="","No Start Date","")</f>
        <v/>
      </c>
      <c r="AC495" s="19" t="str">
        <f>IF(O495="","No Expiry Date","")</f>
        <v/>
      </c>
      <c r="AD495" s="19" t="str">
        <f>IF(B495="","No Reference","")</f>
        <v/>
      </c>
      <c r="AE495" s="19" t="str" cm="1">
        <f t="array" aca="1" ref="AE495" ca="1">IF(SUMPRODUCT(--ISNUMBER(SEARCH("PFI",A495:AD495)))&gt;0,"Y","")</f>
        <v/>
      </c>
      <c r="AF495" s="19" t="str">
        <f>IF(ISNUMBER(SEARCH("CSW",C495)),"Shared Service","")</f>
        <v/>
      </c>
      <c r="AG495" s="19"/>
    </row>
    <row r="496" spans="1:33" s="14" customFormat="1" ht="11.4" x14ac:dyDescent="0.3">
      <c r="A496" s="21">
        <v>637</v>
      </c>
      <c r="B496" s="49" t="s">
        <v>1896</v>
      </c>
      <c r="C496" s="49" t="s">
        <v>1909</v>
      </c>
      <c r="D496" s="49"/>
      <c r="E496" s="50">
        <v>1</v>
      </c>
      <c r="F496" s="50">
        <v>0</v>
      </c>
      <c r="G496" s="50">
        <v>0</v>
      </c>
      <c r="H496" s="49" t="s">
        <v>538</v>
      </c>
      <c r="I496" s="49" t="s">
        <v>1893</v>
      </c>
      <c r="J496" s="49" t="s">
        <v>36</v>
      </c>
      <c r="K496" s="49" t="s">
        <v>50</v>
      </c>
      <c r="L496" s="49" t="s">
        <v>628</v>
      </c>
      <c r="M496" s="51">
        <v>4655630</v>
      </c>
      <c r="N496" s="52">
        <v>45298</v>
      </c>
      <c r="O496" s="52">
        <v>46568</v>
      </c>
      <c r="P496" s="49" t="s">
        <v>1910</v>
      </c>
      <c r="Q496" s="50" t="s">
        <v>42</v>
      </c>
      <c r="R496" s="50" t="s">
        <v>42</v>
      </c>
      <c r="S496" s="50" t="s">
        <v>42</v>
      </c>
      <c r="T496" s="49" t="s">
        <v>1898</v>
      </c>
      <c r="U496" s="22"/>
      <c r="V496" s="7"/>
      <c r="W496" s="8" t="str">
        <f ca="1">IF(OR(ISBLANK(O496),ISERROR(O496)),"",IF(O496&lt;=TODAY(),"EXPIRED","ACTIVE"))</f>
        <v>ACTIVE</v>
      </c>
      <c r="X496" s="8" t="str">
        <f>IF(ISNUMBER(SEARCH("OPTILAN",P496)),"OPTILAN","")</f>
        <v/>
      </c>
      <c r="Y496" s="8" t="str">
        <f>IF(AND(NOT(ISBLANK(M496)),M496&lt;&gt;"",VALUE(M496)=0),"No Value (Indeterminate)","")</f>
        <v/>
      </c>
      <c r="Z496" s="8"/>
      <c r="AA496" s="8" t="str">
        <f>IF(AND(ISNUMBER(SEARCH("default date of 31/12/2099",D496)),NOT(ISBLANK(M496)),VALUE(M496)=0),"No Value (SPOT Contract)","")</f>
        <v/>
      </c>
      <c r="AB496" s="19" t="str">
        <f>IF(N496="","No Start Date","")</f>
        <v/>
      </c>
      <c r="AC496" s="19" t="str">
        <f>IF(O496="","No Expiry Date","")</f>
        <v/>
      </c>
      <c r="AD496" s="19" t="str">
        <f>IF(B496="","No Reference","")</f>
        <v/>
      </c>
      <c r="AE496" s="19" t="str" cm="1">
        <f t="array" aca="1" ref="AE496" ca="1">IF(SUMPRODUCT(--ISNUMBER(SEARCH("PFI",A496:AD496)))&gt;0,"Y","")</f>
        <v/>
      </c>
      <c r="AF496" s="19" t="str">
        <f>IF(ISNUMBER(SEARCH("CSW",C496)),"Shared Service","")</f>
        <v/>
      </c>
      <c r="AG496" s="19"/>
    </row>
    <row r="497" spans="1:33" s="14" customFormat="1" ht="11.4" x14ac:dyDescent="0.3">
      <c r="A497" s="21">
        <v>749</v>
      </c>
      <c r="B497" s="41" t="s">
        <v>1911</v>
      </c>
      <c r="C497" s="41" t="s">
        <v>1912</v>
      </c>
      <c r="D497" s="41"/>
      <c r="E497" s="42">
        <v>1</v>
      </c>
      <c r="F497" s="42">
        <v>0</v>
      </c>
      <c r="G497" s="42">
        <v>0</v>
      </c>
      <c r="H497" s="41" t="s">
        <v>554</v>
      </c>
      <c r="I497" s="41" t="s">
        <v>1913</v>
      </c>
      <c r="J497" s="41" t="s">
        <v>36</v>
      </c>
      <c r="K497" s="41" t="s">
        <v>50</v>
      </c>
      <c r="L497" s="41" t="s">
        <v>628</v>
      </c>
      <c r="M497" s="43">
        <v>970000</v>
      </c>
      <c r="N497" s="44">
        <v>45301</v>
      </c>
      <c r="O497" s="44">
        <v>46295</v>
      </c>
      <c r="P497" s="41" t="s">
        <v>359</v>
      </c>
      <c r="Q497" s="42" t="s">
        <v>42</v>
      </c>
      <c r="R497" s="42" t="s">
        <v>42</v>
      </c>
      <c r="S497" s="42" t="s">
        <v>41</v>
      </c>
      <c r="T497" s="41" t="s">
        <v>1914</v>
      </c>
      <c r="U497" s="22"/>
      <c r="V497" s="7"/>
      <c r="W497" s="8" t="str">
        <f ca="1">IF(OR(ISBLANK(O497),ISERROR(O497)),"",IF(O497&lt;=TODAY(),"EXPIRED","ACTIVE"))</f>
        <v>ACTIVE</v>
      </c>
      <c r="X497" s="8" t="str">
        <f>IF(ISNUMBER(SEARCH("OPTILAN",P497)),"OPTILAN","")</f>
        <v/>
      </c>
      <c r="Y497" s="8" t="str">
        <f>IF(AND(NOT(ISBLANK(M497)),M497&lt;&gt;"",VALUE(M497)=0),"No Value (Indeterminate)","")</f>
        <v/>
      </c>
      <c r="Z497" s="8"/>
      <c r="AA497" s="8" t="str">
        <f>IF(AND(ISNUMBER(SEARCH("default date of 31/12/2099",D497)),NOT(ISBLANK(M497)),VALUE(M497)=0),"No Value (SPOT Contract)","")</f>
        <v/>
      </c>
      <c r="AB497" s="19" t="str">
        <f>IF(N497="","No Start Date","")</f>
        <v/>
      </c>
      <c r="AC497" s="19" t="str">
        <f>IF(O497="","No Expiry Date","")</f>
        <v/>
      </c>
      <c r="AD497" s="19" t="str">
        <f>IF(B497="","No Reference","")</f>
        <v/>
      </c>
      <c r="AE497" s="19" t="str" cm="1">
        <f t="array" aca="1" ref="AE497" ca="1">IF(SUMPRODUCT(--ISNUMBER(SEARCH("PFI",A497:AD497)))&gt;0,"Y","")</f>
        <v/>
      </c>
      <c r="AF497" s="19" t="str">
        <f>IF(ISNUMBER(SEARCH("CSW",C497)),"Shared Service","")</f>
        <v/>
      </c>
      <c r="AG497" s="19"/>
    </row>
    <row r="498" spans="1:33" s="14" customFormat="1" ht="11.4" x14ac:dyDescent="0.3">
      <c r="A498" s="21">
        <v>750</v>
      </c>
      <c r="B498" s="41" t="s">
        <v>1911</v>
      </c>
      <c r="C498" s="41" t="s">
        <v>1915</v>
      </c>
      <c r="D498" s="41"/>
      <c r="E498" s="42">
        <v>1</v>
      </c>
      <c r="F498" s="42">
        <v>0</v>
      </c>
      <c r="G498" s="42">
        <v>0</v>
      </c>
      <c r="H498" s="41" t="s">
        <v>34</v>
      </c>
      <c r="I498" s="41" t="s">
        <v>1916</v>
      </c>
      <c r="J498" s="41" t="s">
        <v>36</v>
      </c>
      <c r="K498" s="41" t="s">
        <v>50</v>
      </c>
      <c r="L498" s="41" t="s">
        <v>628</v>
      </c>
      <c r="M498" s="43">
        <v>670000</v>
      </c>
      <c r="N498" s="44">
        <v>45301</v>
      </c>
      <c r="O498" s="44">
        <v>46295</v>
      </c>
      <c r="P498" s="41" t="s">
        <v>1917</v>
      </c>
      <c r="Q498" s="42" t="s">
        <v>42</v>
      </c>
      <c r="R498" s="42" t="s">
        <v>42</v>
      </c>
      <c r="S498" s="42" t="s">
        <v>42</v>
      </c>
      <c r="T498" s="41" t="s">
        <v>1914</v>
      </c>
      <c r="U498" s="22"/>
      <c r="V498" s="7"/>
      <c r="W498" s="8" t="str">
        <f ca="1">IF(OR(ISBLANK(O498),ISERROR(O498)),"",IF(O498&lt;=TODAY(),"EXPIRED","ACTIVE"))</f>
        <v>ACTIVE</v>
      </c>
      <c r="X498" s="8" t="str">
        <f>IF(ISNUMBER(SEARCH("OPTILAN",P498)),"OPTILAN","")</f>
        <v/>
      </c>
      <c r="Y498" s="8" t="str">
        <f>IF(AND(NOT(ISBLANK(M498)),M498&lt;&gt;"",VALUE(M498)=0),"No Value (Indeterminate)","")</f>
        <v/>
      </c>
      <c r="Z498" s="8"/>
      <c r="AA498" s="8" t="str">
        <f>IF(AND(ISNUMBER(SEARCH("default date of 31/12/2099",D498)),NOT(ISBLANK(M498)),VALUE(M498)=0),"No Value (SPOT Contract)","")</f>
        <v/>
      </c>
      <c r="AB498" s="19" t="str">
        <f>IF(N498="","No Start Date","")</f>
        <v/>
      </c>
      <c r="AC498" s="19" t="str">
        <f>IF(O498="","No Expiry Date","")</f>
        <v/>
      </c>
      <c r="AD498" s="19" t="str">
        <f>IF(B498="","No Reference","")</f>
        <v/>
      </c>
      <c r="AE498" s="19" t="str" cm="1">
        <f t="array" aca="1" ref="AE498" ca="1">IF(SUMPRODUCT(--ISNUMBER(SEARCH("PFI",A498:AD498)))&gt;0,"Y","")</f>
        <v/>
      </c>
      <c r="AF498" s="19" t="str">
        <f>IF(ISNUMBER(SEARCH("CSW",C498)),"Shared Service","")</f>
        <v/>
      </c>
      <c r="AG498" s="19"/>
    </row>
    <row r="499" spans="1:33" s="14" customFormat="1" ht="11.4" x14ac:dyDescent="0.3">
      <c r="A499" s="21">
        <v>1019</v>
      </c>
      <c r="B499" s="41" t="s">
        <v>1918</v>
      </c>
      <c r="C499" s="41" t="s">
        <v>1919</v>
      </c>
      <c r="D499" s="41" t="s">
        <v>1920</v>
      </c>
      <c r="E499" s="42">
        <v>0</v>
      </c>
      <c r="F499" s="42">
        <v>0</v>
      </c>
      <c r="G499" s="42">
        <v>0</v>
      </c>
      <c r="H499" s="41" t="s">
        <v>58</v>
      </c>
      <c r="I499" s="41" t="s">
        <v>1921</v>
      </c>
      <c r="J499" s="41" t="s">
        <v>36</v>
      </c>
      <c r="K499" s="41" t="s">
        <v>61</v>
      </c>
      <c r="L499" s="41" t="s">
        <v>623</v>
      </c>
      <c r="M499" s="43">
        <v>14260000</v>
      </c>
      <c r="N499" s="44" t="s">
        <v>1922</v>
      </c>
      <c r="O499" s="44">
        <v>47483</v>
      </c>
      <c r="P499" s="41" t="s">
        <v>1923</v>
      </c>
      <c r="Q499" s="42" t="s">
        <v>41</v>
      </c>
      <c r="R499" s="42" t="s">
        <v>42</v>
      </c>
      <c r="S499" s="42" t="s">
        <v>41</v>
      </c>
      <c r="T499" s="41" t="s">
        <v>1924</v>
      </c>
      <c r="U499" s="22"/>
      <c r="V499" s="7"/>
      <c r="W499" s="8" t="str">
        <f ca="1">IF(OR(ISBLANK(O499),ISERROR(O499)),"",IF(O499&lt;=TODAY(),"EXPIRED","ACTIVE"))</f>
        <v>ACTIVE</v>
      </c>
      <c r="X499" s="8" t="str">
        <f>IF(ISNUMBER(SEARCH("OPTILAN",P499)),"OPTILAN","")</f>
        <v/>
      </c>
      <c r="Y499" s="8" t="str">
        <f>IF(AND(NOT(ISBLANK(M499)),M499&lt;&gt;"",VALUE(M499)=0),"No Value (Indeterminate)","")</f>
        <v/>
      </c>
      <c r="Z499" s="8"/>
      <c r="AA499" s="8" t="str">
        <f>IF(AND(ISNUMBER(SEARCH("default date of 31/12/2099",D499)),NOT(ISBLANK(M499)),VALUE(M499)=0),"No Value (SPOT Contract)","")</f>
        <v/>
      </c>
      <c r="AB499" s="19" t="str">
        <f>IF(N499="","No Start Date","")</f>
        <v/>
      </c>
      <c r="AC499" s="19" t="str">
        <f>IF(O499="","No Expiry Date","")</f>
        <v/>
      </c>
      <c r="AD499" s="19" t="str">
        <f>IF(B499="","No Reference","")</f>
        <v/>
      </c>
      <c r="AE499" s="19" t="str" cm="1">
        <f t="array" aca="1" ref="AE499" ca="1">IF(SUMPRODUCT(--ISNUMBER(SEARCH("PFI",A499:AD499)))&gt;0,"Y","")</f>
        <v/>
      </c>
      <c r="AF499" s="19" t="str">
        <f>IF(ISNUMBER(SEARCH("CSW",C499)),"Shared Service","")</f>
        <v/>
      </c>
      <c r="AG499" s="19"/>
    </row>
    <row r="500" spans="1:33" s="14" customFormat="1" ht="11.4" x14ac:dyDescent="0.3">
      <c r="A500" s="21">
        <v>135</v>
      </c>
      <c r="B500" s="41" t="s">
        <v>1925</v>
      </c>
      <c r="C500" s="41" t="s">
        <v>1926</v>
      </c>
      <c r="D500" s="41"/>
      <c r="E500" s="42">
        <v>0</v>
      </c>
      <c r="F500" s="42">
        <v>0</v>
      </c>
      <c r="G500" s="42">
        <v>0</v>
      </c>
      <c r="H500" s="41" t="s">
        <v>34</v>
      </c>
      <c r="I500" s="41" t="s">
        <v>1165</v>
      </c>
      <c r="J500" s="41" t="s">
        <v>76</v>
      </c>
      <c r="K500" s="41" t="s">
        <v>50</v>
      </c>
      <c r="L500" s="41" t="s">
        <v>678</v>
      </c>
      <c r="M500" s="43">
        <v>100000</v>
      </c>
      <c r="N500" s="44">
        <v>44565</v>
      </c>
      <c r="O500" s="44">
        <v>46173</v>
      </c>
      <c r="P500" s="41" t="s">
        <v>1927</v>
      </c>
      <c r="Q500" s="42" t="s">
        <v>41</v>
      </c>
      <c r="R500" s="42" t="s">
        <v>41</v>
      </c>
      <c r="S500" s="42" t="s">
        <v>41</v>
      </c>
      <c r="T500" s="41" t="s">
        <v>563</v>
      </c>
      <c r="U500" s="22"/>
      <c r="V500" s="7"/>
      <c r="W500" s="8" t="str">
        <f ca="1">IF(OR(ISBLANK(O500),ISERROR(O500)),"",IF(O500&lt;=TODAY(),"EXPIRED","ACTIVE"))</f>
        <v>ACTIVE</v>
      </c>
      <c r="X500" s="8" t="str">
        <f>IF(ISNUMBER(SEARCH("OPTILAN",P500)),"OPTILAN","")</f>
        <v/>
      </c>
      <c r="Y500" s="8" t="str">
        <f>IF(AND(NOT(ISBLANK(M500)),M500&lt;&gt;"",VALUE(M500)=0),"No Value (Indeterminate)","")</f>
        <v/>
      </c>
      <c r="Z500" s="8"/>
      <c r="AA500" s="8" t="str">
        <f>IF(AND(ISNUMBER(SEARCH("default date of 31/12/2099",D500)),NOT(ISBLANK(M500)),VALUE(M500)=0),"No Value (SPOT Contract)","")</f>
        <v/>
      </c>
      <c r="AB500" s="19" t="str">
        <f>IF(N500="","No Start Date","")</f>
        <v/>
      </c>
      <c r="AC500" s="19" t="str">
        <f>IF(O500="","No Expiry Date","")</f>
        <v/>
      </c>
      <c r="AD500" s="19" t="str">
        <f>IF(B500="","No Reference","")</f>
        <v/>
      </c>
      <c r="AE500" s="19" t="str" cm="1">
        <f t="array" aca="1" ref="AE500" ca="1">IF(SUMPRODUCT(--ISNUMBER(SEARCH("PFI",A500:AD500)))&gt;0,"Y","")</f>
        <v/>
      </c>
      <c r="AF500" s="19" t="str">
        <f>IF(ISNUMBER(SEARCH("CSW",C500)),"Shared Service","")</f>
        <v/>
      </c>
      <c r="AG500" s="19"/>
    </row>
    <row r="501" spans="1:33" s="14" customFormat="1" ht="11.4" x14ac:dyDescent="0.3">
      <c r="A501" s="21">
        <v>979</v>
      </c>
      <c r="B501" s="41" t="s">
        <v>1928</v>
      </c>
      <c r="C501" s="41" t="s">
        <v>1929</v>
      </c>
      <c r="D501" s="41" t="s">
        <v>1930</v>
      </c>
      <c r="E501" s="42">
        <v>0</v>
      </c>
      <c r="F501" s="42">
        <v>0</v>
      </c>
      <c r="G501" s="42">
        <v>0</v>
      </c>
      <c r="H501" s="41" t="s">
        <v>194</v>
      </c>
      <c r="I501" s="41" t="s">
        <v>588</v>
      </c>
      <c r="J501" s="41" t="s">
        <v>36</v>
      </c>
      <c r="K501" s="41" t="s">
        <v>50</v>
      </c>
      <c r="L501" s="41" t="s">
        <v>642</v>
      </c>
      <c r="M501" s="43">
        <v>59912</v>
      </c>
      <c r="N501" s="44">
        <v>45661</v>
      </c>
      <c r="O501" s="44">
        <v>47208</v>
      </c>
      <c r="P501" s="41" t="s">
        <v>1931</v>
      </c>
      <c r="Q501" s="42" t="s">
        <v>41</v>
      </c>
      <c r="R501" s="42" t="s">
        <v>41</v>
      </c>
      <c r="S501" s="42" t="s">
        <v>41</v>
      </c>
      <c r="T501" s="41" t="s">
        <v>197</v>
      </c>
      <c r="U501" s="22"/>
      <c r="V501" s="7"/>
      <c r="W501" s="8" t="str">
        <f ca="1">IF(OR(ISBLANK(O501),ISERROR(O501)),"",IF(O501&lt;=TODAY(),"EXPIRED","ACTIVE"))</f>
        <v>ACTIVE</v>
      </c>
      <c r="X501" s="8" t="str">
        <f>IF(ISNUMBER(SEARCH("OPTILAN",P501)),"OPTILAN","")</f>
        <v/>
      </c>
      <c r="Y501" s="8" t="str">
        <f>IF(AND(NOT(ISBLANK(M501)),M501&lt;&gt;"",VALUE(M501)=0),"No Value (Indeterminate)","")</f>
        <v/>
      </c>
      <c r="Z501" s="8"/>
      <c r="AA501" s="8" t="str">
        <f>IF(AND(ISNUMBER(SEARCH("default date of 31/12/2099",D501)),NOT(ISBLANK(M501)),VALUE(M501)=0),"No Value (SPOT Contract)","")</f>
        <v/>
      </c>
      <c r="AB501" s="19" t="str">
        <f>IF(N501="","No Start Date","")</f>
        <v/>
      </c>
      <c r="AC501" s="19" t="str">
        <f>IF(O501="","No Expiry Date","")</f>
        <v/>
      </c>
      <c r="AD501" s="19" t="str">
        <f>IF(B501="","No Reference","")</f>
        <v/>
      </c>
      <c r="AE501" s="19" t="str" cm="1">
        <f t="array" aca="1" ref="AE501" ca="1">IF(SUMPRODUCT(--ISNUMBER(SEARCH("PFI",A501:AD501)))&gt;0,"Y","")</f>
        <v/>
      </c>
      <c r="AF501" s="19" t="str">
        <f>IF(ISNUMBER(SEARCH("CSW",C501)),"Shared Service","")</f>
        <v/>
      </c>
      <c r="AG501" s="19"/>
    </row>
    <row r="502" spans="1:33" s="14" customFormat="1" ht="11.4" x14ac:dyDescent="0.3">
      <c r="A502" s="21">
        <v>1063</v>
      </c>
      <c r="B502" s="41" t="s">
        <v>1932</v>
      </c>
      <c r="C502" s="41" t="s">
        <v>1933</v>
      </c>
      <c r="D502" s="41" t="s">
        <v>1934</v>
      </c>
      <c r="E502" s="42">
        <v>0</v>
      </c>
      <c r="F502" s="42">
        <v>0</v>
      </c>
      <c r="G502" s="42">
        <v>0</v>
      </c>
      <c r="H502" s="41" t="s">
        <v>305</v>
      </c>
      <c r="I502" s="41" t="s">
        <v>554</v>
      </c>
      <c r="J502" s="41" t="s">
        <v>60</v>
      </c>
      <c r="K502" s="41" t="s">
        <v>37</v>
      </c>
      <c r="L502" s="41" t="s">
        <v>667</v>
      </c>
      <c r="M502" s="43">
        <v>42129</v>
      </c>
      <c r="N502" s="44">
        <v>45667</v>
      </c>
      <c r="O502" s="44">
        <v>46660</v>
      </c>
      <c r="P502" s="41" t="s">
        <v>1935</v>
      </c>
      <c r="Q502" s="42" t="s">
        <v>41</v>
      </c>
      <c r="R502" s="42" t="s">
        <v>42</v>
      </c>
      <c r="S502" s="42" t="s">
        <v>41</v>
      </c>
      <c r="T502" s="41" t="s">
        <v>1936</v>
      </c>
      <c r="U502" s="22"/>
      <c r="V502" s="7"/>
      <c r="W502" s="8" t="str">
        <f ca="1">IF(OR(ISBLANK(O502),ISERROR(O502)),"",IF(O502&lt;=TODAY(),"EXPIRED","ACTIVE"))</f>
        <v>ACTIVE</v>
      </c>
      <c r="X502" s="8" t="str">
        <f>IF(ISNUMBER(SEARCH("OPTILAN",P502)),"OPTILAN","")</f>
        <v/>
      </c>
      <c r="Y502" s="8" t="str">
        <f>IF(AND(NOT(ISBLANK(M502)),M502&lt;&gt;"",VALUE(M502)=0),"No Value (Indeterminate)","")</f>
        <v/>
      </c>
      <c r="Z502" s="8"/>
      <c r="AA502" s="8" t="str">
        <f>IF(AND(ISNUMBER(SEARCH("default date of 31/12/2099",D502)),NOT(ISBLANK(M502)),VALUE(M502)=0),"No Value (SPOT Contract)","")</f>
        <v/>
      </c>
      <c r="AB502" s="19" t="str">
        <f>IF(N502="","No Start Date","")</f>
        <v/>
      </c>
      <c r="AC502" s="19" t="str">
        <f>IF(O502="","No Expiry Date","")</f>
        <v/>
      </c>
      <c r="AD502" s="19" t="str">
        <f>IF(B502="","No Reference","")</f>
        <v/>
      </c>
      <c r="AE502" s="19" t="str" cm="1">
        <f t="array" aca="1" ref="AE502" ca="1">IF(SUMPRODUCT(--ISNUMBER(SEARCH("PFI",A502:AD502)))&gt;0,"Y","")</f>
        <v/>
      </c>
      <c r="AF502" s="19" t="str">
        <f>IF(ISNUMBER(SEARCH("CSW",C502)),"Shared Service","")</f>
        <v/>
      </c>
      <c r="AG502" s="19"/>
    </row>
    <row r="503" spans="1:33" s="14" customFormat="1" ht="11.4" x14ac:dyDescent="0.3">
      <c r="A503" s="21">
        <v>476</v>
      </c>
      <c r="B503" s="41" t="s">
        <v>1937</v>
      </c>
      <c r="C503" s="41" t="s">
        <v>1938</v>
      </c>
      <c r="D503" s="41" t="s">
        <v>1939</v>
      </c>
      <c r="E503" s="42">
        <v>0</v>
      </c>
      <c r="F503" s="42">
        <v>0</v>
      </c>
      <c r="G503" s="42">
        <v>0</v>
      </c>
      <c r="H503" s="41" t="s">
        <v>554</v>
      </c>
      <c r="I503" s="41" t="s">
        <v>554</v>
      </c>
      <c r="J503" s="41" t="s">
        <v>36</v>
      </c>
      <c r="K503" s="41" t="s">
        <v>50</v>
      </c>
      <c r="L503" s="41" t="s">
        <v>1940</v>
      </c>
      <c r="M503" s="43">
        <v>532921</v>
      </c>
      <c r="N503" s="44">
        <v>45664</v>
      </c>
      <c r="O503" s="44">
        <v>47664</v>
      </c>
      <c r="P503" s="41" t="s">
        <v>1941</v>
      </c>
      <c r="Q503" s="42" t="s">
        <v>42</v>
      </c>
      <c r="R503" s="42" t="s">
        <v>42</v>
      </c>
      <c r="S503" s="42" t="s">
        <v>41</v>
      </c>
      <c r="T503" s="41" t="s">
        <v>1942</v>
      </c>
      <c r="U503" s="22"/>
      <c r="V503" s="7"/>
      <c r="W503" s="8" t="str">
        <f ca="1">IF(OR(ISBLANK(O503),ISERROR(O503)),"",IF(O503&lt;=TODAY(),"EXPIRED","ACTIVE"))</f>
        <v>ACTIVE</v>
      </c>
      <c r="X503" s="8" t="str">
        <f>IF(ISNUMBER(SEARCH("OPTILAN",P503)),"OPTILAN","")</f>
        <v/>
      </c>
      <c r="Y503" s="8" t="str">
        <f>IF(AND(NOT(ISBLANK(M503)),M503&lt;&gt;"",VALUE(M503)=0),"No Value (Indeterminate)","")</f>
        <v/>
      </c>
      <c r="Z503" s="8"/>
      <c r="AA503" s="8" t="str">
        <f>IF(AND(ISNUMBER(SEARCH("default date of 31/12/2099",D503)),NOT(ISBLANK(M503)),VALUE(M503)=0),"No Value (SPOT Contract)","")</f>
        <v/>
      </c>
      <c r="AB503" s="19" t="str">
        <f>IF(N503="","No Start Date","")</f>
        <v/>
      </c>
      <c r="AC503" s="19" t="str">
        <f>IF(O503="","No Expiry Date","")</f>
        <v/>
      </c>
      <c r="AD503" s="19" t="str">
        <f>IF(B503="","No Reference","")</f>
        <v/>
      </c>
      <c r="AE503" s="19" t="str" cm="1">
        <f t="array" aca="1" ref="AE503" ca="1">IF(SUMPRODUCT(--ISNUMBER(SEARCH("PFI",A503:AD503)))&gt;0,"Y","")</f>
        <v/>
      </c>
      <c r="AF503" s="19" t="str">
        <f>IF(ISNUMBER(SEARCH("CSW",C503)),"Shared Service","")</f>
        <v/>
      </c>
      <c r="AG503" s="19"/>
    </row>
    <row r="504" spans="1:33" s="14" customFormat="1" ht="11.4" x14ac:dyDescent="0.3">
      <c r="A504" s="21">
        <v>1224</v>
      </c>
      <c r="B504" s="41" t="s">
        <v>1943</v>
      </c>
      <c r="C504" s="41" t="s">
        <v>1944</v>
      </c>
      <c r="D504" s="41" t="s">
        <v>1945</v>
      </c>
      <c r="E504" s="42">
        <v>0</v>
      </c>
      <c r="F504" s="42">
        <v>0</v>
      </c>
      <c r="G504" s="42">
        <v>0</v>
      </c>
      <c r="H504" s="41" t="s">
        <v>74</v>
      </c>
      <c r="I504" s="41" t="s">
        <v>1214</v>
      </c>
      <c r="J504" s="41" t="s">
        <v>36</v>
      </c>
      <c r="K504" s="41" t="s">
        <v>37</v>
      </c>
      <c r="L504" s="41" t="s">
        <v>38</v>
      </c>
      <c r="M504" s="43">
        <v>6300</v>
      </c>
      <c r="N504" s="44">
        <v>46175</v>
      </c>
      <c r="O504" s="44">
        <v>46175</v>
      </c>
      <c r="P504" s="41" t="s">
        <v>1946</v>
      </c>
      <c r="Q504" s="42" t="s">
        <v>41</v>
      </c>
      <c r="R504" s="42" t="s">
        <v>41</v>
      </c>
      <c r="S504" s="42" t="s">
        <v>42</v>
      </c>
      <c r="T504" s="41" t="s">
        <v>436</v>
      </c>
      <c r="U504" s="22"/>
      <c r="V504" s="7"/>
      <c r="W504" s="8" t="str">
        <f ca="1">IF(OR(ISBLANK(O504),ISERROR(O504)),"",IF(O504&lt;=TODAY(),"EXPIRED","ACTIVE"))</f>
        <v>ACTIVE</v>
      </c>
      <c r="X504" s="8" t="str">
        <f>IF(ISNUMBER(SEARCH("OPTILAN",P504)),"OPTILAN","")</f>
        <v/>
      </c>
      <c r="Y504" s="8" t="str">
        <f>IF(AND(NOT(ISBLANK(M504)),M504&lt;&gt;"",VALUE(M504)=0),"No Value (Indeterminate)","")</f>
        <v/>
      </c>
      <c r="Z504" s="8"/>
      <c r="AA504" s="8" t="str">
        <f>IF(AND(ISNUMBER(SEARCH("default date of 31/12/2099",D504)),NOT(ISBLANK(M504)),VALUE(M504)=0),"No Value (SPOT Contract)","")</f>
        <v/>
      </c>
      <c r="AB504" s="19" t="str">
        <f>IF(N504="","No Start Date","")</f>
        <v/>
      </c>
      <c r="AC504" s="19" t="str">
        <f>IF(O504="","No Expiry Date","")</f>
        <v/>
      </c>
      <c r="AD504" s="19" t="str">
        <f>IF(B504="","No Reference","")</f>
        <v/>
      </c>
      <c r="AE504" s="19" t="str" cm="1">
        <f t="array" aca="1" ref="AE504" ca="1">IF(SUMPRODUCT(--ISNUMBER(SEARCH("PFI",A504:AD504)))&gt;0,"Y","")</f>
        <v/>
      </c>
      <c r="AF504" s="19" t="str">
        <f>IF(ISNUMBER(SEARCH("CSW",C504)),"Shared Service","")</f>
        <v/>
      </c>
      <c r="AG504" s="19"/>
    </row>
    <row r="505" spans="1:33" s="14" customFormat="1" ht="11.4" x14ac:dyDescent="0.3">
      <c r="A505" s="21">
        <v>1324</v>
      </c>
      <c r="B505" s="41" t="s">
        <v>1947</v>
      </c>
      <c r="C505" s="41" t="s">
        <v>1948</v>
      </c>
      <c r="D505" s="41" t="s">
        <v>1949</v>
      </c>
      <c r="E505" s="42">
        <v>0</v>
      </c>
      <c r="F505" s="42">
        <v>0</v>
      </c>
      <c r="G505" s="42">
        <v>0</v>
      </c>
      <c r="H505" s="41" t="s">
        <v>58</v>
      </c>
      <c r="I505" s="41" t="s">
        <v>440</v>
      </c>
      <c r="J505" s="41" t="s">
        <v>36</v>
      </c>
      <c r="K505" s="41" t="s">
        <v>37</v>
      </c>
      <c r="L505" s="41" t="s">
        <v>38</v>
      </c>
      <c r="M505" s="43">
        <v>9500</v>
      </c>
      <c r="N505" s="44" t="s">
        <v>1504</v>
      </c>
      <c r="O505" s="44">
        <v>46387</v>
      </c>
      <c r="P505" s="41" t="s">
        <v>1950</v>
      </c>
      <c r="Q505" s="42" t="s">
        <v>41</v>
      </c>
      <c r="R505" s="42" t="s">
        <v>41</v>
      </c>
      <c r="S505" s="42" t="s">
        <v>41</v>
      </c>
      <c r="T505" s="41" t="s">
        <v>1506</v>
      </c>
      <c r="U505" s="22"/>
      <c r="V505" s="7"/>
      <c r="W505" s="8" t="str">
        <f ca="1">IF(OR(ISBLANK(O505),ISERROR(O505)),"",IF(O505&lt;=TODAY(),"EXPIRED","ACTIVE"))</f>
        <v>ACTIVE</v>
      </c>
      <c r="X505" s="8" t="str">
        <f>IF(ISNUMBER(SEARCH("OPTILAN",P505)),"OPTILAN","")</f>
        <v/>
      </c>
      <c r="Y505" s="8" t="str">
        <f>IF(AND(NOT(ISBLANK(M505)),M505&lt;&gt;"",VALUE(M505)=0),"No Value (Indeterminate)","")</f>
        <v/>
      </c>
      <c r="Z505" s="8"/>
      <c r="AA505" s="8" t="str">
        <f>IF(AND(ISNUMBER(SEARCH("default date of 31/12/2099",D505)),NOT(ISBLANK(M505)),VALUE(M505)=0),"No Value (SPOT Contract)","")</f>
        <v/>
      </c>
      <c r="AB505" s="19" t="str">
        <f>IF(N505="","No Start Date","")</f>
        <v/>
      </c>
      <c r="AC505" s="19" t="str">
        <f>IF(O505="","No Expiry Date","")</f>
        <v/>
      </c>
      <c r="AD505" s="19" t="str">
        <f>IF(B505="","No Reference","")</f>
        <v/>
      </c>
      <c r="AE505" s="19" t="str" cm="1">
        <f t="array" aca="1" ref="AE505" ca="1">IF(SUMPRODUCT(--ISNUMBER(SEARCH("PFI",A505:AD505)))&gt;0,"Y","")</f>
        <v/>
      </c>
      <c r="AF505" s="19" t="str">
        <f>IF(ISNUMBER(SEARCH("CSW",C505)),"Shared Service","")</f>
        <v/>
      </c>
      <c r="AG505" s="19"/>
    </row>
    <row r="506" spans="1:33" s="14" customFormat="1" ht="11.4" x14ac:dyDescent="0.3">
      <c r="A506" s="21">
        <v>1444</v>
      </c>
      <c r="B506" s="41" t="s">
        <v>1951</v>
      </c>
      <c r="C506" s="41" t="s">
        <v>1952</v>
      </c>
      <c r="D506" s="41"/>
      <c r="E506" s="42">
        <v>0</v>
      </c>
      <c r="F506" s="42">
        <v>0</v>
      </c>
      <c r="G506" s="42">
        <v>0</v>
      </c>
      <c r="H506" s="41" t="s">
        <v>214</v>
      </c>
      <c r="I506" s="41" t="s">
        <v>215</v>
      </c>
      <c r="J506" s="41" t="s">
        <v>60</v>
      </c>
      <c r="K506" s="41" t="s">
        <v>37</v>
      </c>
      <c r="L506" s="41" t="s">
        <v>635</v>
      </c>
      <c r="M506" s="43">
        <v>5000</v>
      </c>
      <c r="N506" s="44">
        <v>45881</v>
      </c>
      <c r="O506" s="44">
        <v>46142</v>
      </c>
      <c r="P506" s="41" t="s">
        <v>1953</v>
      </c>
      <c r="Q506" s="42" t="s">
        <v>41</v>
      </c>
      <c r="R506" s="42" t="s">
        <v>41</v>
      </c>
      <c r="S506" s="42" t="s">
        <v>41</v>
      </c>
      <c r="T506" s="41" t="s">
        <v>380</v>
      </c>
      <c r="U506" s="22"/>
      <c r="V506" s="7"/>
      <c r="W506" s="8" t="str">
        <f ca="1">IF(OR(ISBLANK(O506),ISERROR(O506)),"",IF(O506&lt;=TODAY(),"EXPIRED","ACTIVE"))</f>
        <v>ACTIVE</v>
      </c>
      <c r="X506" s="8" t="str">
        <f>IF(ISNUMBER(SEARCH("OPTILAN",P506)),"OPTILAN","")</f>
        <v/>
      </c>
      <c r="Y506" s="8" t="str">
        <f>IF(AND(NOT(ISBLANK(M506)),M506&lt;&gt;"",VALUE(M506)=0),"No Value (Indeterminate)","")</f>
        <v/>
      </c>
      <c r="Z506" s="8"/>
      <c r="AA506" s="8" t="str">
        <f>IF(AND(ISNUMBER(SEARCH("default date of 31/12/2099",D506)),NOT(ISBLANK(M506)),VALUE(M506)=0),"No Value (SPOT Contract)","")</f>
        <v/>
      </c>
      <c r="AB506" s="19" t="str">
        <f>IF(N506="","No Start Date","")</f>
        <v/>
      </c>
      <c r="AC506" s="19" t="str">
        <f>IF(O506="","No Expiry Date","")</f>
        <v/>
      </c>
      <c r="AD506" s="19" t="str">
        <f>IF(B506="","No Reference","")</f>
        <v/>
      </c>
      <c r="AE506" s="19" t="str" cm="1">
        <f t="array" aca="1" ref="AE506" ca="1">IF(SUMPRODUCT(--ISNUMBER(SEARCH("PFI",A506:AD506)))&gt;0,"Y","")</f>
        <v/>
      </c>
      <c r="AF506" s="19" t="str">
        <f>IF(ISNUMBER(SEARCH("CSW",C506)),"Shared Service","")</f>
        <v/>
      </c>
      <c r="AG506" s="19"/>
    </row>
    <row r="507" spans="1:33" s="14" customFormat="1" ht="11.4" x14ac:dyDescent="0.3">
      <c r="A507" s="21">
        <v>1464</v>
      </c>
      <c r="B507" s="41" t="s">
        <v>1954</v>
      </c>
      <c r="C507" s="41" t="s">
        <v>1955</v>
      </c>
      <c r="D507" s="41"/>
      <c r="E507" s="42">
        <v>0</v>
      </c>
      <c r="F507" s="42">
        <v>0</v>
      </c>
      <c r="G507" s="42">
        <v>0</v>
      </c>
      <c r="H507" s="41" t="s">
        <v>214</v>
      </c>
      <c r="I507" s="41" t="s">
        <v>215</v>
      </c>
      <c r="J507" s="41" t="s">
        <v>36</v>
      </c>
      <c r="K507" s="41" t="s">
        <v>37</v>
      </c>
      <c r="L507" s="41" t="s">
        <v>635</v>
      </c>
      <c r="M507" s="43">
        <v>9000</v>
      </c>
      <c r="N507" s="44" t="s">
        <v>1956</v>
      </c>
      <c r="O507" s="44">
        <v>46142</v>
      </c>
      <c r="P507" s="41" t="s">
        <v>1957</v>
      </c>
      <c r="Q507" s="42" t="s">
        <v>41</v>
      </c>
      <c r="R507" s="42" t="s">
        <v>42</v>
      </c>
      <c r="S507" s="42" t="s">
        <v>41</v>
      </c>
      <c r="T507" s="41" t="s">
        <v>1958</v>
      </c>
      <c r="U507" s="22"/>
      <c r="V507" s="7"/>
      <c r="W507" s="8" t="str">
        <f ca="1">IF(OR(ISBLANK(O507),ISERROR(O507)),"",IF(O507&lt;=TODAY(),"EXPIRED","ACTIVE"))</f>
        <v>ACTIVE</v>
      </c>
      <c r="X507" s="8" t="str">
        <f>IF(ISNUMBER(SEARCH("OPTILAN",P507)),"OPTILAN","")</f>
        <v/>
      </c>
      <c r="Y507" s="8" t="str">
        <f>IF(AND(NOT(ISBLANK(M507)),M507&lt;&gt;"",VALUE(M507)=0),"No Value (Indeterminate)","")</f>
        <v/>
      </c>
      <c r="Z507" s="8"/>
      <c r="AA507" s="8" t="str">
        <f>IF(AND(ISNUMBER(SEARCH("default date of 31/12/2099",D507)),NOT(ISBLANK(M507)),VALUE(M507)=0),"No Value (SPOT Contract)","")</f>
        <v/>
      </c>
      <c r="AB507" s="19" t="str">
        <f>IF(N507="","No Start Date","")</f>
        <v/>
      </c>
      <c r="AC507" s="19" t="str">
        <f>IF(O507="","No Expiry Date","")</f>
        <v/>
      </c>
      <c r="AD507" s="19" t="str">
        <f>IF(B507="","No Reference","")</f>
        <v/>
      </c>
      <c r="AE507" s="19" t="str" cm="1">
        <f t="array" aca="1" ref="AE507" ca="1">IF(SUMPRODUCT(--ISNUMBER(SEARCH("PFI",A507:AD507)))&gt;0,"Y","")</f>
        <v/>
      </c>
      <c r="AF507" s="19" t="str">
        <f>IF(ISNUMBER(SEARCH("CSW",C507)),"Shared Service","")</f>
        <v/>
      </c>
      <c r="AG507" s="19"/>
    </row>
    <row r="508" spans="1:33" s="14" customFormat="1" ht="11.4" x14ac:dyDescent="0.3">
      <c r="A508" s="21">
        <v>548</v>
      </c>
      <c r="B508" s="41" t="s">
        <v>1959</v>
      </c>
      <c r="C508" s="41" t="s">
        <v>1960</v>
      </c>
      <c r="D508" s="41"/>
      <c r="E508" s="42">
        <v>0</v>
      </c>
      <c r="F508" s="42">
        <v>0</v>
      </c>
      <c r="G508" s="42">
        <v>0</v>
      </c>
      <c r="H508" s="41" t="s">
        <v>47</v>
      </c>
      <c r="I508" s="41" t="s">
        <v>221</v>
      </c>
      <c r="J508" s="41" t="s">
        <v>49</v>
      </c>
      <c r="K508" s="41" t="s">
        <v>50</v>
      </c>
      <c r="L508" s="41" t="s">
        <v>51</v>
      </c>
      <c r="M508" s="43">
        <v>120000</v>
      </c>
      <c r="N508" s="44">
        <v>45300</v>
      </c>
      <c r="O508" s="44">
        <v>46996</v>
      </c>
      <c r="P508" s="41" t="s">
        <v>1961</v>
      </c>
      <c r="Q508" s="42" t="s">
        <v>41</v>
      </c>
      <c r="R508" s="42" t="s">
        <v>41</v>
      </c>
      <c r="S508" s="42" t="s">
        <v>41</v>
      </c>
      <c r="T508" s="41" t="s">
        <v>876</v>
      </c>
      <c r="U508" s="22"/>
      <c r="V508" s="7"/>
      <c r="W508" s="8" t="str">
        <f ca="1">IF(OR(ISBLANK(O508),ISERROR(O508)),"",IF(O508&lt;=TODAY(),"EXPIRED","ACTIVE"))</f>
        <v>ACTIVE</v>
      </c>
      <c r="X508" s="8" t="str">
        <f>IF(ISNUMBER(SEARCH("OPTILAN",P508)),"OPTILAN","")</f>
        <v/>
      </c>
      <c r="Y508" s="8" t="str">
        <f>IF(AND(NOT(ISBLANK(M508)),M508&lt;&gt;"",VALUE(M508)=0),"No Value (Indeterminate)","")</f>
        <v/>
      </c>
      <c r="Z508" s="8"/>
      <c r="AA508" s="8" t="str">
        <f>IF(AND(ISNUMBER(SEARCH("default date of 31/12/2099",D508)),NOT(ISBLANK(M508)),VALUE(M508)=0),"No Value (SPOT Contract)","")</f>
        <v/>
      </c>
      <c r="AB508" s="19" t="str">
        <f>IF(N508="","No Start Date","")</f>
        <v/>
      </c>
      <c r="AC508" s="19" t="str">
        <f>IF(O508="","No Expiry Date","")</f>
        <v/>
      </c>
      <c r="AD508" s="19" t="str">
        <f>IF(B508="","No Reference","")</f>
        <v/>
      </c>
      <c r="AE508" s="19" t="str" cm="1">
        <f t="array" aca="1" ref="AE508" ca="1">IF(SUMPRODUCT(--ISNUMBER(SEARCH("PFI",A508:AD508)))&gt;0,"Y","")</f>
        <v/>
      </c>
      <c r="AF508" s="19" t="str">
        <f>IF(ISNUMBER(SEARCH("CSW",C508)),"Shared Service","")</f>
        <v/>
      </c>
      <c r="AG508" s="19"/>
    </row>
    <row r="509" spans="1:33" s="14" customFormat="1" ht="11.4" x14ac:dyDescent="0.3">
      <c r="A509" s="21">
        <v>143</v>
      </c>
      <c r="B509" s="41" t="s">
        <v>1962</v>
      </c>
      <c r="C509" s="41" t="s">
        <v>1963</v>
      </c>
      <c r="D509" s="41" t="s">
        <v>1964</v>
      </c>
      <c r="E509" s="42">
        <v>0</v>
      </c>
      <c r="F509" s="42">
        <v>0</v>
      </c>
      <c r="G509" s="42">
        <v>0</v>
      </c>
      <c r="H509" s="41" t="s">
        <v>194</v>
      </c>
      <c r="I509" s="41" t="s">
        <v>221</v>
      </c>
      <c r="J509" s="41" t="s">
        <v>49</v>
      </c>
      <c r="K509" s="41" t="s">
        <v>50</v>
      </c>
      <c r="L509" s="41" t="s">
        <v>51</v>
      </c>
      <c r="M509" s="43">
        <v>655000</v>
      </c>
      <c r="N509" s="44">
        <v>44565</v>
      </c>
      <c r="O509" s="44">
        <v>46112</v>
      </c>
      <c r="P509" s="41" t="s">
        <v>1965</v>
      </c>
      <c r="Q509" s="42" t="s">
        <v>41</v>
      </c>
      <c r="R509" s="42" t="s">
        <v>42</v>
      </c>
      <c r="S509" s="42" t="s">
        <v>41</v>
      </c>
      <c r="T509" s="41" t="s">
        <v>197</v>
      </c>
      <c r="U509" s="22"/>
      <c r="V509" s="7"/>
      <c r="W509" s="8" t="str">
        <f ca="1">IF(OR(ISBLANK(O509),ISERROR(O509)),"",IF(O509&lt;=TODAY(),"EXPIRED","ACTIVE"))</f>
        <v>ACTIVE</v>
      </c>
      <c r="X509" s="8" t="str">
        <f>IF(ISNUMBER(SEARCH("OPTILAN",P509)),"OPTILAN","")</f>
        <v/>
      </c>
      <c r="Y509" s="8" t="str">
        <f>IF(AND(NOT(ISBLANK(M509)),M509&lt;&gt;"",VALUE(M509)=0),"No Value (Indeterminate)","")</f>
        <v/>
      </c>
      <c r="Z509" s="8"/>
      <c r="AA509" s="8" t="str">
        <f>IF(AND(ISNUMBER(SEARCH("default date of 31/12/2099",D509)),NOT(ISBLANK(M509)),VALUE(M509)=0),"No Value (SPOT Contract)","")</f>
        <v/>
      </c>
      <c r="AB509" s="19" t="str">
        <f>IF(N509="","No Start Date","")</f>
        <v/>
      </c>
      <c r="AC509" s="19" t="str">
        <f>IF(O509="","No Expiry Date","")</f>
        <v/>
      </c>
      <c r="AD509" s="19" t="str">
        <f>IF(B509="","No Reference","")</f>
        <v/>
      </c>
      <c r="AE509" s="19" t="str" cm="1">
        <f t="array" aca="1" ref="AE509" ca="1">IF(SUMPRODUCT(--ISNUMBER(SEARCH("PFI",A509:AD509)))&gt;0,"Y","")</f>
        <v/>
      </c>
      <c r="AF509" s="19" t="str">
        <f>IF(ISNUMBER(SEARCH("CSW",C509)),"Shared Service","")</f>
        <v/>
      </c>
      <c r="AG509" s="19"/>
    </row>
    <row r="510" spans="1:33" s="14" customFormat="1" ht="11.4" x14ac:dyDescent="0.3">
      <c r="A510" s="21">
        <v>405</v>
      </c>
      <c r="B510" s="41" t="s">
        <v>1966</v>
      </c>
      <c r="C510" s="41" t="s">
        <v>1967</v>
      </c>
      <c r="D510" s="41" t="s">
        <v>1968</v>
      </c>
      <c r="E510" s="42">
        <v>10</v>
      </c>
      <c r="F510" s="42">
        <v>0</v>
      </c>
      <c r="G510" s="42">
        <v>0</v>
      </c>
      <c r="H510" s="41" t="s">
        <v>47</v>
      </c>
      <c r="I510" s="41" t="s">
        <v>221</v>
      </c>
      <c r="J510" s="41" t="s">
        <v>890</v>
      </c>
      <c r="K510" s="41" t="s">
        <v>50</v>
      </c>
      <c r="L510" s="41" t="s">
        <v>642</v>
      </c>
      <c r="M510" s="43">
        <v>8000000</v>
      </c>
      <c r="N510" s="44">
        <v>45179</v>
      </c>
      <c r="O510" s="44">
        <v>46244</v>
      </c>
      <c r="P510" s="41" t="s">
        <v>1969</v>
      </c>
      <c r="Q510" s="42" t="s">
        <v>41</v>
      </c>
      <c r="R510" s="42" t="s">
        <v>41</v>
      </c>
      <c r="S510" s="42" t="s">
        <v>41</v>
      </c>
      <c r="T510" s="41" t="s">
        <v>1970</v>
      </c>
      <c r="U510" s="22"/>
      <c r="V510" s="7"/>
      <c r="W510" s="8" t="str">
        <f ca="1">IF(OR(ISBLANK(O510),ISERROR(O510)),"",IF(O510&lt;=TODAY(),"EXPIRED","ACTIVE"))</f>
        <v>ACTIVE</v>
      </c>
      <c r="X510" s="8" t="str">
        <f>IF(ISNUMBER(SEARCH("OPTILAN",P510)),"OPTILAN","")</f>
        <v/>
      </c>
      <c r="Y510" s="8" t="str">
        <f>IF(AND(NOT(ISBLANK(M510)),M510&lt;&gt;"",VALUE(M510)=0),"No Value (Indeterminate)","")</f>
        <v/>
      </c>
      <c r="Z510" s="8"/>
      <c r="AA510" s="8" t="str">
        <f>IF(AND(ISNUMBER(SEARCH("default date of 31/12/2099",D510)),NOT(ISBLANK(M510)),VALUE(M510)=0),"No Value (SPOT Contract)","")</f>
        <v/>
      </c>
      <c r="AB510" s="19" t="str">
        <f>IF(N510="","No Start Date","")</f>
        <v/>
      </c>
      <c r="AC510" s="19" t="str">
        <f>IF(O510="","No Expiry Date","")</f>
        <v/>
      </c>
      <c r="AD510" s="19" t="str">
        <f>IF(B510="","No Reference","")</f>
        <v/>
      </c>
      <c r="AE510" s="19" t="str" cm="1">
        <f t="array" aca="1" ref="AE510" ca="1">IF(SUMPRODUCT(--ISNUMBER(SEARCH("PFI",A510:AD510)))&gt;0,"Y","")</f>
        <v/>
      </c>
      <c r="AF510" s="19" t="str">
        <f>IF(ISNUMBER(SEARCH("CSW",C510)),"Shared Service","")</f>
        <v/>
      </c>
      <c r="AG510" s="19"/>
    </row>
    <row r="511" spans="1:33" s="14" customFormat="1" ht="11.4" x14ac:dyDescent="0.3">
      <c r="A511" s="21">
        <v>191</v>
      </c>
      <c r="B511" s="45" t="s">
        <v>1971</v>
      </c>
      <c r="C511" s="45" t="s">
        <v>1972</v>
      </c>
      <c r="D511" s="45"/>
      <c r="E511" s="46">
        <v>0</v>
      </c>
      <c r="F511" s="46">
        <v>0</v>
      </c>
      <c r="G511" s="46">
        <v>0</v>
      </c>
      <c r="H511" s="45" t="s">
        <v>47</v>
      </c>
      <c r="I511" s="45" t="s">
        <v>221</v>
      </c>
      <c r="J511" s="45" t="s">
        <v>890</v>
      </c>
      <c r="K511" s="45" t="s">
        <v>50</v>
      </c>
      <c r="L511" s="45" t="s">
        <v>642</v>
      </c>
      <c r="M511" s="47">
        <v>4000000</v>
      </c>
      <c r="N511" s="48">
        <v>44720</v>
      </c>
      <c r="O511" s="48">
        <v>46150</v>
      </c>
      <c r="P511" s="45" t="s">
        <v>684</v>
      </c>
      <c r="Q511" s="46" t="s">
        <v>41</v>
      </c>
      <c r="R511" s="46" t="s">
        <v>41</v>
      </c>
      <c r="S511" s="46" t="s">
        <v>41</v>
      </c>
      <c r="T511" s="45" t="s">
        <v>1973</v>
      </c>
      <c r="U511" s="22"/>
      <c r="V511" s="7"/>
      <c r="W511" s="8" t="str">
        <f ca="1">IF(OR(ISBLANK(O511),ISERROR(O511)),"",IF(O511&lt;=TODAY(),"EXPIRED","ACTIVE"))</f>
        <v>ACTIVE</v>
      </c>
      <c r="X511" s="8" t="str">
        <f>IF(ISNUMBER(SEARCH("OPTILAN",P511)),"OPTILAN","")</f>
        <v/>
      </c>
      <c r="Y511" s="8" t="str">
        <f>IF(AND(NOT(ISBLANK(M511)),M511&lt;&gt;"",VALUE(M511)=0),"No Value (Indeterminate)","")</f>
        <v/>
      </c>
      <c r="Z511" s="8"/>
      <c r="AA511" s="8" t="str">
        <f>IF(AND(ISNUMBER(SEARCH("default date of 31/12/2099",D511)),NOT(ISBLANK(M511)),VALUE(M511)=0),"No Value (SPOT Contract)","")</f>
        <v/>
      </c>
      <c r="AB511" s="19" t="str">
        <f>IF(N511="","No Start Date","")</f>
        <v/>
      </c>
      <c r="AC511" s="19" t="str">
        <f>IF(O511="","No Expiry Date","")</f>
        <v/>
      </c>
      <c r="AD511" s="19" t="str">
        <f>IF(B511="","No Reference","")</f>
        <v/>
      </c>
      <c r="AE511" s="19" t="str" cm="1">
        <f t="array" aca="1" ref="AE511" ca="1">IF(SUMPRODUCT(--ISNUMBER(SEARCH("PFI",A511:AD511)))&gt;0,"Y","")</f>
        <v/>
      </c>
      <c r="AF511" s="19" t="str">
        <f>IF(ISNUMBER(SEARCH("CSW",C511)),"Shared Service","")</f>
        <v/>
      </c>
      <c r="AG511" s="19"/>
    </row>
    <row r="512" spans="1:33" s="14" customFormat="1" ht="11.4" x14ac:dyDescent="0.3">
      <c r="A512" s="21">
        <v>192</v>
      </c>
      <c r="B512" s="49" t="s">
        <v>1971</v>
      </c>
      <c r="C512" s="49" t="s">
        <v>1974</v>
      </c>
      <c r="D512" s="49"/>
      <c r="E512" s="50">
        <v>0</v>
      </c>
      <c r="F512" s="50">
        <v>0</v>
      </c>
      <c r="G512" s="50">
        <v>0</v>
      </c>
      <c r="H512" s="49" t="s">
        <v>47</v>
      </c>
      <c r="I512" s="49" t="s">
        <v>221</v>
      </c>
      <c r="J512" s="49" t="s">
        <v>890</v>
      </c>
      <c r="K512" s="49" t="s">
        <v>50</v>
      </c>
      <c r="L512" s="49" t="s">
        <v>642</v>
      </c>
      <c r="M512" s="51">
        <v>4000000</v>
      </c>
      <c r="N512" s="52">
        <v>44720</v>
      </c>
      <c r="O512" s="52">
        <v>46150</v>
      </c>
      <c r="P512" s="49" t="s">
        <v>1975</v>
      </c>
      <c r="Q512" s="50" t="s">
        <v>41</v>
      </c>
      <c r="R512" s="50" t="s">
        <v>41</v>
      </c>
      <c r="S512" s="50" t="s">
        <v>41</v>
      </c>
      <c r="T512" s="49" t="s">
        <v>1973</v>
      </c>
      <c r="U512" s="22"/>
      <c r="V512" s="7"/>
      <c r="W512" s="8" t="str">
        <f ca="1">IF(OR(ISBLANK(O512),ISERROR(O512)),"",IF(O512&lt;=TODAY(),"EXPIRED","ACTIVE"))</f>
        <v>ACTIVE</v>
      </c>
      <c r="X512" s="8" t="str">
        <f>IF(ISNUMBER(SEARCH("OPTILAN",P512)),"OPTILAN","")</f>
        <v/>
      </c>
      <c r="Y512" s="8" t="str">
        <f>IF(AND(NOT(ISBLANK(M512)),M512&lt;&gt;"",VALUE(M512)=0),"No Value (Indeterminate)","")</f>
        <v/>
      </c>
      <c r="Z512" s="8"/>
      <c r="AA512" s="8" t="str">
        <f>IF(AND(ISNUMBER(SEARCH("default date of 31/12/2099",D512)),NOT(ISBLANK(M512)),VALUE(M512)=0),"No Value (SPOT Contract)","")</f>
        <v/>
      </c>
      <c r="AB512" s="19" t="str">
        <f>IF(N512="","No Start Date","")</f>
        <v/>
      </c>
      <c r="AC512" s="19" t="str">
        <f>IF(O512="","No Expiry Date","")</f>
        <v/>
      </c>
      <c r="AD512" s="19" t="str">
        <f>IF(B512="","No Reference","")</f>
        <v/>
      </c>
      <c r="AE512" s="19" t="str" cm="1">
        <f t="array" aca="1" ref="AE512" ca="1">IF(SUMPRODUCT(--ISNUMBER(SEARCH("PFI",A512:AD512)))&gt;0,"Y","")</f>
        <v/>
      </c>
      <c r="AF512" s="19" t="str">
        <f>IF(ISNUMBER(SEARCH("CSW",C512)),"Shared Service","")</f>
        <v/>
      </c>
      <c r="AG512" s="19"/>
    </row>
    <row r="513" spans="1:33" s="14" customFormat="1" ht="11.4" x14ac:dyDescent="0.3">
      <c r="A513" s="21">
        <v>193</v>
      </c>
      <c r="B513" s="49" t="s">
        <v>1971</v>
      </c>
      <c r="C513" s="49" t="s">
        <v>1976</v>
      </c>
      <c r="D513" s="49"/>
      <c r="E513" s="50">
        <v>0</v>
      </c>
      <c r="F513" s="50">
        <v>0</v>
      </c>
      <c r="G513" s="50">
        <v>0</v>
      </c>
      <c r="H513" s="49" t="s">
        <v>47</v>
      </c>
      <c r="I513" s="49" t="s">
        <v>221</v>
      </c>
      <c r="J513" s="49" t="s">
        <v>890</v>
      </c>
      <c r="K513" s="49" t="s">
        <v>50</v>
      </c>
      <c r="L513" s="49" t="s">
        <v>642</v>
      </c>
      <c r="M513" s="51">
        <v>4000000</v>
      </c>
      <c r="N513" s="52">
        <v>44720</v>
      </c>
      <c r="O513" s="52">
        <v>46150</v>
      </c>
      <c r="P513" s="49" t="s">
        <v>1977</v>
      </c>
      <c r="Q513" s="50" t="s">
        <v>41</v>
      </c>
      <c r="R513" s="50" t="s">
        <v>41</v>
      </c>
      <c r="S513" s="50" t="s">
        <v>41</v>
      </c>
      <c r="T513" s="49" t="s">
        <v>1973</v>
      </c>
      <c r="U513" s="22"/>
      <c r="V513" s="7"/>
      <c r="W513" s="8" t="str">
        <f ca="1">IF(OR(ISBLANK(O513),ISERROR(O513)),"",IF(O513&lt;=TODAY(),"EXPIRED","ACTIVE"))</f>
        <v>ACTIVE</v>
      </c>
      <c r="X513" s="8" t="str">
        <f>IF(ISNUMBER(SEARCH("OPTILAN",P513)),"OPTILAN","")</f>
        <v/>
      </c>
      <c r="Y513" s="8" t="str">
        <f>IF(AND(NOT(ISBLANK(M513)),M513&lt;&gt;"",VALUE(M513)=0),"No Value (Indeterminate)","")</f>
        <v/>
      </c>
      <c r="Z513" s="8"/>
      <c r="AA513" s="8" t="str">
        <f>IF(AND(ISNUMBER(SEARCH("default date of 31/12/2099",D513)),NOT(ISBLANK(M513)),VALUE(M513)=0),"No Value (SPOT Contract)","")</f>
        <v/>
      </c>
      <c r="AB513" s="19" t="str">
        <f>IF(N513="","No Start Date","")</f>
        <v/>
      </c>
      <c r="AC513" s="19" t="str">
        <f>IF(O513="","No Expiry Date","")</f>
        <v/>
      </c>
      <c r="AD513" s="19" t="str">
        <f>IF(B513="","No Reference","")</f>
        <v/>
      </c>
      <c r="AE513" s="19" t="str" cm="1">
        <f t="array" aca="1" ref="AE513" ca="1">IF(SUMPRODUCT(--ISNUMBER(SEARCH("PFI",A513:AD513)))&gt;0,"Y","")</f>
        <v/>
      </c>
      <c r="AF513" s="19" t="str">
        <f>IF(ISNUMBER(SEARCH("CSW",C513)),"Shared Service","")</f>
        <v/>
      </c>
      <c r="AG513" s="19"/>
    </row>
    <row r="514" spans="1:33" s="14" customFormat="1" ht="11.4" x14ac:dyDescent="0.3">
      <c r="A514" s="21">
        <v>194</v>
      </c>
      <c r="B514" s="49" t="s">
        <v>1971</v>
      </c>
      <c r="C514" s="49" t="s">
        <v>1978</v>
      </c>
      <c r="D514" s="49"/>
      <c r="E514" s="50">
        <v>8</v>
      </c>
      <c r="F514" s="50">
        <v>0</v>
      </c>
      <c r="G514" s="50">
        <v>0</v>
      </c>
      <c r="H514" s="49" t="s">
        <v>47</v>
      </c>
      <c r="I514" s="49" t="s">
        <v>221</v>
      </c>
      <c r="J514" s="49" t="s">
        <v>890</v>
      </c>
      <c r="K514" s="49" t="s">
        <v>50</v>
      </c>
      <c r="L514" s="49" t="s">
        <v>642</v>
      </c>
      <c r="M514" s="51">
        <v>4000000</v>
      </c>
      <c r="N514" s="52">
        <v>44720</v>
      </c>
      <c r="O514" s="52">
        <v>46150</v>
      </c>
      <c r="P514" s="49" t="s">
        <v>1979</v>
      </c>
      <c r="Q514" s="50" t="s">
        <v>41</v>
      </c>
      <c r="R514" s="50" t="s">
        <v>41</v>
      </c>
      <c r="S514" s="50" t="s">
        <v>41</v>
      </c>
      <c r="T514" s="49" t="s">
        <v>1973</v>
      </c>
      <c r="U514" s="22"/>
      <c r="V514" s="7"/>
      <c r="W514" s="8" t="str">
        <f ca="1">IF(OR(ISBLANK(O514),ISERROR(O514)),"",IF(O514&lt;=TODAY(),"EXPIRED","ACTIVE"))</f>
        <v>ACTIVE</v>
      </c>
      <c r="X514" s="8" t="str">
        <f>IF(ISNUMBER(SEARCH("OPTILAN",P514)),"OPTILAN","")</f>
        <v/>
      </c>
      <c r="Y514" s="8" t="str">
        <f>IF(AND(NOT(ISBLANK(M514)),M514&lt;&gt;"",VALUE(M514)=0),"No Value (Indeterminate)","")</f>
        <v/>
      </c>
      <c r="Z514" s="8"/>
      <c r="AA514" s="8" t="str">
        <f>IF(AND(ISNUMBER(SEARCH("default date of 31/12/2099",D514)),NOT(ISBLANK(M514)),VALUE(M514)=0),"No Value (SPOT Contract)","")</f>
        <v/>
      </c>
      <c r="AB514" s="19" t="str">
        <f>IF(N514="","No Start Date","")</f>
        <v/>
      </c>
      <c r="AC514" s="19" t="str">
        <f>IF(O514="","No Expiry Date","")</f>
        <v/>
      </c>
      <c r="AD514" s="19" t="str">
        <f>IF(B514="","No Reference","")</f>
        <v/>
      </c>
      <c r="AE514" s="19" t="str" cm="1">
        <f t="array" aca="1" ref="AE514" ca="1">IF(SUMPRODUCT(--ISNUMBER(SEARCH("PFI",A514:AD514)))&gt;0,"Y","")</f>
        <v/>
      </c>
      <c r="AF514" s="19" t="str">
        <f>IF(ISNUMBER(SEARCH("CSW",C514)),"Shared Service","")</f>
        <v/>
      </c>
      <c r="AG514" s="19"/>
    </row>
    <row r="515" spans="1:33" s="14" customFormat="1" ht="11.4" x14ac:dyDescent="0.3">
      <c r="A515" s="21">
        <v>124</v>
      </c>
      <c r="B515" s="45" t="s">
        <v>1980</v>
      </c>
      <c r="C515" s="45" t="s">
        <v>1981</v>
      </c>
      <c r="D515" s="45" t="s">
        <v>1982</v>
      </c>
      <c r="E515" s="46">
        <v>0</v>
      </c>
      <c r="F515" s="46">
        <v>0</v>
      </c>
      <c r="G515" s="46">
        <v>0</v>
      </c>
      <c r="H515" s="45" t="s">
        <v>47</v>
      </c>
      <c r="I515" s="45" t="s">
        <v>221</v>
      </c>
      <c r="J515" s="45" t="s">
        <v>890</v>
      </c>
      <c r="K515" s="45" t="s">
        <v>50</v>
      </c>
      <c r="L515" s="45" t="s">
        <v>678</v>
      </c>
      <c r="M515" s="47">
        <v>7000000</v>
      </c>
      <c r="N515" s="48">
        <v>44563</v>
      </c>
      <c r="O515" s="48">
        <v>46053</v>
      </c>
      <c r="P515" s="45" t="s">
        <v>684</v>
      </c>
      <c r="Q515" s="46" t="s">
        <v>41</v>
      </c>
      <c r="R515" s="46" t="s">
        <v>41</v>
      </c>
      <c r="S515" s="46" t="s">
        <v>41</v>
      </c>
      <c r="T515" s="45" t="s">
        <v>1983</v>
      </c>
      <c r="U515" s="22"/>
      <c r="V515" s="7"/>
      <c r="W515" s="8" t="str">
        <f ca="1">IF(OR(ISBLANK(O515),ISERROR(O515)),"",IF(O515&lt;=TODAY(),"EXPIRED","ACTIVE"))</f>
        <v>ACTIVE</v>
      </c>
      <c r="X515" s="8" t="str">
        <f>IF(ISNUMBER(SEARCH("OPTILAN",P515)),"OPTILAN","")</f>
        <v/>
      </c>
      <c r="Y515" s="8" t="str">
        <f>IF(AND(NOT(ISBLANK(M515)),M515&lt;&gt;"",VALUE(M515)=0),"No Value (Indeterminate)","")</f>
        <v/>
      </c>
      <c r="Z515" s="8"/>
      <c r="AA515" s="8" t="str">
        <f>IF(AND(ISNUMBER(SEARCH("default date of 31/12/2099",D515)),NOT(ISBLANK(M515)),VALUE(M515)=0),"No Value (SPOT Contract)","")</f>
        <v/>
      </c>
      <c r="AB515" s="19" t="str">
        <f>IF(N515="","No Start Date","")</f>
        <v/>
      </c>
      <c r="AC515" s="19" t="str">
        <f>IF(O515="","No Expiry Date","")</f>
        <v/>
      </c>
      <c r="AD515" s="19" t="str">
        <f>IF(B515="","No Reference","")</f>
        <v/>
      </c>
      <c r="AE515" s="19" t="str" cm="1">
        <f t="array" aca="1" ref="AE515" ca="1">IF(SUMPRODUCT(--ISNUMBER(SEARCH("PFI",A515:AD515)))&gt;0,"Y","")</f>
        <v/>
      </c>
      <c r="AF515" s="19" t="str">
        <f>IF(ISNUMBER(SEARCH("CSW",C515)),"Shared Service","")</f>
        <v/>
      </c>
      <c r="AG515" s="19"/>
    </row>
    <row r="516" spans="1:33" s="14" customFormat="1" ht="11.4" x14ac:dyDescent="0.3">
      <c r="A516" s="21">
        <v>125</v>
      </c>
      <c r="B516" s="49" t="s">
        <v>1980</v>
      </c>
      <c r="C516" s="49" t="s">
        <v>1984</v>
      </c>
      <c r="D516" s="49"/>
      <c r="E516" s="50">
        <v>0</v>
      </c>
      <c r="F516" s="50">
        <v>0</v>
      </c>
      <c r="G516" s="50">
        <v>0</v>
      </c>
      <c r="H516" s="49" t="s">
        <v>47</v>
      </c>
      <c r="I516" s="49" t="s">
        <v>221</v>
      </c>
      <c r="J516" s="49" t="s">
        <v>890</v>
      </c>
      <c r="K516" s="49" t="s">
        <v>50</v>
      </c>
      <c r="L516" s="49" t="s">
        <v>642</v>
      </c>
      <c r="M516" s="51">
        <v>7000000</v>
      </c>
      <c r="N516" s="52">
        <v>44563</v>
      </c>
      <c r="O516" s="52">
        <v>46053</v>
      </c>
      <c r="P516" s="49" t="s">
        <v>1985</v>
      </c>
      <c r="Q516" s="50" t="s">
        <v>41</v>
      </c>
      <c r="R516" s="50" t="s">
        <v>42</v>
      </c>
      <c r="S516" s="50" t="s">
        <v>41</v>
      </c>
      <c r="T516" s="49" t="s">
        <v>1983</v>
      </c>
      <c r="U516" s="22"/>
      <c r="V516" s="7"/>
      <c r="W516" s="8" t="str">
        <f ca="1">IF(OR(ISBLANK(O516),ISERROR(O516)),"",IF(O516&lt;=TODAY(),"EXPIRED","ACTIVE"))</f>
        <v>ACTIVE</v>
      </c>
      <c r="X516" s="8" t="str">
        <f>IF(ISNUMBER(SEARCH("OPTILAN",P516)),"OPTILAN","")</f>
        <v/>
      </c>
      <c r="Y516" s="8" t="str">
        <f>IF(AND(NOT(ISBLANK(M516)),M516&lt;&gt;"",VALUE(M516)=0),"No Value (Indeterminate)","")</f>
        <v/>
      </c>
      <c r="Z516" s="8"/>
      <c r="AA516" s="8" t="str">
        <f>IF(AND(ISNUMBER(SEARCH("default date of 31/12/2099",D516)),NOT(ISBLANK(M516)),VALUE(M516)=0),"No Value (SPOT Contract)","")</f>
        <v/>
      </c>
      <c r="AB516" s="19" t="str">
        <f>IF(N516="","No Start Date","")</f>
        <v/>
      </c>
      <c r="AC516" s="19" t="str">
        <f>IF(O516="","No Expiry Date","")</f>
        <v/>
      </c>
      <c r="AD516" s="19" t="str">
        <f>IF(B516="","No Reference","")</f>
        <v/>
      </c>
      <c r="AE516" s="19" t="str" cm="1">
        <f t="array" aca="1" ref="AE516" ca="1">IF(SUMPRODUCT(--ISNUMBER(SEARCH("PFI",A516:AD516)))&gt;0,"Y","")</f>
        <v/>
      </c>
      <c r="AF516" s="19" t="str">
        <f>IF(ISNUMBER(SEARCH("CSW",C516)),"Shared Service","")</f>
        <v/>
      </c>
      <c r="AG516" s="19"/>
    </row>
    <row r="517" spans="1:33" s="14" customFormat="1" ht="11.4" x14ac:dyDescent="0.3">
      <c r="A517" s="21">
        <v>126</v>
      </c>
      <c r="B517" s="49" t="s">
        <v>1980</v>
      </c>
      <c r="C517" s="49" t="s">
        <v>1986</v>
      </c>
      <c r="D517" s="49"/>
      <c r="E517" s="50">
        <v>0</v>
      </c>
      <c r="F517" s="50">
        <v>0</v>
      </c>
      <c r="G517" s="50">
        <v>0</v>
      </c>
      <c r="H517" s="49" t="s">
        <v>47</v>
      </c>
      <c r="I517" s="49" t="s">
        <v>221</v>
      </c>
      <c r="J517" s="49" t="s">
        <v>890</v>
      </c>
      <c r="K517" s="49" t="s">
        <v>50</v>
      </c>
      <c r="L517" s="49" t="s">
        <v>642</v>
      </c>
      <c r="M517" s="51">
        <v>7000000</v>
      </c>
      <c r="N517" s="52">
        <v>44563</v>
      </c>
      <c r="O517" s="52">
        <v>46053</v>
      </c>
      <c r="P517" s="49" t="s">
        <v>1552</v>
      </c>
      <c r="Q517" s="50" t="s">
        <v>41</v>
      </c>
      <c r="R517" s="50" t="s">
        <v>42</v>
      </c>
      <c r="S517" s="50" t="s">
        <v>42</v>
      </c>
      <c r="T517" s="49" t="s">
        <v>1983</v>
      </c>
      <c r="U517" s="22"/>
      <c r="V517" s="7"/>
      <c r="W517" s="8" t="str">
        <f ca="1">IF(OR(ISBLANK(O517),ISERROR(O517)),"",IF(O517&lt;=TODAY(),"EXPIRED","ACTIVE"))</f>
        <v>ACTIVE</v>
      </c>
      <c r="X517" s="8" t="str">
        <f>IF(ISNUMBER(SEARCH("OPTILAN",P517)),"OPTILAN","")</f>
        <v/>
      </c>
      <c r="Y517" s="8" t="str">
        <f>IF(AND(NOT(ISBLANK(M517)),M517&lt;&gt;"",VALUE(M517)=0),"No Value (Indeterminate)","")</f>
        <v/>
      </c>
      <c r="Z517" s="8"/>
      <c r="AA517" s="8" t="str">
        <f>IF(AND(ISNUMBER(SEARCH("default date of 31/12/2099",D517)),NOT(ISBLANK(M517)),VALUE(M517)=0),"No Value (SPOT Contract)","")</f>
        <v/>
      </c>
      <c r="AB517" s="19" t="str">
        <f>IF(N517="","No Start Date","")</f>
        <v/>
      </c>
      <c r="AC517" s="19" t="str">
        <f>IF(O517="","No Expiry Date","")</f>
        <v/>
      </c>
      <c r="AD517" s="19" t="str">
        <f>IF(B517="","No Reference","")</f>
        <v/>
      </c>
      <c r="AE517" s="19" t="str" cm="1">
        <f t="array" aca="1" ref="AE517" ca="1">IF(SUMPRODUCT(--ISNUMBER(SEARCH("PFI",A517:AD517)))&gt;0,"Y","")</f>
        <v/>
      </c>
      <c r="AF517" s="19" t="str">
        <f>IF(ISNUMBER(SEARCH("CSW",C517)),"Shared Service","")</f>
        <v/>
      </c>
      <c r="AG517" s="19"/>
    </row>
    <row r="518" spans="1:33" s="14" customFormat="1" ht="11.4" x14ac:dyDescent="0.3">
      <c r="A518" s="21">
        <v>127</v>
      </c>
      <c r="B518" s="49" t="s">
        <v>1980</v>
      </c>
      <c r="C518" s="49" t="s">
        <v>1987</v>
      </c>
      <c r="D518" s="49"/>
      <c r="E518" s="50">
        <v>0</v>
      </c>
      <c r="F518" s="50">
        <v>0</v>
      </c>
      <c r="G518" s="50">
        <v>0</v>
      </c>
      <c r="H518" s="49" t="s">
        <v>47</v>
      </c>
      <c r="I518" s="49" t="s">
        <v>221</v>
      </c>
      <c r="J518" s="49" t="s">
        <v>890</v>
      </c>
      <c r="K518" s="49" t="s">
        <v>50</v>
      </c>
      <c r="L518" s="49" t="s">
        <v>642</v>
      </c>
      <c r="M518" s="51">
        <v>7000000</v>
      </c>
      <c r="N518" s="52">
        <v>44563</v>
      </c>
      <c r="O518" s="52">
        <v>46053</v>
      </c>
      <c r="P518" s="49" t="s">
        <v>1988</v>
      </c>
      <c r="Q518" s="50" t="s">
        <v>41</v>
      </c>
      <c r="R518" s="50" t="s">
        <v>42</v>
      </c>
      <c r="S518" s="50" t="s">
        <v>41</v>
      </c>
      <c r="T518" s="49" t="s">
        <v>1983</v>
      </c>
      <c r="U518" s="22"/>
      <c r="V518" s="7"/>
      <c r="W518" s="8" t="str">
        <f ca="1">IF(OR(ISBLANK(O518),ISERROR(O518)),"",IF(O518&lt;=TODAY(),"EXPIRED","ACTIVE"))</f>
        <v>ACTIVE</v>
      </c>
      <c r="X518" s="8" t="str">
        <f>IF(ISNUMBER(SEARCH("OPTILAN",P518)),"OPTILAN","")</f>
        <v/>
      </c>
      <c r="Y518" s="8" t="str">
        <f>IF(AND(NOT(ISBLANK(M518)),M518&lt;&gt;"",VALUE(M518)=0),"No Value (Indeterminate)","")</f>
        <v/>
      </c>
      <c r="Z518" s="8"/>
      <c r="AA518" s="8" t="str">
        <f>IF(AND(ISNUMBER(SEARCH("default date of 31/12/2099",D518)),NOT(ISBLANK(M518)),VALUE(M518)=0),"No Value (SPOT Contract)","")</f>
        <v/>
      </c>
      <c r="AB518" s="19" t="str">
        <f>IF(N518="","No Start Date","")</f>
        <v/>
      </c>
      <c r="AC518" s="19" t="str">
        <f>IF(O518="","No Expiry Date","")</f>
        <v/>
      </c>
      <c r="AD518" s="19" t="str">
        <f>IF(B518="","No Reference","")</f>
        <v/>
      </c>
      <c r="AE518" s="19" t="str" cm="1">
        <f t="array" aca="1" ref="AE518" ca="1">IF(SUMPRODUCT(--ISNUMBER(SEARCH("PFI",A518:AD518)))&gt;0,"Y","")</f>
        <v/>
      </c>
      <c r="AF518" s="19" t="str">
        <f>IF(ISNUMBER(SEARCH("CSW",C518)),"Shared Service","")</f>
        <v/>
      </c>
      <c r="AG518" s="19"/>
    </row>
    <row r="519" spans="1:33" s="14" customFormat="1" ht="11.4" x14ac:dyDescent="0.3">
      <c r="A519" s="21">
        <v>128</v>
      </c>
      <c r="B519" s="49" t="s">
        <v>1980</v>
      </c>
      <c r="C519" s="49" t="s">
        <v>1989</v>
      </c>
      <c r="D519" s="49"/>
      <c r="E519" s="50">
        <v>0</v>
      </c>
      <c r="F519" s="50">
        <v>0</v>
      </c>
      <c r="G519" s="50">
        <v>0</v>
      </c>
      <c r="H519" s="49" t="s">
        <v>47</v>
      </c>
      <c r="I519" s="49" t="s">
        <v>221</v>
      </c>
      <c r="J519" s="49" t="s">
        <v>890</v>
      </c>
      <c r="K519" s="49" t="s">
        <v>50</v>
      </c>
      <c r="L519" s="49" t="s">
        <v>642</v>
      </c>
      <c r="M519" s="51">
        <v>7000000</v>
      </c>
      <c r="N519" s="52">
        <v>44563</v>
      </c>
      <c r="O519" s="52">
        <v>46053</v>
      </c>
      <c r="P519" s="49" t="s">
        <v>1990</v>
      </c>
      <c r="Q519" s="50" t="s">
        <v>41</v>
      </c>
      <c r="R519" s="50" t="s">
        <v>42</v>
      </c>
      <c r="S519" s="50" t="s">
        <v>41</v>
      </c>
      <c r="T519" s="49" t="s">
        <v>1983</v>
      </c>
      <c r="U519" s="22"/>
      <c r="V519" s="7"/>
      <c r="W519" s="8" t="str">
        <f ca="1">IF(OR(ISBLANK(O519),ISERROR(O519)),"",IF(O519&lt;=TODAY(),"EXPIRED","ACTIVE"))</f>
        <v>ACTIVE</v>
      </c>
      <c r="X519" s="8" t="str">
        <f>IF(ISNUMBER(SEARCH("OPTILAN",P519)),"OPTILAN","")</f>
        <v/>
      </c>
      <c r="Y519" s="8" t="str">
        <f>IF(AND(NOT(ISBLANK(M519)),M519&lt;&gt;"",VALUE(M519)=0),"No Value (Indeterminate)","")</f>
        <v/>
      </c>
      <c r="Z519" s="8"/>
      <c r="AA519" s="8" t="str">
        <f>IF(AND(ISNUMBER(SEARCH("default date of 31/12/2099",D519)),NOT(ISBLANK(M519)),VALUE(M519)=0),"No Value (SPOT Contract)","")</f>
        <v/>
      </c>
      <c r="AB519" s="19" t="str">
        <f>IF(N519="","No Start Date","")</f>
        <v/>
      </c>
      <c r="AC519" s="19" t="str">
        <f>IF(O519="","No Expiry Date","")</f>
        <v/>
      </c>
      <c r="AD519" s="19" t="str">
        <f>IF(B519="","No Reference","")</f>
        <v/>
      </c>
      <c r="AE519" s="19" t="str" cm="1">
        <f t="array" aca="1" ref="AE519" ca="1">IF(SUMPRODUCT(--ISNUMBER(SEARCH("PFI",A519:AD519)))&gt;0,"Y","")</f>
        <v/>
      </c>
      <c r="AF519" s="19" t="str">
        <f>IF(ISNUMBER(SEARCH("CSW",C519)),"Shared Service","")</f>
        <v/>
      </c>
      <c r="AG519" s="19"/>
    </row>
    <row r="520" spans="1:33" s="14" customFormat="1" ht="11.4" x14ac:dyDescent="0.3">
      <c r="A520" s="21">
        <v>129</v>
      </c>
      <c r="B520" s="49" t="s">
        <v>1980</v>
      </c>
      <c r="C520" s="49" t="s">
        <v>1991</v>
      </c>
      <c r="D520" s="49"/>
      <c r="E520" s="50">
        <v>0</v>
      </c>
      <c r="F520" s="50">
        <v>0</v>
      </c>
      <c r="G520" s="50">
        <v>0</v>
      </c>
      <c r="H520" s="49" t="s">
        <v>47</v>
      </c>
      <c r="I520" s="49" t="s">
        <v>221</v>
      </c>
      <c r="J520" s="49" t="s">
        <v>890</v>
      </c>
      <c r="K520" s="49" t="s">
        <v>50</v>
      </c>
      <c r="L520" s="49" t="s">
        <v>642</v>
      </c>
      <c r="M520" s="51">
        <v>7000000</v>
      </c>
      <c r="N520" s="52">
        <v>44563</v>
      </c>
      <c r="O520" s="52">
        <v>46053</v>
      </c>
      <c r="P520" s="49" t="s">
        <v>1992</v>
      </c>
      <c r="Q520" s="50" t="s">
        <v>41</v>
      </c>
      <c r="R520" s="50" t="s">
        <v>42</v>
      </c>
      <c r="S520" s="50" t="s">
        <v>41</v>
      </c>
      <c r="T520" s="49" t="s">
        <v>1983</v>
      </c>
      <c r="U520" s="22"/>
      <c r="V520" s="7"/>
      <c r="W520" s="8" t="str">
        <f ca="1">IF(OR(ISBLANK(O520),ISERROR(O520)),"",IF(O520&lt;=TODAY(),"EXPIRED","ACTIVE"))</f>
        <v>ACTIVE</v>
      </c>
      <c r="X520" s="8" t="str">
        <f>IF(ISNUMBER(SEARCH("OPTILAN",P520)),"OPTILAN","")</f>
        <v/>
      </c>
      <c r="Y520" s="8" t="str">
        <f>IF(AND(NOT(ISBLANK(M520)),M520&lt;&gt;"",VALUE(M520)=0),"No Value (Indeterminate)","")</f>
        <v/>
      </c>
      <c r="Z520" s="8"/>
      <c r="AA520" s="8" t="str">
        <f>IF(AND(ISNUMBER(SEARCH("default date of 31/12/2099",D520)),NOT(ISBLANK(M520)),VALUE(M520)=0),"No Value (SPOT Contract)","")</f>
        <v/>
      </c>
      <c r="AB520" s="19" t="str">
        <f>IF(N520="","No Start Date","")</f>
        <v/>
      </c>
      <c r="AC520" s="19" t="str">
        <f>IF(O520="","No Expiry Date","")</f>
        <v/>
      </c>
      <c r="AD520" s="19" t="str">
        <f>IF(B520="","No Reference","")</f>
        <v/>
      </c>
      <c r="AE520" s="19" t="str" cm="1">
        <f t="array" aca="1" ref="AE520" ca="1">IF(SUMPRODUCT(--ISNUMBER(SEARCH("PFI",A520:AD520)))&gt;0,"Y","")</f>
        <v/>
      </c>
      <c r="AF520" s="19" t="str">
        <f>IF(ISNUMBER(SEARCH("CSW",C520)),"Shared Service","")</f>
        <v/>
      </c>
      <c r="AG520" s="19"/>
    </row>
    <row r="521" spans="1:33" s="14" customFormat="1" ht="11.4" x14ac:dyDescent="0.3">
      <c r="A521" s="21">
        <v>1009</v>
      </c>
      <c r="B521" s="41" t="s">
        <v>1993</v>
      </c>
      <c r="C521" s="41" t="s">
        <v>1994</v>
      </c>
      <c r="D521" s="41"/>
      <c r="E521" s="42">
        <v>0</v>
      </c>
      <c r="F521" s="42">
        <v>1</v>
      </c>
      <c r="G521" s="42">
        <v>0</v>
      </c>
      <c r="H521" s="41" t="s">
        <v>214</v>
      </c>
      <c r="I521" s="41" t="s">
        <v>834</v>
      </c>
      <c r="J521" s="41" t="s">
        <v>36</v>
      </c>
      <c r="K521" s="41" t="s">
        <v>50</v>
      </c>
      <c r="L521" s="41" t="s">
        <v>642</v>
      </c>
      <c r="M521" s="43">
        <v>24000</v>
      </c>
      <c r="N521" s="44">
        <v>45661</v>
      </c>
      <c r="O521" s="44">
        <v>46112</v>
      </c>
      <c r="P521" s="41" t="s">
        <v>1995</v>
      </c>
      <c r="Q521" s="42" t="s">
        <v>41</v>
      </c>
      <c r="R521" s="42" t="s">
        <v>41</v>
      </c>
      <c r="S521" s="42" t="s">
        <v>41</v>
      </c>
      <c r="T521" s="41" t="s">
        <v>1996</v>
      </c>
      <c r="U521" s="22"/>
      <c r="V521" s="7"/>
      <c r="W521" s="8" t="str">
        <f ca="1">IF(OR(ISBLANK(O521),ISERROR(O521)),"",IF(O521&lt;=TODAY(),"EXPIRED","ACTIVE"))</f>
        <v>ACTIVE</v>
      </c>
      <c r="X521" s="8" t="str">
        <f>IF(ISNUMBER(SEARCH("OPTILAN",P521)),"OPTILAN","")</f>
        <v/>
      </c>
      <c r="Y521" s="8" t="str">
        <f>IF(AND(NOT(ISBLANK(M521)),M521&lt;&gt;"",VALUE(M521)=0),"No Value (Indeterminate)","")</f>
        <v/>
      </c>
      <c r="Z521" s="8"/>
      <c r="AA521" s="8" t="str">
        <f>IF(AND(ISNUMBER(SEARCH("default date of 31/12/2099",D521)),NOT(ISBLANK(M521)),VALUE(M521)=0),"No Value (SPOT Contract)","")</f>
        <v/>
      </c>
      <c r="AB521" s="19" t="str">
        <f>IF(N521="","No Start Date","")</f>
        <v/>
      </c>
      <c r="AC521" s="19" t="str">
        <f>IF(O521="","No Expiry Date","")</f>
        <v/>
      </c>
      <c r="AD521" s="19" t="str">
        <f>IF(B521="","No Reference","")</f>
        <v/>
      </c>
      <c r="AE521" s="19" t="str" cm="1">
        <f t="array" aca="1" ref="AE521" ca="1">IF(SUMPRODUCT(--ISNUMBER(SEARCH("PFI",A521:AD521)))&gt;0,"Y","")</f>
        <v/>
      </c>
      <c r="AF521" s="19" t="str">
        <f>IF(ISNUMBER(SEARCH("CSW",C521)),"Shared Service","")</f>
        <v/>
      </c>
      <c r="AG521" s="19"/>
    </row>
    <row r="522" spans="1:33" s="14" customFormat="1" ht="11.4" x14ac:dyDescent="0.3">
      <c r="A522" s="21">
        <v>927</v>
      </c>
      <c r="B522" s="45" t="s">
        <v>1997</v>
      </c>
      <c r="C522" s="45" t="s">
        <v>1998</v>
      </c>
      <c r="D522" s="45" t="s">
        <v>1999</v>
      </c>
      <c r="E522" s="46">
        <v>0</v>
      </c>
      <c r="F522" s="46">
        <v>0</v>
      </c>
      <c r="G522" s="46">
        <v>0</v>
      </c>
      <c r="H522" s="45" t="s">
        <v>74</v>
      </c>
      <c r="I522" s="45" t="s">
        <v>2000</v>
      </c>
      <c r="J522" s="45" t="s">
        <v>890</v>
      </c>
      <c r="K522" s="45" t="s">
        <v>50</v>
      </c>
      <c r="L522" s="45" t="s">
        <v>642</v>
      </c>
      <c r="M522" s="47">
        <v>630000</v>
      </c>
      <c r="N522" s="48">
        <v>45662</v>
      </c>
      <c r="O522" s="48">
        <v>47603</v>
      </c>
      <c r="P522" s="45" t="s">
        <v>684</v>
      </c>
      <c r="Q522" s="46" t="s">
        <v>41</v>
      </c>
      <c r="R522" s="46" t="s">
        <v>41</v>
      </c>
      <c r="S522" s="46" t="s">
        <v>41</v>
      </c>
      <c r="T522" s="45" t="s">
        <v>2001</v>
      </c>
      <c r="U522" s="22"/>
      <c r="V522" s="7"/>
      <c r="W522" s="8" t="str">
        <f ca="1">IF(OR(ISBLANK(O522),ISERROR(O522)),"",IF(O522&lt;=TODAY(),"EXPIRED","ACTIVE"))</f>
        <v>ACTIVE</v>
      </c>
      <c r="X522" s="8" t="str">
        <f>IF(ISNUMBER(SEARCH("OPTILAN",P522)),"OPTILAN","")</f>
        <v/>
      </c>
      <c r="Y522" s="8" t="str">
        <f>IF(AND(NOT(ISBLANK(M522)),M522&lt;&gt;"",VALUE(M522)=0),"No Value (Indeterminate)","")</f>
        <v/>
      </c>
      <c r="Z522" s="8"/>
      <c r="AA522" s="8" t="str">
        <f>IF(AND(ISNUMBER(SEARCH("default date of 31/12/2099",D522)),NOT(ISBLANK(M522)),VALUE(M522)=0),"No Value (SPOT Contract)","")</f>
        <v/>
      </c>
      <c r="AB522" s="19" t="str">
        <f>IF(N522="","No Start Date","")</f>
        <v/>
      </c>
      <c r="AC522" s="19" t="str">
        <f>IF(O522="","No Expiry Date","")</f>
        <v/>
      </c>
      <c r="AD522" s="19" t="str">
        <f>IF(B522="","No Reference","")</f>
        <v/>
      </c>
      <c r="AE522" s="19" t="str" cm="1">
        <f t="array" aca="1" ref="AE522" ca="1">IF(SUMPRODUCT(--ISNUMBER(SEARCH("PFI",A522:AD522)))&gt;0,"Y","")</f>
        <v/>
      </c>
      <c r="AF522" s="19" t="str">
        <f>IF(ISNUMBER(SEARCH("CSW",C522)),"Shared Service","")</f>
        <v/>
      </c>
      <c r="AG522" s="19"/>
    </row>
    <row r="523" spans="1:33" s="14" customFormat="1" ht="11.4" x14ac:dyDescent="0.3">
      <c r="A523" s="21">
        <v>928</v>
      </c>
      <c r="B523" s="49" t="s">
        <v>1997</v>
      </c>
      <c r="C523" s="49" t="s">
        <v>2002</v>
      </c>
      <c r="D523" s="49" t="s">
        <v>1999</v>
      </c>
      <c r="E523" s="50">
        <v>0</v>
      </c>
      <c r="F523" s="50">
        <v>0</v>
      </c>
      <c r="G523" s="50">
        <v>0</v>
      </c>
      <c r="H523" s="49" t="s">
        <v>74</v>
      </c>
      <c r="I523" s="49" t="s">
        <v>2000</v>
      </c>
      <c r="J523" s="49" t="s">
        <v>890</v>
      </c>
      <c r="K523" s="49" t="s">
        <v>50</v>
      </c>
      <c r="L523" s="49" t="s">
        <v>642</v>
      </c>
      <c r="M523" s="51">
        <v>630000</v>
      </c>
      <c r="N523" s="52">
        <v>45662</v>
      </c>
      <c r="O523" s="52">
        <v>47603</v>
      </c>
      <c r="P523" s="49" t="s">
        <v>2003</v>
      </c>
      <c r="Q523" s="50" t="s">
        <v>41</v>
      </c>
      <c r="R523" s="50" t="s">
        <v>41</v>
      </c>
      <c r="S523" s="50" t="s">
        <v>41</v>
      </c>
      <c r="T523" s="49" t="s">
        <v>2001</v>
      </c>
      <c r="U523" s="22"/>
      <c r="V523" s="7"/>
      <c r="W523" s="8" t="str">
        <f ca="1">IF(OR(ISBLANK(O523),ISERROR(O523)),"",IF(O523&lt;=TODAY(),"EXPIRED","ACTIVE"))</f>
        <v>ACTIVE</v>
      </c>
      <c r="X523" s="8" t="str">
        <f>IF(ISNUMBER(SEARCH("OPTILAN",P523)),"OPTILAN","")</f>
        <v/>
      </c>
      <c r="Y523" s="8" t="str">
        <f>IF(AND(NOT(ISBLANK(M523)),M523&lt;&gt;"",VALUE(M523)=0),"No Value (Indeterminate)","")</f>
        <v/>
      </c>
      <c r="Z523" s="8"/>
      <c r="AA523" s="8" t="str">
        <f>IF(AND(ISNUMBER(SEARCH("default date of 31/12/2099",D523)),NOT(ISBLANK(M523)),VALUE(M523)=0),"No Value (SPOT Contract)","")</f>
        <v/>
      </c>
      <c r="AB523" s="19" t="str">
        <f>IF(N523="","No Start Date","")</f>
        <v/>
      </c>
      <c r="AC523" s="19" t="str">
        <f>IF(O523="","No Expiry Date","")</f>
        <v/>
      </c>
      <c r="AD523" s="19" t="str">
        <f>IF(B523="","No Reference","")</f>
        <v/>
      </c>
      <c r="AE523" s="19" t="str" cm="1">
        <f t="array" aca="1" ref="AE523" ca="1">IF(SUMPRODUCT(--ISNUMBER(SEARCH("PFI",A523:AD523)))&gt;0,"Y","")</f>
        <v/>
      </c>
      <c r="AF523" s="19" t="str">
        <f>IF(ISNUMBER(SEARCH("CSW",C523)),"Shared Service","")</f>
        <v/>
      </c>
      <c r="AG523" s="19"/>
    </row>
    <row r="524" spans="1:33" s="14" customFormat="1" ht="11.4" x14ac:dyDescent="0.3">
      <c r="A524" s="21">
        <v>929</v>
      </c>
      <c r="B524" s="49" t="s">
        <v>1997</v>
      </c>
      <c r="C524" s="49" t="s">
        <v>2004</v>
      </c>
      <c r="D524" s="49" t="s">
        <v>1999</v>
      </c>
      <c r="E524" s="50">
        <v>0</v>
      </c>
      <c r="F524" s="50">
        <v>0</v>
      </c>
      <c r="G524" s="50">
        <v>0</v>
      </c>
      <c r="H524" s="49" t="s">
        <v>74</v>
      </c>
      <c r="I524" s="49" t="s">
        <v>2000</v>
      </c>
      <c r="J524" s="49" t="s">
        <v>890</v>
      </c>
      <c r="K524" s="49" t="s">
        <v>50</v>
      </c>
      <c r="L524" s="49" t="s">
        <v>642</v>
      </c>
      <c r="M524" s="51">
        <v>630000</v>
      </c>
      <c r="N524" s="52">
        <v>45662</v>
      </c>
      <c r="O524" s="52">
        <v>47603</v>
      </c>
      <c r="P524" s="49" t="s">
        <v>2005</v>
      </c>
      <c r="Q524" s="50" t="s">
        <v>41</v>
      </c>
      <c r="R524" s="50" t="s">
        <v>42</v>
      </c>
      <c r="S524" s="50" t="s">
        <v>42</v>
      </c>
      <c r="T524" s="49" t="s">
        <v>2001</v>
      </c>
      <c r="U524" s="22"/>
      <c r="V524" s="7"/>
      <c r="W524" s="8" t="str">
        <f ca="1">IF(OR(ISBLANK(O524),ISERROR(O524)),"",IF(O524&lt;=TODAY(),"EXPIRED","ACTIVE"))</f>
        <v>ACTIVE</v>
      </c>
      <c r="X524" s="8" t="str">
        <f>IF(ISNUMBER(SEARCH("OPTILAN",P524)),"OPTILAN","")</f>
        <v/>
      </c>
      <c r="Y524" s="8" t="str">
        <f>IF(AND(NOT(ISBLANK(M524)),M524&lt;&gt;"",VALUE(M524)=0),"No Value (Indeterminate)","")</f>
        <v/>
      </c>
      <c r="Z524" s="8"/>
      <c r="AA524" s="8" t="str">
        <f>IF(AND(ISNUMBER(SEARCH("default date of 31/12/2099",D524)),NOT(ISBLANK(M524)),VALUE(M524)=0),"No Value (SPOT Contract)","")</f>
        <v/>
      </c>
      <c r="AB524" s="19" t="str">
        <f>IF(N524="","No Start Date","")</f>
        <v/>
      </c>
      <c r="AC524" s="19" t="str">
        <f>IF(O524="","No Expiry Date","")</f>
        <v/>
      </c>
      <c r="AD524" s="19" t="str">
        <f>IF(B524="","No Reference","")</f>
        <v/>
      </c>
      <c r="AE524" s="19" t="str" cm="1">
        <f t="array" aca="1" ref="AE524" ca="1">IF(SUMPRODUCT(--ISNUMBER(SEARCH("PFI",A524:AD524)))&gt;0,"Y","")</f>
        <v/>
      </c>
      <c r="AF524" s="19" t="str">
        <f>IF(ISNUMBER(SEARCH("CSW",C524)),"Shared Service","")</f>
        <v/>
      </c>
      <c r="AG524" s="19"/>
    </row>
    <row r="525" spans="1:33" s="14" customFormat="1" ht="11.4" x14ac:dyDescent="0.3">
      <c r="A525" s="21">
        <v>930</v>
      </c>
      <c r="B525" s="49" t="s">
        <v>1997</v>
      </c>
      <c r="C525" s="49" t="s">
        <v>2006</v>
      </c>
      <c r="D525" s="49" t="s">
        <v>1999</v>
      </c>
      <c r="E525" s="50">
        <v>0</v>
      </c>
      <c r="F525" s="50">
        <v>0</v>
      </c>
      <c r="G525" s="50">
        <v>0</v>
      </c>
      <c r="H525" s="49" t="s">
        <v>74</v>
      </c>
      <c r="I525" s="49" t="s">
        <v>2000</v>
      </c>
      <c r="J525" s="49" t="s">
        <v>890</v>
      </c>
      <c r="K525" s="49" t="s">
        <v>50</v>
      </c>
      <c r="L525" s="49" t="s">
        <v>642</v>
      </c>
      <c r="M525" s="51">
        <v>630000</v>
      </c>
      <c r="N525" s="52">
        <v>45662</v>
      </c>
      <c r="O525" s="52">
        <v>47603</v>
      </c>
      <c r="P525" s="49" t="s">
        <v>2007</v>
      </c>
      <c r="Q525" s="50" t="s">
        <v>41</v>
      </c>
      <c r="R525" s="50" t="s">
        <v>41</v>
      </c>
      <c r="S525" s="50" t="s">
        <v>41</v>
      </c>
      <c r="T525" s="49" t="s">
        <v>2001</v>
      </c>
      <c r="U525" s="22"/>
      <c r="V525" s="7"/>
      <c r="W525" s="8" t="str">
        <f ca="1">IF(OR(ISBLANK(O525),ISERROR(O525)),"",IF(O525&lt;=TODAY(),"EXPIRED","ACTIVE"))</f>
        <v>ACTIVE</v>
      </c>
      <c r="X525" s="8" t="str">
        <f>IF(ISNUMBER(SEARCH("OPTILAN",P525)),"OPTILAN","")</f>
        <v/>
      </c>
      <c r="Y525" s="8" t="str">
        <f>IF(AND(NOT(ISBLANK(M525)),M525&lt;&gt;"",VALUE(M525)=0),"No Value (Indeterminate)","")</f>
        <v/>
      </c>
      <c r="Z525" s="8"/>
      <c r="AA525" s="8" t="str">
        <f>IF(AND(ISNUMBER(SEARCH("default date of 31/12/2099",D525)),NOT(ISBLANK(M525)),VALUE(M525)=0),"No Value (SPOT Contract)","")</f>
        <v/>
      </c>
      <c r="AB525" s="19" t="str">
        <f>IF(N525="","No Start Date","")</f>
        <v/>
      </c>
      <c r="AC525" s="19" t="str">
        <f>IF(O525="","No Expiry Date","")</f>
        <v/>
      </c>
      <c r="AD525" s="19" t="str">
        <f>IF(B525="","No Reference","")</f>
        <v/>
      </c>
      <c r="AE525" s="19" t="str" cm="1">
        <f t="array" aca="1" ref="AE525" ca="1">IF(SUMPRODUCT(--ISNUMBER(SEARCH("PFI",A525:AD525)))&gt;0,"Y","")</f>
        <v/>
      </c>
      <c r="AF525" s="19" t="str">
        <f>IF(ISNUMBER(SEARCH("CSW",C525)),"Shared Service","")</f>
        <v/>
      </c>
      <c r="AG525" s="19"/>
    </row>
    <row r="526" spans="1:33" s="14" customFormat="1" ht="11.4" x14ac:dyDescent="0.3">
      <c r="A526" s="21">
        <v>1692</v>
      </c>
      <c r="B526" s="41" t="s">
        <v>2008</v>
      </c>
      <c r="C526" s="41" t="s">
        <v>2009</v>
      </c>
      <c r="D526" s="41" t="s">
        <v>2010</v>
      </c>
      <c r="E526" s="42">
        <v>0</v>
      </c>
      <c r="F526" s="42">
        <v>0</v>
      </c>
      <c r="G526" s="42">
        <v>0</v>
      </c>
      <c r="H526" s="41" t="s">
        <v>194</v>
      </c>
      <c r="I526" s="41" t="s">
        <v>2011</v>
      </c>
      <c r="J526" s="41" t="s">
        <v>36</v>
      </c>
      <c r="K526" s="41" t="s">
        <v>50</v>
      </c>
      <c r="L526" s="41" t="s">
        <v>922</v>
      </c>
      <c r="M526" s="43">
        <v>850000</v>
      </c>
      <c r="N526" s="44" t="s">
        <v>2012</v>
      </c>
      <c r="O526" s="44">
        <v>46532</v>
      </c>
      <c r="P526" s="41" t="s">
        <v>2013</v>
      </c>
      <c r="Q526" s="42" t="s">
        <v>41</v>
      </c>
      <c r="R526" s="42" t="s">
        <v>42</v>
      </c>
      <c r="S526" s="42" t="s">
        <v>41</v>
      </c>
      <c r="T526" s="41" t="s">
        <v>2014</v>
      </c>
      <c r="U526" s="22"/>
      <c r="V526" s="7"/>
      <c r="W526" s="8" t="str">
        <f ca="1">IF(OR(ISBLANK(O526),ISERROR(O526)),"",IF(O526&lt;=TODAY(),"EXPIRED","ACTIVE"))</f>
        <v>ACTIVE</v>
      </c>
      <c r="X526" s="8" t="str">
        <f>IF(ISNUMBER(SEARCH("OPTILAN",P526)),"OPTILAN","")</f>
        <v/>
      </c>
      <c r="Y526" s="8" t="str">
        <f>IF(AND(NOT(ISBLANK(M526)),M526&lt;&gt;"",VALUE(M526)=0),"No Value (Indeterminate)","")</f>
        <v/>
      </c>
      <c r="Z526" s="8"/>
      <c r="AA526" s="8" t="str">
        <f>IF(AND(ISNUMBER(SEARCH("default date of 31/12/2099",D526)),NOT(ISBLANK(M526)),VALUE(M526)=0),"No Value (SPOT Contract)","")</f>
        <v/>
      </c>
      <c r="AB526" s="19" t="str">
        <f>IF(N526="","No Start Date","")</f>
        <v/>
      </c>
      <c r="AC526" s="19" t="str">
        <f>IF(O526="","No Expiry Date","")</f>
        <v/>
      </c>
      <c r="AD526" s="19" t="str">
        <f>IF(B526="","No Reference","")</f>
        <v/>
      </c>
      <c r="AE526" s="19" t="str" cm="1">
        <f t="array" aca="1" ref="AE526" ca="1">IF(SUMPRODUCT(--ISNUMBER(SEARCH("PFI",A526:AD526)))&gt;0,"Y","")</f>
        <v/>
      </c>
      <c r="AF526" s="19" t="str">
        <f>IF(ISNUMBER(SEARCH("CSW",C526)),"Shared Service","")</f>
        <v/>
      </c>
      <c r="AG526" s="19"/>
    </row>
    <row r="527" spans="1:33" s="14" customFormat="1" ht="11.4" x14ac:dyDescent="0.3">
      <c r="A527" s="21">
        <v>1505</v>
      </c>
      <c r="B527" s="45" t="s">
        <v>2015</v>
      </c>
      <c r="C527" s="45" t="s">
        <v>2016</v>
      </c>
      <c r="D527" s="45" t="s">
        <v>2017</v>
      </c>
      <c r="E527" s="46">
        <v>0</v>
      </c>
      <c r="F527" s="46">
        <v>0</v>
      </c>
      <c r="G527" s="46">
        <v>0</v>
      </c>
      <c r="H527" s="45" t="s">
        <v>305</v>
      </c>
      <c r="I527" s="45" t="s">
        <v>2018</v>
      </c>
      <c r="J527" s="45" t="s">
        <v>36</v>
      </c>
      <c r="K527" s="45" t="s">
        <v>50</v>
      </c>
      <c r="L527" s="45" t="s">
        <v>642</v>
      </c>
      <c r="M527" s="47">
        <v>6207819</v>
      </c>
      <c r="N527" s="48">
        <v>43834</v>
      </c>
      <c r="O527" s="48">
        <v>46112</v>
      </c>
      <c r="P527" s="45" t="s">
        <v>684</v>
      </c>
      <c r="Q527" s="46" t="s">
        <v>41</v>
      </c>
      <c r="R527" s="46" t="s">
        <v>41</v>
      </c>
      <c r="S527" s="46" t="s">
        <v>41</v>
      </c>
      <c r="T527" s="45" t="s">
        <v>2019</v>
      </c>
      <c r="U527" s="22"/>
      <c r="V527" s="7"/>
      <c r="W527" s="8" t="str">
        <f ca="1">IF(OR(ISBLANK(O527),ISERROR(O527)),"",IF(O527&lt;=TODAY(),"EXPIRED","ACTIVE"))</f>
        <v>ACTIVE</v>
      </c>
      <c r="X527" s="8" t="str">
        <f>IF(ISNUMBER(SEARCH("OPTILAN",P527)),"OPTILAN","")</f>
        <v/>
      </c>
      <c r="Y527" s="8" t="str">
        <f>IF(AND(NOT(ISBLANK(M527)),M527&lt;&gt;"",VALUE(M527)=0),"No Value (Indeterminate)","")</f>
        <v/>
      </c>
      <c r="Z527" s="8"/>
      <c r="AA527" s="8" t="str">
        <f>IF(AND(ISNUMBER(SEARCH("default date of 31/12/2099",D527)),NOT(ISBLANK(M527)),VALUE(M527)=0),"No Value (SPOT Contract)","")</f>
        <v/>
      </c>
      <c r="AB527" s="19" t="str">
        <f>IF(N527="","No Start Date","")</f>
        <v/>
      </c>
      <c r="AC527" s="19" t="str">
        <f>IF(O527="","No Expiry Date","")</f>
        <v/>
      </c>
      <c r="AD527" s="19" t="str">
        <f>IF(B527="","No Reference","")</f>
        <v/>
      </c>
      <c r="AE527" s="19" t="str" cm="1">
        <f t="array" aca="1" ref="AE527" ca="1">IF(SUMPRODUCT(--ISNUMBER(SEARCH("PFI",A527:AD527)))&gt;0,"Y","")</f>
        <v/>
      </c>
      <c r="AF527" s="19" t="str">
        <f>IF(ISNUMBER(SEARCH("CSW",C527)),"Shared Service","")</f>
        <v/>
      </c>
      <c r="AG527" s="19"/>
    </row>
    <row r="528" spans="1:33" s="14" customFormat="1" ht="11.4" x14ac:dyDescent="0.3">
      <c r="A528" s="21">
        <v>1506</v>
      </c>
      <c r="B528" s="49" t="s">
        <v>2015</v>
      </c>
      <c r="C528" s="49" t="s">
        <v>2020</v>
      </c>
      <c r="D528" s="49" t="s">
        <v>2021</v>
      </c>
      <c r="E528" s="50">
        <v>0</v>
      </c>
      <c r="F528" s="50">
        <v>0</v>
      </c>
      <c r="G528" s="50">
        <v>0</v>
      </c>
      <c r="H528" s="49" t="s">
        <v>305</v>
      </c>
      <c r="I528" s="49" t="s">
        <v>2011</v>
      </c>
      <c r="J528" s="49" t="s">
        <v>890</v>
      </c>
      <c r="K528" s="49" t="s">
        <v>50</v>
      </c>
      <c r="L528" s="49" t="s">
        <v>642</v>
      </c>
      <c r="M528" s="51">
        <v>788358</v>
      </c>
      <c r="N528" s="52">
        <v>43834</v>
      </c>
      <c r="O528" s="52">
        <v>46112</v>
      </c>
      <c r="P528" s="49" t="s">
        <v>2022</v>
      </c>
      <c r="Q528" s="50" t="s">
        <v>42</v>
      </c>
      <c r="R528" s="50" t="s">
        <v>42</v>
      </c>
      <c r="S528" s="50" t="s">
        <v>41</v>
      </c>
      <c r="T528" s="49" t="s">
        <v>2019</v>
      </c>
      <c r="U528" s="22"/>
      <c r="V528" s="7"/>
      <c r="W528" s="8" t="str">
        <f ca="1">IF(OR(ISBLANK(O528),ISERROR(O528)),"",IF(O528&lt;=TODAY(),"EXPIRED","ACTIVE"))</f>
        <v>ACTIVE</v>
      </c>
      <c r="X528" s="8" t="str">
        <f>IF(ISNUMBER(SEARCH("OPTILAN",P528)),"OPTILAN","")</f>
        <v/>
      </c>
      <c r="Y528" s="8" t="str">
        <f>IF(AND(NOT(ISBLANK(M528)),M528&lt;&gt;"",VALUE(M528)=0),"No Value (Indeterminate)","")</f>
        <v/>
      </c>
      <c r="Z528" s="8"/>
      <c r="AA528" s="8" t="str">
        <f>IF(AND(ISNUMBER(SEARCH("default date of 31/12/2099",D528)),NOT(ISBLANK(M528)),VALUE(M528)=0),"No Value (SPOT Contract)","")</f>
        <v/>
      </c>
      <c r="AB528" s="19" t="str">
        <f>IF(N528="","No Start Date","")</f>
        <v/>
      </c>
      <c r="AC528" s="19" t="str">
        <f>IF(O528="","No Expiry Date","")</f>
        <v/>
      </c>
      <c r="AD528" s="19" t="str">
        <f>IF(B528="","No Reference","")</f>
        <v/>
      </c>
      <c r="AE528" s="19" t="str" cm="1">
        <f t="array" aca="1" ref="AE528" ca="1">IF(SUMPRODUCT(--ISNUMBER(SEARCH("PFI",A528:AD528)))&gt;0,"Y","")</f>
        <v/>
      </c>
      <c r="AF528" s="19" t="str">
        <f>IF(ISNUMBER(SEARCH("CSW",C528)),"Shared Service","")</f>
        <v/>
      </c>
      <c r="AG528" s="19"/>
    </row>
    <row r="529" spans="1:33" s="14" customFormat="1" ht="11.4" x14ac:dyDescent="0.3">
      <c r="A529" s="21">
        <v>1507</v>
      </c>
      <c r="B529" s="49" t="s">
        <v>2015</v>
      </c>
      <c r="C529" s="49" t="s">
        <v>2023</v>
      </c>
      <c r="D529" s="49" t="s">
        <v>2024</v>
      </c>
      <c r="E529" s="50">
        <v>0</v>
      </c>
      <c r="F529" s="50">
        <v>0</v>
      </c>
      <c r="G529" s="50">
        <v>0</v>
      </c>
      <c r="H529" s="49" t="s">
        <v>305</v>
      </c>
      <c r="I529" s="49" t="s">
        <v>2011</v>
      </c>
      <c r="J529" s="49" t="s">
        <v>890</v>
      </c>
      <c r="K529" s="49" t="s">
        <v>50</v>
      </c>
      <c r="L529" s="49" t="s">
        <v>642</v>
      </c>
      <c r="M529" s="51">
        <v>2325906</v>
      </c>
      <c r="N529" s="52">
        <v>43834</v>
      </c>
      <c r="O529" s="52">
        <v>46112</v>
      </c>
      <c r="P529" s="49" t="s">
        <v>2025</v>
      </c>
      <c r="Q529" s="50" t="s">
        <v>42</v>
      </c>
      <c r="R529" s="50" t="s">
        <v>41</v>
      </c>
      <c r="S529" s="50" t="s">
        <v>41</v>
      </c>
      <c r="T529" s="49" t="s">
        <v>2019</v>
      </c>
      <c r="U529" s="22"/>
      <c r="V529" s="7"/>
      <c r="W529" s="8" t="str">
        <f ca="1">IF(OR(ISBLANK(O529),ISERROR(O529)),"",IF(O529&lt;=TODAY(),"EXPIRED","ACTIVE"))</f>
        <v>ACTIVE</v>
      </c>
      <c r="X529" s="8" t="str">
        <f>IF(ISNUMBER(SEARCH("OPTILAN",P529)),"OPTILAN","")</f>
        <v/>
      </c>
      <c r="Y529" s="8" t="str">
        <f>IF(AND(NOT(ISBLANK(M529)),M529&lt;&gt;"",VALUE(M529)=0),"No Value (Indeterminate)","")</f>
        <v/>
      </c>
      <c r="Z529" s="8"/>
      <c r="AA529" s="8" t="str">
        <f>IF(AND(ISNUMBER(SEARCH("default date of 31/12/2099",D529)),NOT(ISBLANK(M529)),VALUE(M529)=0),"No Value (SPOT Contract)","")</f>
        <v/>
      </c>
      <c r="AB529" s="19" t="str">
        <f>IF(N529="","No Start Date","")</f>
        <v/>
      </c>
      <c r="AC529" s="19" t="str">
        <f>IF(O529="","No Expiry Date","")</f>
        <v/>
      </c>
      <c r="AD529" s="19" t="str">
        <f>IF(B529="","No Reference","")</f>
        <v/>
      </c>
      <c r="AE529" s="19" t="str" cm="1">
        <f t="array" aca="1" ref="AE529" ca="1">IF(SUMPRODUCT(--ISNUMBER(SEARCH("PFI",A529:AD529)))&gt;0,"Y","")</f>
        <v/>
      </c>
      <c r="AF529" s="19" t="str">
        <f>IF(ISNUMBER(SEARCH("CSW",C529)),"Shared Service","")</f>
        <v/>
      </c>
      <c r="AG529" s="19"/>
    </row>
    <row r="530" spans="1:33" s="14" customFormat="1" ht="11.4" x14ac:dyDescent="0.3">
      <c r="A530" s="21">
        <v>1508</v>
      </c>
      <c r="B530" s="49" t="s">
        <v>2015</v>
      </c>
      <c r="C530" s="49" t="s">
        <v>2026</v>
      </c>
      <c r="D530" s="49" t="s">
        <v>2027</v>
      </c>
      <c r="E530" s="50">
        <v>0</v>
      </c>
      <c r="F530" s="50">
        <v>0</v>
      </c>
      <c r="G530" s="50">
        <v>0</v>
      </c>
      <c r="H530" s="49" t="s">
        <v>305</v>
      </c>
      <c r="I530" s="49" t="s">
        <v>2011</v>
      </c>
      <c r="J530" s="49" t="s">
        <v>890</v>
      </c>
      <c r="K530" s="49" t="s">
        <v>50</v>
      </c>
      <c r="L530" s="49" t="s">
        <v>642</v>
      </c>
      <c r="M530" s="51">
        <v>1830114</v>
      </c>
      <c r="N530" s="52">
        <v>43834</v>
      </c>
      <c r="O530" s="52">
        <v>46112</v>
      </c>
      <c r="P530" s="49" t="s">
        <v>2022</v>
      </c>
      <c r="Q530" s="50" t="s">
        <v>42</v>
      </c>
      <c r="R530" s="50" t="s">
        <v>42</v>
      </c>
      <c r="S530" s="50" t="s">
        <v>41</v>
      </c>
      <c r="T530" s="49" t="s">
        <v>2019</v>
      </c>
      <c r="U530" s="22"/>
      <c r="V530" s="7"/>
      <c r="W530" s="8" t="str">
        <f ca="1">IF(OR(ISBLANK(O530),ISERROR(O530)),"",IF(O530&lt;=TODAY(),"EXPIRED","ACTIVE"))</f>
        <v>ACTIVE</v>
      </c>
      <c r="X530" s="8" t="str">
        <f>IF(ISNUMBER(SEARCH("OPTILAN",P530)),"OPTILAN","")</f>
        <v/>
      </c>
      <c r="Y530" s="8" t="str">
        <f>IF(AND(NOT(ISBLANK(M530)),M530&lt;&gt;"",VALUE(M530)=0),"No Value (Indeterminate)","")</f>
        <v/>
      </c>
      <c r="Z530" s="8"/>
      <c r="AA530" s="8" t="str">
        <f>IF(AND(ISNUMBER(SEARCH("default date of 31/12/2099",D530)),NOT(ISBLANK(M530)),VALUE(M530)=0),"No Value (SPOT Contract)","")</f>
        <v/>
      </c>
      <c r="AB530" s="19" t="str">
        <f>IF(N530="","No Start Date","")</f>
        <v/>
      </c>
      <c r="AC530" s="19" t="str">
        <f>IF(O530="","No Expiry Date","")</f>
        <v/>
      </c>
      <c r="AD530" s="19" t="str">
        <f>IF(B530="","No Reference","")</f>
        <v/>
      </c>
      <c r="AE530" s="19" t="str" cm="1">
        <f t="array" aca="1" ref="AE530" ca="1">IF(SUMPRODUCT(--ISNUMBER(SEARCH("PFI",A530:AD530)))&gt;0,"Y","")</f>
        <v/>
      </c>
      <c r="AF530" s="19" t="str">
        <f>IF(ISNUMBER(SEARCH("CSW",C530)),"Shared Service","")</f>
        <v/>
      </c>
      <c r="AG530" s="19"/>
    </row>
    <row r="531" spans="1:33" s="14" customFormat="1" ht="11.4" x14ac:dyDescent="0.3">
      <c r="A531" s="21">
        <v>1509</v>
      </c>
      <c r="B531" s="49" t="s">
        <v>2015</v>
      </c>
      <c r="C531" s="49" t="s">
        <v>2028</v>
      </c>
      <c r="D531" s="49" t="s">
        <v>2029</v>
      </c>
      <c r="E531" s="50">
        <v>0</v>
      </c>
      <c r="F531" s="50">
        <v>0</v>
      </c>
      <c r="G531" s="50">
        <v>0</v>
      </c>
      <c r="H531" s="49" t="s">
        <v>305</v>
      </c>
      <c r="I531" s="49" t="s">
        <v>2011</v>
      </c>
      <c r="J531" s="49" t="s">
        <v>890</v>
      </c>
      <c r="K531" s="49" t="s">
        <v>50</v>
      </c>
      <c r="L531" s="49" t="s">
        <v>642</v>
      </c>
      <c r="M531" s="51">
        <v>1326441</v>
      </c>
      <c r="N531" s="52">
        <v>43834</v>
      </c>
      <c r="O531" s="52">
        <v>46112</v>
      </c>
      <c r="P531" s="49" t="s">
        <v>2030</v>
      </c>
      <c r="Q531" s="50" t="s">
        <v>42</v>
      </c>
      <c r="R531" s="50" t="s">
        <v>41</v>
      </c>
      <c r="S531" s="50" t="s">
        <v>41</v>
      </c>
      <c r="T531" s="49" t="s">
        <v>2019</v>
      </c>
      <c r="U531" s="22"/>
      <c r="V531" s="7"/>
      <c r="W531" s="8" t="str">
        <f ca="1">IF(OR(ISBLANK(O531),ISERROR(O531)),"",IF(O531&lt;=TODAY(),"EXPIRED","ACTIVE"))</f>
        <v>ACTIVE</v>
      </c>
      <c r="X531" s="8" t="str">
        <f>IF(ISNUMBER(SEARCH("OPTILAN",P531)),"OPTILAN","")</f>
        <v/>
      </c>
      <c r="Y531" s="8" t="str">
        <f>IF(AND(NOT(ISBLANK(M531)),M531&lt;&gt;"",VALUE(M531)=0),"No Value (Indeterminate)","")</f>
        <v/>
      </c>
      <c r="Z531" s="8"/>
      <c r="AA531" s="8" t="str">
        <f>IF(AND(ISNUMBER(SEARCH("default date of 31/12/2099",D531)),NOT(ISBLANK(M531)),VALUE(M531)=0),"No Value (SPOT Contract)","")</f>
        <v/>
      </c>
      <c r="AB531" s="19" t="str">
        <f>IF(N531="","No Start Date","")</f>
        <v/>
      </c>
      <c r="AC531" s="19" t="str">
        <f>IF(O531="","No Expiry Date","")</f>
        <v/>
      </c>
      <c r="AD531" s="19" t="str">
        <f>IF(B531="","No Reference","")</f>
        <v/>
      </c>
      <c r="AE531" s="19" t="str" cm="1">
        <f t="array" aca="1" ref="AE531" ca="1">IF(SUMPRODUCT(--ISNUMBER(SEARCH("PFI",A531:AD531)))&gt;0,"Y","")</f>
        <v/>
      </c>
      <c r="AF531" s="19" t="str">
        <f>IF(ISNUMBER(SEARCH("CSW",C531)),"Shared Service","")</f>
        <v/>
      </c>
      <c r="AG531" s="19"/>
    </row>
    <row r="532" spans="1:33" s="14" customFormat="1" ht="11.4" x14ac:dyDescent="0.3">
      <c r="A532" s="21">
        <v>6</v>
      </c>
      <c r="B532" s="41" t="s">
        <v>2031</v>
      </c>
      <c r="C532" s="41" t="s">
        <v>2032</v>
      </c>
      <c r="D532" s="41" t="s">
        <v>2033</v>
      </c>
      <c r="E532" s="42">
        <v>3</v>
      </c>
      <c r="F532" s="42">
        <v>0</v>
      </c>
      <c r="G532" s="42">
        <v>0</v>
      </c>
      <c r="H532" s="41" t="s">
        <v>305</v>
      </c>
      <c r="I532" s="41" t="s">
        <v>634</v>
      </c>
      <c r="J532" s="41" t="s">
        <v>36</v>
      </c>
      <c r="K532" s="41" t="s">
        <v>50</v>
      </c>
      <c r="L532" s="41" t="s">
        <v>642</v>
      </c>
      <c r="M532" s="43">
        <v>2681000</v>
      </c>
      <c r="N532" s="44" t="s">
        <v>2034</v>
      </c>
      <c r="O532" s="44">
        <v>46112</v>
      </c>
      <c r="P532" s="41" t="s">
        <v>2035</v>
      </c>
      <c r="Q532" s="42" t="s">
        <v>42</v>
      </c>
      <c r="R532" s="42" t="s">
        <v>41</v>
      </c>
      <c r="S532" s="42" t="s">
        <v>41</v>
      </c>
      <c r="T532" s="41" t="s">
        <v>2036</v>
      </c>
      <c r="U532" s="22"/>
      <c r="V532" s="7"/>
      <c r="W532" s="8" t="str">
        <f ca="1">IF(OR(ISBLANK(O532),ISERROR(O532)),"",IF(O532&lt;=TODAY(),"EXPIRED","ACTIVE"))</f>
        <v>ACTIVE</v>
      </c>
      <c r="X532" s="8" t="str">
        <f>IF(ISNUMBER(SEARCH("OPTILAN",P532)),"OPTILAN","")</f>
        <v/>
      </c>
      <c r="Y532" s="8" t="str">
        <f>IF(AND(NOT(ISBLANK(M532)),M532&lt;&gt;"",VALUE(M532)=0),"No Value (Indeterminate)","")</f>
        <v/>
      </c>
      <c r="Z532" s="8"/>
      <c r="AA532" s="8" t="str">
        <f>IF(AND(ISNUMBER(SEARCH("default date of 31/12/2099",D532)),NOT(ISBLANK(M532)),VALUE(M532)=0),"No Value (SPOT Contract)","")</f>
        <v/>
      </c>
      <c r="AB532" s="19" t="str">
        <f>IF(N532="","No Start Date","")</f>
        <v/>
      </c>
      <c r="AC532" s="19" t="str">
        <f>IF(O532="","No Expiry Date","")</f>
        <v/>
      </c>
      <c r="AD532" s="19" t="str">
        <f>IF(B532="","No Reference","")</f>
        <v/>
      </c>
      <c r="AE532" s="19" t="str" cm="1">
        <f t="array" aca="1" ref="AE532" ca="1">IF(SUMPRODUCT(--ISNUMBER(SEARCH("PFI",A532:AD532)))&gt;0,"Y","")</f>
        <v/>
      </c>
      <c r="AF532" s="19" t="str">
        <f>IF(ISNUMBER(SEARCH("CSW",C532)),"Shared Service","")</f>
        <v/>
      </c>
      <c r="AG532" s="8"/>
    </row>
    <row r="533" spans="1:33" s="14" customFormat="1" ht="11.4" x14ac:dyDescent="0.3">
      <c r="A533" s="21">
        <v>1000</v>
      </c>
      <c r="B533" s="45" t="s">
        <v>2037</v>
      </c>
      <c r="C533" s="45" t="s">
        <v>2038</v>
      </c>
      <c r="D533" s="45" t="s">
        <v>2039</v>
      </c>
      <c r="E533" s="46">
        <v>0</v>
      </c>
      <c r="F533" s="46">
        <v>0</v>
      </c>
      <c r="G533" s="46">
        <v>0</v>
      </c>
      <c r="H533" s="45" t="s">
        <v>305</v>
      </c>
      <c r="I533" s="45" t="s">
        <v>421</v>
      </c>
      <c r="J533" s="45" t="s">
        <v>49</v>
      </c>
      <c r="K533" s="45" t="s">
        <v>50</v>
      </c>
      <c r="L533" s="45" t="s">
        <v>51</v>
      </c>
      <c r="M533" s="47">
        <v>8498000</v>
      </c>
      <c r="N533" s="48">
        <v>45661</v>
      </c>
      <c r="O533" s="48">
        <v>47514</v>
      </c>
      <c r="P533" s="45" t="s">
        <v>684</v>
      </c>
      <c r="Q533" s="46" t="s">
        <v>41</v>
      </c>
      <c r="R533" s="46" t="s">
        <v>41</v>
      </c>
      <c r="S533" s="46" t="s">
        <v>42</v>
      </c>
      <c r="T533" s="45" t="s">
        <v>2040</v>
      </c>
      <c r="U533" s="22"/>
      <c r="V533" s="7"/>
      <c r="W533" s="8" t="str">
        <f ca="1">IF(OR(ISBLANK(O533),ISERROR(O533)),"",IF(O533&lt;=TODAY(),"EXPIRED","ACTIVE"))</f>
        <v>ACTIVE</v>
      </c>
      <c r="X533" s="8" t="str">
        <f>IF(ISNUMBER(SEARCH("OPTILAN",P533)),"OPTILAN","")</f>
        <v/>
      </c>
      <c r="Y533" s="8" t="str">
        <f>IF(AND(NOT(ISBLANK(M533)),M533&lt;&gt;"",VALUE(M533)=0),"No Value (Indeterminate)","")</f>
        <v/>
      </c>
      <c r="Z533" s="8"/>
      <c r="AA533" s="8" t="str">
        <f>IF(AND(ISNUMBER(SEARCH("default date of 31/12/2099",D533)),NOT(ISBLANK(M533)),VALUE(M533)=0),"No Value (SPOT Contract)","")</f>
        <v/>
      </c>
      <c r="AB533" s="19" t="str">
        <f>IF(N533="","No Start Date","")</f>
        <v/>
      </c>
      <c r="AC533" s="19" t="str">
        <f>IF(O533="","No Expiry Date","")</f>
        <v/>
      </c>
      <c r="AD533" s="19" t="str">
        <f>IF(B533="","No Reference","")</f>
        <v/>
      </c>
      <c r="AE533" s="19" t="str" cm="1">
        <f t="array" aca="1" ref="AE533" ca="1">IF(SUMPRODUCT(--ISNUMBER(SEARCH("PFI",A533:AD533)))&gt;0,"Y","")</f>
        <v/>
      </c>
      <c r="AF533" s="19" t="str">
        <f>IF(ISNUMBER(SEARCH("CSW",C533)),"Shared Service","")</f>
        <v/>
      </c>
      <c r="AG533" s="19"/>
    </row>
    <row r="534" spans="1:33" s="14" customFormat="1" ht="11.4" x14ac:dyDescent="0.3">
      <c r="A534" s="21">
        <v>1001</v>
      </c>
      <c r="B534" s="49" t="s">
        <v>2037</v>
      </c>
      <c r="C534" s="49" t="s">
        <v>2041</v>
      </c>
      <c r="D534" s="49"/>
      <c r="E534" s="50">
        <v>0</v>
      </c>
      <c r="F534" s="50">
        <v>0</v>
      </c>
      <c r="G534" s="50">
        <v>0</v>
      </c>
      <c r="H534" s="49" t="s">
        <v>305</v>
      </c>
      <c r="I534" s="49" t="s">
        <v>421</v>
      </c>
      <c r="J534" s="49" t="s">
        <v>49</v>
      </c>
      <c r="K534" s="49" t="s">
        <v>50</v>
      </c>
      <c r="L534" s="49" t="s">
        <v>51</v>
      </c>
      <c r="M534" s="51">
        <v>0</v>
      </c>
      <c r="N534" s="52">
        <v>45661</v>
      </c>
      <c r="O534" s="52">
        <v>47514</v>
      </c>
      <c r="P534" s="49" t="s">
        <v>2042</v>
      </c>
      <c r="Q534" s="50" t="s">
        <v>41</v>
      </c>
      <c r="R534" s="50" t="s">
        <v>41</v>
      </c>
      <c r="S534" s="50" t="s">
        <v>42</v>
      </c>
      <c r="T534" s="49" t="s">
        <v>2040</v>
      </c>
      <c r="U534" s="22"/>
      <c r="V534" s="7"/>
      <c r="W534" s="8" t="str">
        <f ca="1">IF(OR(ISBLANK(O534),ISERROR(O534)),"",IF(O534&lt;=TODAY(),"EXPIRED","ACTIVE"))</f>
        <v>ACTIVE</v>
      </c>
      <c r="X534" s="8" t="str">
        <f>IF(ISNUMBER(SEARCH("OPTILAN",P534)),"OPTILAN","")</f>
        <v/>
      </c>
      <c r="Y534" s="8" t="str">
        <f>IF(AND(NOT(ISBLANK(M534)),M534&lt;&gt;"",VALUE(M534)=0),"No Value (Indeterminate)","")</f>
        <v>No Value (Indeterminate)</v>
      </c>
      <c r="Z534" s="8" t="s">
        <v>1220</v>
      </c>
      <c r="AA534" s="8" t="str">
        <f>IF(AND(ISNUMBER(SEARCH("default date of 31/12/2099",D534)),NOT(ISBLANK(M534)),VALUE(M534)=0),"No Value (SPOT Contract)","")</f>
        <v/>
      </c>
      <c r="AB534" s="19" t="str">
        <f>IF(N534="","No Start Date","")</f>
        <v/>
      </c>
      <c r="AC534" s="19" t="str">
        <f>IF(O534="","No Expiry Date","")</f>
        <v/>
      </c>
      <c r="AD534" s="19" t="str">
        <f>IF(B534="","No Reference","")</f>
        <v/>
      </c>
      <c r="AE534" s="19" t="str" cm="1">
        <f t="array" aca="1" ref="AE534" ca="1">IF(SUMPRODUCT(--ISNUMBER(SEARCH("PFI",A534:AD534)))&gt;0,"Y","")</f>
        <v/>
      </c>
      <c r="AF534" s="19" t="str">
        <f>IF(ISNUMBER(SEARCH("CSW",C534)),"Shared Service","")</f>
        <v/>
      </c>
      <c r="AG534" s="19" t="s">
        <v>504</v>
      </c>
    </row>
    <row r="535" spans="1:33" s="14" customFormat="1" ht="11.4" x14ac:dyDescent="0.3">
      <c r="A535" s="21">
        <v>1002</v>
      </c>
      <c r="B535" s="49" t="s">
        <v>2037</v>
      </c>
      <c r="C535" s="49" t="s">
        <v>2043</v>
      </c>
      <c r="D535" s="49"/>
      <c r="E535" s="50">
        <v>0</v>
      </c>
      <c r="F535" s="50">
        <v>0</v>
      </c>
      <c r="G535" s="50">
        <v>0</v>
      </c>
      <c r="H535" s="49" t="s">
        <v>305</v>
      </c>
      <c r="I535" s="49" t="s">
        <v>421</v>
      </c>
      <c r="J535" s="49" t="s">
        <v>49</v>
      </c>
      <c r="K535" s="49" t="s">
        <v>50</v>
      </c>
      <c r="L535" s="49" t="s">
        <v>51</v>
      </c>
      <c r="M535" s="51">
        <v>0</v>
      </c>
      <c r="N535" s="52">
        <v>45661</v>
      </c>
      <c r="O535" s="52">
        <v>47514</v>
      </c>
      <c r="P535" s="49" t="s">
        <v>2044</v>
      </c>
      <c r="Q535" s="50" t="s">
        <v>41</v>
      </c>
      <c r="R535" s="50" t="s">
        <v>41</v>
      </c>
      <c r="S535" s="50" t="s">
        <v>42</v>
      </c>
      <c r="T535" s="49" t="s">
        <v>2040</v>
      </c>
      <c r="U535" s="22"/>
      <c r="V535" s="7"/>
      <c r="W535" s="8" t="str">
        <f ca="1">IF(OR(ISBLANK(O535),ISERROR(O535)),"",IF(O535&lt;=TODAY(),"EXPIRED","ACTIVE"))</f>
        <v>ACTIVE</v>
      </c>
      <c r="X535" s="8" t="str">
        <f>IF(ISNUMBER(SEARCH("OPTILAN",P535)),"OPTILAN","")</f>
        <v/>
      </c>
      <c r="Y535" s="8" t="str">
        <f>IF(AND(NOT(ISBLANK(M535)),M535&lt;&gt;"",VALUE(M535)=0),"No Value (Indeterminate)","")</f>
        <v>No Value (Indeterminate)</v>
      </c>
      <c r="Z535" s="8" t="s">
        <v>1220</v>
      </c>
      <c r="AA535" s="8" t="str">
        <f>IF(AND(ISNUMBER(SEARCH("default date of 31/12/2099",D535)),NOT(ISBLANK(M535)),VALUE(M535)=0),"No Value (SPOT Contract)","")</f>
        <v/>
      </c>
      <c r="AB535" s="19" t="str">
        <f>IF(N535="","No Start Date","")</f>
        <v/>
      </c>
      <c r="AC535" s="19" t="str">
        <f>IF(O535="","No Expiry Date","")</f>
        <v/>
      </c>
      <c r="AD535" s="19" t="str">
        <f>IF(B535="","No Reference","")</f>
        <v/>
      </c>
      <c r="AE535" s="19" t="str" cm="1">
        <f t="array" aca="1" ref="AE535" ca="1">IF(SUMPRODUCT(--ISNUMBER(SEARCH("PFI",A535:AD535)))&gt;0,"Y","")</f>
        <v/>
      </c>
      <c r="AF535" s="19" t="str">
        <f>IF(ISNUMBER(SEARCH("CSW",C535)),"Shared Service","")</f>
        <v/>
      </c>
      <c r="AG535" s="19" t="s">
        <v>504</v>
      </c>
    </row>
    <row r="536" spans="1:33" s="14" customFormat="1" ht="11.4" x14ac:dyDescent="0.3">
      <c r="A536" s="21">
        <v>1739</v>
      </c>
      <c r="B536" s="41" t="s">
        <v>2045</v>
      </c>
      <c r="C536" s="41" t="s">
        <v>2046</v>
      </c>
      <c r="D536" s="41" t="s">
        <v>2047</v>
      </c>
      <c r="E536" s="42">
        <v>1</v>
      </c>
      <c r="F536" s="42">
        <v>1</v>
      </c>
      <c r="G536" s="42">
        <v>0</v>
      </c>
      <c r="H536" s="41" t="s">
        <v>305</v>
      </c>
      <c r="I536" s="41" t="s">
        <v>634</v>
      </c>
      <c r="J536" s="41" t="s">
        <v>36</v>
      </c>
      <c r="K536" s="41" t="s">
        <v>37</v>
      </c>
      <c r="L536" s="41" t="s">
        <v>642</v>
      </c>
      <c r="M536" s="43">
        <v>40763</v>
      </c>
      <c r="N536" s="44">
        <v>39427</v>
      </c>
      <c r="O536" s="44">
        <v>48529</v>
      </c>
      <c r="P536" s="41" t="s">
        <v>2048</v>
      </c>
      <c r="Q536" s="42" t="s">
        <v>42</v>
      </c>
      <c r="R536" s="42" t="s">
        <v>42</v>
      </c>
      <c r="S536" s="42" t="s">
        <v>41</v>
      </c>
      <c r="T536" s="41" t="s">
        <v>2049</v>
      </c>
      <c r="U536" s="22"/>
      <c r="V536" s="7"/>
      <c r="W536" s="8" t="str">
        <f ca="1">IF(OR(ISBLANK(O536),ISERROR(O536)),"",IF(O536&lt;=TODAY(),"EXPIRED","ACTIVE"))</f>
        <v>ACTIVE</v>
      </c>
      <c r="X536" s="8" t="str">
        <f>IF(ISNUMBER(SEARCH("OPTILAN",P536)),"OPTILAN","")</f>
        <v/>
      </c>
      <c r="Y536" s="8" t="str">
        <f>IF(AND(NOT(ISBLANK(M536)),M536&lt;&gt;"",VALUE(M536)=0),"No Value (Indeterminate)","")</f>
        <v/>
      </c>
      <c r="Z536" s="8"/>
      <c r="AA536" s="8" t="str">
        <f>IF(AND(ISNUMBER(SEARCH("default date of 31/12/2099",D536)),NOT(ISBLANK(M536)),VALUE(M536)=0),"No Value (SPOT Contract)","")</f>
        <v/>
      </c>
      <c r="AB536" s="19" t="str">
        <f>IF(N536="","No Start Date","")</f>
        <v/>
      </c>
      <c r="AC536" s="19" t="str">
        <f>IF(O536="","No Expiry Date","")</f>
        <v/>
      </c>
      <c r="AD536" s="19" t="str">
        <f>IF(B536="","No Reference","")</f>
        <v/>
      </c>
      <c r="AE536" s="19" t="str" cm="1">
        <f t="array" aca="1" ref="AE536" ca="1">IF(SUMPRODUCT(--ISNUMBER(SEARCH("PFI",A536:AD536)))&gt;0,"Y","")</f>
        <v/>
      </c>
      <c r="AF536" s="19" t="str">
        <f>IF(ISNUMBER(SEARCH("CSW",C536)),"Shared Service","")</f>
        <v/>
      </c>
      <c r="AG536" s="19"/>
    </row>
    <row r="537" spans="1:33" s="14" customFormat="1" ht="11.4" x14ac:dyDescent="0.3">
      <c r="A537" s="21">
        <v>1740</v>
      </c>
      <c r="B537" s="41" t="s">
        <v>2050</v>
      </c>
      <c r="C537" s="41" t="s">
        <v>2051</v>
      </c>
      <c r="D537" s="41" t="s">
        <v>2052</v>
      </c>
      <c r="E537" s="42">
        <v>2</v>
      </c>
      <c r="F537" s="42">
        <v>0</v>
      </c>
      <c r="G537" s="42">
        <v>0</v>
      </c>
      <c r="H537" s="41" t="s">
        <v>305</v>
      </c>
      <c r="I537" s="41" t="s">
        <v>634</v>
      </c>
      <c r="J537" s="41" t="s">
        <v>36</v>
      </c>
      <c r="K537" s="41" t="s">
        <v>50</v>
      </c>
      <c r="L537" s="41" t="s">
        <v>642</v>
      </c>
      <c r="M537" s="43">
        <v>229598</v>
      </c>
      <c r="N537" s="44">
        <v>39823</v>
      </c>
      <c r="O537" s="44">
        <v>46112</v>
      </c>
      <c r="P537" s="41" t="s">
        <v>2042</v>
      </c>
      <c r="Q537" s="42" t="s">
        <v>42</v>
      </c>
      <c r="R537" s="42" t="s">
        <v>41</v>
      </c>
      <c r="S537" s="42" t="s">
        <v>42</v>
      </c>
      <c r="T537" s="41" t="s">
        <v>2049</v>
      </c>
      <c r="U537" s="22"/>
      <c r="V537" s="7"/>
      <c r="W537" s="8" t="str">
        <f ca="1">IF(OR(ISBLANK(O537),ISERROR(O537)),"",IF(O537&lt;=TODAY(),"EXPIRED","ACTIVE"))</f>
        <v>ACTIVE</v>
      </c>
      <c r="X537" s="8" t="str">
        <f>IF(ISNUMBER(SEARCH("OPTILAN",P537)),"OPTILAN","")</f>
        <v/>
      </c>
      <c r="Y537" s="8" t="str">
        <f>IF(AND(NOT(ISBLANK(M537)),M537&lt;&gt;"",VALUE(M537)=0),"No Value (Indeterminate)","")</f>
        <v/>
      </c>
      <c r="Z537" s="8"/>
      <c r="AA537" s="8" t="str">
        <f>IF(AND(ISNUMBER(SEARCH("default date of 31/12/2099",D537)),NOT(ISBLANK(M537)),VALUE(M537)=0),"No Value (SPOT Contract)","")</f>
        <v/>
      </c>
      <c r="AB537" s="19" t="str">
        <f>IF(N537="","No Start Date","")</f>
        <v/>
      </c>
      <c r="AC537" s="19" t="str">
        <f>IF(O537="","No Expiry Date","")</f>
        <v/>
      </c>
      <c r="AD537" s="19" t="str">
        <f>IF(B537="","No Reference","")</f>
        <v/>
      </c>
      <c r="AE537" s="19" t="str" cm="1">
        <f t="array" aca="1" ref="AE537" ca="1">IF(SUMPRODUCT(--ISNUMBER(SEARCH("PFI",A537:AD537)))&gt;0,"Y","")</f>
        <v/>
      </c>
      <c r="AF537" s="19" t="str">
        <f>IF(ISNUMBER(SEARCH("CSW",C537)),"Shared Service","")</f>
        <v/>
      </c>
      <c r="AG537" s="19"/>
    </row>
    <row r="538" spans="1:33" s="14" customFormat="1" ht="11.4" x14ac:dyDescent="0.3">
      <c r="A538" s="21">
        <v>1741</v>
      </c>
      <c r="B538" s="41" t="s">
        <v>2053</v>
      </c>
      <c r="C538" s="41" t="s">
        <v>2054</v>
      </c>
      <c r="D538" s="41" t="s">
        <v>2047</v>
      </c>
      <c r="E538" s="42">
        <v>2</v>
      </c>
      <c r="F538" s="42">
        <v>0</v>
      </c>
      <c r="G538" s="42">
        <v>0</v>
      </c>
      <c r="H538" s="41" t="s">
        <v>305</v>
      </c>
      <c r="I538" s="41" t="s">
        <v>634</v>
      </c>
      <c r="J538" s="41" t="s">
        <v>36</v>
      </c>
      <c r="K538" s="41" t="s">
        <v>37</v>
      </c>
      <c r="L538" s="41" t="s">
        <v>642</v>
      </c>
      <c r="M538" s="43">
        <v>40763</v>
      </c>
      <c r="N538" s="44" t="s">
        <v>2055</v>
      </c>
      <c r="O538" s="44">
        <v>48628</v>
      </c>
      <c r="P538" s="41" t="s">
        <v>2048</v>
      </c>
      <c r="Q538" s="42" t="s">
        <v>42</v>
      </c>
      <c r="R538" s="42" t="s">
        <v>42</v>
      </c>
      <c r="S538" s="42" t="s">
        <v>41</v>
      </c>
      <c r="T538" s="41" t="s">
        <v>2049</v>
      </c>
      <c r="U538" s="22"/>
      <c r="V538" s="7"/>
      <c r="W538" s="8" t="str">
        <f ca="1">IF(OR(ISBLANK(O538),ISERROR(O538)),"",IF(O538&lt;=TODAY(),"EXPIRED","ACTIVE"))</f>
        <v>ACTIVE</v>
      </c>
      <c r="X538" s="8" t="str">
        <f>IF(ISNUMBER(SEARCH("OPTILAN",P538)),"OPTILAN","")</f>
        <v/>
      </c>
      <c r="Y538" s="8" t="str">
        <f>IF(AND(NOT(ISBLANK(M538)),M538&lt;&gt;"",VALUE(M538)=0),"No Value (Indeterminate)","")</f>
        <v/>
      </c>
      <c r="Z538" s="8"/>
      <c r="AA538" s="8" t="str">
        <f>IF(AND(ISNUMBER(SEARCH("default date of 31/12/2099",D538)),NOT(ISBLANK(M538)),VALUE(M538)=0),"No Value (SPOT Contract)","")</f>
        <v/>
      </c>
      <c r="AB538" s="19" t="str">
        <f>IF(N538="","No Start Date","")</f>
        <v/>
      </c>
      <c r="AC538" s="19" t="str">
        <f>IF(O538="","No Expiry Date","")</f>
        <v/>
      </c>
      <c r="AD538" s="19" t="str">
        <f>IF(B538="","No Reference","")</f>
        <v/>
      </c>
      <c r="AE538" s="19" t="str" cm="1">
        <f t="array" aca="1" ref="AE538" ca="1">IF(SUMPRODUCT(--ISNUMBER(SEARCH("PFI",A538:AD538)))&gt;0,"Y","")</f>
        <v/>
      </c>
      <c r="AF538" s="19" t="str">
        <f>IF(ISNUMBER(SEARCH("CSW",C538)),"Shared Service","")</f>
        <v/>
      </c>
      <c r="AG538" s="19"/>
    </row>
    <row r="539" spans="1:33" s="14" customFormat="1" x14ac:dyDescent="0.3">
      <c r="A539" s="21">
        <v>805</v>
      </c>
      <c r="B539" s="41" t="s">
        <v>2056</v>
      </c>
      <c r="C539" s="41" t="s">
        <v>2057</v>
      </c>
      <c r="D539" s="41" t="s">
        <v>2058</v>
      </c>
      <c r="E539" s="42">
        <v>2</v>
      </c>
      <c r="F539" s="42">
        <v>0</v>
      </c>
      <c r="G539" s="42">
        <v>0</v>
      </c>
      <c r="H539" s="41" t="s">
        <v>305</v>
      </c>
      <c r="I539" s="41" t="s">
        <v>634</v>
      </c>
      <c r="J539" s="41" t="s">
        <v>36</v>
      </c>
      <c r="K539" s="41" t="s">
        <v>50</v>
      </c>
      <c r="L539" s="41" t="s">
        <v>983</v>
      </c>
      <c r="M539" s="43">
        <v>5066561</v>
      </c>
      <c r="N539" s="44" t="s">
        <v>2059</v>
      </c>
      <c r="O539" s="44">
        <v>46112</v>
      </c>
      <c r="P539" s="41" t="s">
        <v>2035</v>
      </c>
      <c r="Q539" s="42" t="s">
        <v>41</v>
      </c>
      <c r="R539" s="42" t="s">
        <v>41</v>
      </c>
      <c r="S539" s="42" t="s">
        <v>41</v>
      </c>
      <c r="T539" s="41" t="s">
        <v>2049</v>
      </c>
      <c r="U539" s="53"/>
      <c r="V539" s="7"/>
      <c r="W539" s="8" t="str">
        <f ca="1">IF(OR(ISBLANK(O539),ISERROR(O539)),"",IF(O539&lt;=TODAY(),"EXPIRED","ACTIVE"))</f>
        <v>ACTIVE</v>
      </c>
      <c r="X539" s="8" t="str">
        <f>IF(ISNUMBER(SEARCH("OPTILAN",P539)),"OPTILAN","")</f>
        <v/>
      </c>
      <c r="Y539" s="8" t="str">
        <f>IF(AND(NOT(ISBLANK(M539)),M539&lt;&gt;"",VALUE(M539)=0),"No Value (Indeterminate)","")</f>
        <v/>
      </c>
      <c r="Z539" s="8"/>
      <c r="AA539" s="8" t="str">
        <f>IF(AND(ISNUMBER(SEARCH("default date of 31/12/2099",D539)),NOT(ISBLANK(M539)),VALUE(M539)=0),"No Value (SPOT Contract)","")</f>
        <v/>
      </c>
      <c r="AB539" s="19" t="str">
        <f>IF(N539="","No Start Date","")</f>
        <v/>
      </c>
      <c r="AC539" s="19" t="str">
        <f>IF(O539="","No Expiry Date","")</f>
        <v/>
      </c>
      <c r="AD539" s="19" t="str">
        <f>IF(B539="","No Reference","")</f>
        <v/>
      </c>
      <c r="AE539" s="19" t="str" cm="1">
        <f t="array" aca="1" ref="AE539" ca="1">IF(SUMPRODUCT(--ISNUMBER(SEARCH("PFI",A539:AD539)))&gt;0,"Y","")</f>
        <v/>
      </c>
      <c r="AF539" s="19" t="str">
        <f>IF(ISNUMBER(SEARCH("CSW",C539)),"Shared Service","")</f>
        <v/>
      </c>
      <c r="AG539" s="19"/>
    </row>
    <row r="540" spans="1:33" s="14" customFormat="1" x14ac:dyDescent="0.3">
      <c r="A540" s="21">
        <v>1742</v>
      </c>
      <c r="B540" s="41" t="s">
        <v>2060</v>
      </c>
      <c r="C540" s="41" t="s">
        <v>2061</v>
      </c>
      <c r="D540" s="41" t="s">
        <v>2047</v>
      </c>
      <c r="E540" s="42">
        <v>2</v>
      </c>
      <c r="F540" s="42">
        <v>0</v>
      </c>
      <c r="G540" s="42">
        <v>0</v>
      </c>
      <c r="H540" s="41" t="s">
        <v>305</v>
      </c>
      <c r="I540" s="41" t="s">
        <v>634</v>
      </c>
      <c r="J540" s="41" t="s">
        <v>36</v>
      </c>
      <c r="K540" s="41" t="s">
        <v>37</v>
      </c>
      <c r="L540" s="41" t="s">
        <v>642</v>
      </c>
      <c r="M540" s="43">
        <v>40763</v>
      </c>
      <c r="N540" s="44" t="s">
        <v>2062</v>
      </c>
      <c r="O540" s="44">
        <v>48474</v>
      </c>
      <c r="P540" s="41" t="s">
        <v>2048</v>
      </c>
      <c r="Q540" s="42" t="s">
        <v>42</v>
      </c>
      <c r="R540" s="42" t="s">
        <v>42</v>
      </c>
      <c r="S540" s="42" t="s">
        <v>41</v>
      </c>
      <c r="T540" s="41" t="s">
        <v>2049</v>
      </c>
      <c r="U540" s="53"/>
      <c r="V540" s="7"/>
      <c r="W540" s="8" t="str">
        <f ca="1">IF(OR(ISBLANK(O540),ISERROR(O540)),"",IF(O540&lt;=TODAY(),"EXPIRED","ACTIVE"))</f>
        <v>ACTIVE</v>
      </c>
      <c r="X540" s="8" t="str">
        <f>IF(ISNUMBER(SEARCH("OPTILAN",P540)),"OPTILAN","")</f>
        <v/>
      </c>
      <c r="Y540" s="8" t="str">
        <f>IF(AND(NOT(ISBLANK(M540)),M540&lt;&gt;"",VALUE(M540)=0),"No Value (Indeterminate)","")</f>
        <v/>
      </c>
      <c r="Z540" s="8"/>
      <c r="AA540" s="8" t="str">
        <f>IF(AND(ISNUMBER(SEARCH("default date of 31/12/2099",D540)),NOT(ISBLANK(M540)),VALUE(M540)=0),"No Value (SPOT Contract)","")</f>
        <v/>
      </c>
      <c r="AB540" s="19" t="str">
        <f>IF(N540="","No Start Date","")</f>
        <v/>
      </c>
      <c r="AC540" s="19" t="str">
        <f>IF(O540="","No Expiry Date","")</f>
        <v/>
      </c>
      <c r="AD540" s="19" t="str">
        <f>IF(B540="","No Reference","")</f>
        <v/>
      </c>
      <c r="AE540" s="19" t="str" cm="1">
        <f t="array" aca="1" ref="AE540" ca="1">IF(SUMPRODUCT(--ISNUMBER(SEARCH("PFI",A540:AD540)))&gt;0,"Y","")</f>
        <v/>
      </c>
      <c r="AF540" s="19" t="str">
        <f>IF(ISNUMBER(SEARCH("CSW",C540)),"Shared Service","")</f>
        <v/>
      </c>
      <c r="AG540" s="19"/>
    </row>
    <row r="541" spans="1:33" s="14" customFormat="1" x14ac:dyDescent="0.3">
      <c r="A541" s="21">
        <v>1725</v>
      </c>
      <c r="B541" s="41" t="s">
        <v>2063</v>
      </c>
      <c r="C541" s="41" t="s">
        <v>2064</v>
      </c>
      <c r="D541" s="41" t="s">
        <v>2065</v>
      </c>
      <c r="E541" s="42">
        <v>1</v>
      </c>
      <c r="F541" s="42">
        <v>0</v>
      </c>
      <c r="G541" s="42">
        <v>0</v>
      </c>
      <c r="H541" s="41" t="s">
        <v>194</v>
      </c>
      <c r="I541" s="41" t="s">
        <v>195</v>
      </c>
      <c r="J541" s="41" t="s">
        <v>36</v>
      </c>
      <c r="K541" s="41" t="s">
        <v>50</v>
      </c>
      <c r="L541" s="41" t="s">
        <v>642</v>
      </c>
      <c r="M541" s="43">
        <v>173500</v>
      </c>
      <c r="N541" s="44">
        <v>44411</v>
      </c>
      <c r="O541" s="44">
        <v>46571</v>
      </c>
      <c r="P541" s="41" t="s">
        <v>2066</v>
      </c>
      <c r="Q541" s="42" t="s">
        <v>41</v>
      </c>
      <c r="R541" s="42" t="s">
        <v>41</v>
      </c>
      <c r="S541" s="42" t="s">
        <v>41</v>
      </c>
      <c r="T541" s="41" t="s">
        <v>197</v>
      </c>
      <c r="U541" s="53"/>
      <c r="V541" s="7"/>
      <c r="W541" s="8" t="str">
        <f ca="1">IF(OR(ISBLANK(O541),ISERROR(O541)),"",IF(O541&lt;=TODAY(),"EXPIRED","ACTIVE"))</f>
        <v>ACTIVE</v>
      </c>
      <c r="X541" s="8" t="str">
        <f>IF(ISNUMBER(SEARCH("OPTILAN",P541)),"OPTILAN","")</f>
        <v/>
      </c>
      <c r="Y541" s="8" t="str">
        <f>IF(AND(NOT(ISBLANK(M541)),M541&lt;&gt;"",VALUE(M541)=0),"No Value (Indeterminate)","")</f>
        <v/>
      </c>
      <c r="Z541" s="8"/>
      <c r="AA541" s="8" t="str">
        <f>IF(AND(ISNUMBER(SEARCH("default date of 31/12/2099",D541)),NOT(ISBLANK(M541)),VALUE(M541)=0),"No Value (SPOT Contract)","")</f>
        <v/>
      </c>
      <c r="AB541" s="19" t="str">
        <f>IF(N541="","No Start Date","")</f>
        <v/>
      </c>
      <c r="AC541" s="19" t="str">
        <f>IF(O541="","No Expiry Date","")</f>
        <v/>
      </c>
      <c r="AD541" s="19" t="str">
        <f>IF(B541="","No Reference","")</f>
        <v/>
      </c>
      <c r="AE541" s="19" t="str" cm="1">
        <f t="array" aca="1" ref="AE541" ca="1">IF(SUMPRODUCT(--ISNUMBER(SEARCH("PFI",A541:AD541)))&gt;0,"Y","")</f>
        <v/>
      </c>
      <c r="AF541" s="19" t="str">
        <f>IF(ISNUMBER(SEARCH("CSW",C541)),"Shared Service","")</f>
        <v/>
      </c>
      <c r="AG541" s="19"/>
    </row>
    <row r="542" spans="1:33" s="14" customFormat="1" x14ac:dyDescent="0.3">
      <c r="A542" s="21">
        <v>1749</v>
      </c>
      <c r="B542" s="41" t="s">
        <v>2067</v>
      </c>
      <c r="C542" s="41" t="s">
        <v>2068</v>
      </c>
      <c r="D542" s="41" t="s">
        <v>2069</v>
      </c>
      <c r="E542" s="42">
        <v>0</v>
      </c>
      <c r="F542" s="42">
        <v>0</v>
      </c>
      <c r="G542" s="42">
        <v>0</v>
      </c>
      <c r="H542" s="41" t="s">
        <v>262</v>
      </c>
      <c r="I542" s="41" t="s">
        <v>263</v>
      </c>
      <c r="J542" s="41" t="s">
        <v>36</v>
      </c>
      <c r="K542" s="41" t="s">
        <v>50</v>
      </c>
      <c r="L542" s="41" t="s">
        <v>642</v>
      </c>
      <c r="M542" s="43">
        <v>32000000</v>
      </c>
      <c r="N542" s="44">
        <v>40912</v>
      </c>
      <c r="O542" s="44">
        <v>51774</v>
      </c>
      <c r="P542" s="41" t="s">
        <v>1581</v>
      </c>
      <c r="Q542" s="42" t="s">
        <v>41</v>
      </c>
      <c r="R542" s="42" t="s">
        <v>42</v>
      </c>
      <c r="S542" s="42" t="s">
        <v>42</v>
      </c>
      <c r="T542" s="41" t="s">
        <v>1582</v>
      </c>
      <c r="U542" s="53"/>
      <c r="V542" s="7"/>
      <c r="W542" s="8" t="str">
        <f ca="1">IF(OR(ISBLANK(O542),ISERROR(O542)),"",IF(O542&lt;=TODAY(),"EXPIRED","ACTIVE"))</f>
        <v>ACTIVE</v>
      </c>
      <c r="X542" s="8" t="str">
        <f>IF(ISNUMBER(SEARCH("OPTILAN",P542)),"OPTILAN","")</f>
        <v/>
      </c>
      <c r="Y542" s="8" t="str">
        <f>IF(AND(NOT(ISBLANK(M542)),M542&lt;&gt;"",VALUE(M542)=0),"No Value (Indeterminate)","")</f>
        <v/>
      </c>
      <c r="Z542" s="8"/>
      <c r="AA542" s="8" t="str">
        <f>IF(AND(ISNUMBER(SEARCH("default date of 31/12/2099",D542)),NOT(ISBLANK(M542)),VALUE(M542)=0),"No Value (SPOT Contract)","")</f>
        <v/>
      </c>
      <c r="AB542" s="19" t="str">
        <f>IF(N542="","No Start Date","")</f>
        <v/>
      </c>
      <c r="AC542" s="19" t="str">
        <f>IF(O542="","No Expiry Date","")</f>
        <v/>
      </c>
      <c r="AD542" s="19" t="str">
        <f>IF(B542="","No Reference","")</f>
        <v/>
      </c>
      <c r="AE542" s="19" t="str" cm="1">
        <f t="array" aca="1" ref="AE542" ca="1">IF(SUMPRODUCT(--ISNUMBER(SEARCH("PFI",A542:AD542)))&gt;0,"Y","")</f>
        <v/>
      </c>
      <c r="AF542" s="19" t="str">
        <f>IF(ISNUMBER(SEARCH("CSW",C542)),"Shared Service","")</f>
        <v/>
      </c>
      <c r="AG542" s="19"/>
    </row>
    <row r="543" spans="1:33" s="14" customFormat="1" x14ac:dyDescent="0.3">
      <c r="A543" s="21">
        <v>251</v>
      </c>
      <c r="B543" s="41" t="s">
        <v>2070</v>
      </c>
      <c r="C543" s="41" t="s">
        <v>2071</v>
      </c>
      <c r="D543" s="41"/>
      <c r="E543" s="42">
        <v>1</v>
      </c>
      <c r="F543" s="42">
        <v>0</v>
      </c>
      <c r="G543" s="42">
        <v>0</v>
      </c>
      <c r="H543" s="41" t="s">
        <v>538</v>
      </c>
      <c r="I543" s="41" t="s">
        <v>286</v>
      </c>
      <c r="J543" s="41" t="s">
        <v>36</v>
      </c>
      <c r="K543" s="41" t="s">
        <v>50</v>
      </c>
      <c r="L543" s="41" t="s">
        <v>642</v>
      </c>
      <c r="M543" s="43">
        <v>67000</v>
      </c>
      <c r="N543" s="44">
        <v>44930</v>
      </c>
      <c r="O543" s="44">
        <v>46843</v>
      </c>
      <c r="P543" s="41" t="s">
        <v>238</v>
      </c>
      <c r="Q543" s="42" t="s">
        <v>41</v>
      </c>
      <c r="R543" s="42" t="s">
        <v>41</v>
      </c>
      <c r="S543" s="42" t="s">
        <v>41</v>
      </c>
      <c r="T543" s="41" t="s">
        <v>2072</v>
      </c>
      <c r="U543" s="53"/>
      <c r="V543" s="7"/>
      <c r="W543" s="8" t="str">
        <f ca="1">IF(OR(ISBLANK(O543),ISERROR(O543)),"",IF(O543&lt;=TODAY(),"EXPIRED","ACTIVE"))</f>
        <v>ACTIVE</v>
      </c>
      <c r="X543" s="8" t="str">
        <f>IF(ISNUMBER(SEARCH("OPTILAN",P543)),"OPTILAN","")</f>
        <v/>
      </c>
      <c r="Y543" s="8" t="str">
        <f>IF(AND(NOT(ISBLANK(M543)),M543&lt;&gt;"",VALUE(M543)=0),"No Value (Indeterminate)","")</f>
        <v/>
      </c>
      <c r="Z543" s="8"/>
      <c r="AA543" s="8" t="str">
        <f>IF(AND(ISNUMBER(SEARCH("default date of 31/12/2099",D543)),NOT(ISBLANK(M543)),VALUE(M543)=0),"No Value (SPOT Contract)","")</f>
        <v/>
      </c>
      <c r="AB543" s="19" t="str">
        <f>IF(N543="","No Start Date","")</f>
        <v/>
      </c>
      <c r="AC543" s="19" t="str">
        <f>IF(O543="","No Expiry Date","")</f>
        <v/>
      </c>
      <c r="AD543" s="19" t="str">
        <f>IF(B543="","No Reference","")</f>
        <v/>
      </c>
      <c r="AE543" s="19" t="str" cm="1">
        <f t="array" aca="1" ref="AE543" ca="1">IF(SUMPRODUCT(--ISNUMBER(SEARCH("PFI",A543:AD543)))&gt;0,"Y","")</f>
        <v/>
      </c>
      <c r="AF543" s="19" t="str">
        <f>IF(ISNUMBER(SEARCH("CSW",C543)),"Shared Service","")</f>
        <v/>
      </c>
      <c r="AG543" s="19"/>
    </row>
    <row r="544" spans="1:33" s="14" customFormat="1" x14ac:dyDescent="0.3">
      <c r="A544" s="21">
        <v>1013</v>
      </c>
      <c r="B544" s="41" t="s">
        <v>2073</v>
      </c>
      <c r="C544" s="41" t="s">
        <v>2074</v>
      </c>
      <c r="D544" s="41" t="s">
        <v>2075</v>
      </c>
      <c r="E544" s="42">
        <v>0</v>
      </c>
      <c r="F544" s="42">
        <v>0</v>
      </c>
      <c r="G544" s="42">
        <v>0</v>
      </c>
      <c r="H544" s="41" t="s">
        <v>262</v>
      </c>
      <c r="I544" s="41" t="s">
        <v>364</v>
      </c>
      <c r="J544" s="41" t="s">
        <v>1039</v>
      </c>
      <c r="K544" s="41" t="s">
        <v>61</v>
      </c>
      <c r="L544" s="41" t="s">
        <v>983</v>
      </c>
      <c r="M544" s="43">
        <v>12000</v>
      </c>
      <c r="N544" s="44">
        <v>45996</v>
      </c>
      <c r="O544" s="44">
        <v>46142</v>
      </c>
      <c r="P544" s="41" t="s">
        <v>2076</v>
      </c>
      <c r="Q544" s="42" t="s">
        <v>41</v>
      </c>
      <c r="R544" s="42" t="s">
        <v>42</v>
      </c>
      <c r="S544" s="42" t="s">
        <v>41</v>
      </c>
      <c r="T544" s="41" t="s">
        <v>2077</v>
      </c>
      <c r="U544" s="53"/>
      <c r="V544" s="7"/>
      <c r="W544" s="8" t="str">
        <f ca="1">IF(OR(ISBLANK(O544),ISERROR(O544)),"",IF(O544&lt;=TODAY(),"EXPIRED","ACTIVE"))</f>
        <v>ACTIVE</v>
      </c>
      <c r="X544" s="8" t="str">
        <f>IF(ISNUMBER(SEARCH("OPTILAN",P544)),"OPTILAN","")</f>
        <v/>
      </c>
      <c r="Y544" s="8" t="str">
        <f>IF(AND(NOT(ISBLANK(M544)),M544&lt;&gt;"",VALUE(M544)=0),"No Value (Indeterminate)","")</f>
        <v/>
      </c>
      <c r="Z544" s="8"/>
      <c r="AA544" s="8" t="str">
        <f>IF(AND(ISNUMBER(SEARCH("default date of 31/12/2099",D544)),NOT(ISBLANK(M544)),VALUE(M544)=0),"No Value (SPOT Contract)","")</f>
        <v/>
      </c>
      <c r="AB544" s="19" t="str">
        <f>IF(N544="","No Start Date","")</f>
        <v/>
      </c>
      <c r="AC544" s="19" t="str">
        <f>IF(O544="","No Expiry Date","")</f>
        <v/>
      </c>
      <c r="AD544" s="19" t="str">
        <f>IF(B544="","No Reference","")</f>
        <v/>
      </c>
      <c r="AE544" s="19" t="str" cm="1">
        <f t="array" aca="1" ref="AE544" ca="1">IF(SUMPRODUCT(--ISNUMBER(SEARCH("PFI",A544:AD544)))&gt;0,"Y","")</f>
        <v/>
      </c>
      <c r="AF544" s="19" t="str">
        <f>IF(ISNUMBER(SEARCH("CSW",C544)),"Shared Service","")</f>
        <v/>
      </c>
      <c r="AG544" s="19"/>
    </row>
    <row r="545" spans="1:33" s="14" customFormat="1" x14ac:dyDescent="0.3">
      <c r="A545" s="21">
        <v>1171</v>
      </c>
      <c r="B545" s="41" t="s">
        <v>2078</v>
      </c>
      <c r="C545" s="41" t="s">
        <v>2079</v>
      </c>
      <c r="D545" s="41"/>
      <c r="E545" s="42">
        <v>0</v>
      </c>
      <c r="F545" s="42">
        <v>0</v>
      </c>
      <c r="G545" s="42">
        <v>0</v>
      </c>
      <c r="H545" s="41" t="s">
        <v>305</v>
      </c>
      <c r="I545" s="41" t="s">
        <v>634</v>
      </c>
      <c r="J545" s="41" t="s">
        <v>36</v>
      </c>
      <c r="K545" s="41" t="s">
        <v>37</v>
      </c>
      <c r="L545" s="41" t="s">
        <v>635</v>
      </c>
      <c r="M545" s="43">
        <v>11486.4</v>
      </c>
      <c r="N545" s="44">
        <v>45997</v>
      </c>
      <c r="O545" s="44">
        <v>46332</v>
      </c>
      <c r="P545" s="41" t="s">
        <v>2080</v>
      </c>
      <c r="Q545" s="42" t="s">
        <v>41</v>
      </c>
      <c r="R545" s="42" t="s">
        <v>42</v>
      </c>
      <c r="S545" s="42" t="s">
        <v>41</v>
      </c>
      <c r="T545" s="41" t="s">
        <v>197</v>
      </c>
      <c r="U545" s="53"/>
      <c r="V545" s="7"/>
      <c r="W545" s="8" t="str">
        <f ca="1">IF(OR(ISBLANK(O545),ISERROR(O545)),"",IF(O545&lt;=TODAY(),"EXPIRED","ACTIVE"))</f>
        <v>ACTIVE</v>
      </c>
      <c r="X545" s="8" t="str">
        <f>IF(ISNUMBER(SEARCH("OPTILAN",P545)),"OPTILAN","")</f>
        <v/>
      </c>
      <c r="Y545" s="8" t="str">
        <f>IF(AND(NOT(ISBLANK(M545)),M545&lt;&gt;"",VALUE(M545)=0),"No Value (Indeterminate)","")</f>
        <v/>
      </c>
      <c r="Z545" s="8"/>
      <c r="AA545" s="8" t="str">
        <f>IF(AND(ISNUMBER(SEARCH("default date of 31/12/2099",D545)),NOT(ISBLANK(M545)),VALUE(M545)=0),"No Value (SPOT Contract)","")</f>
        <v/>
      </c>
      <c r="AB545" s="19" t="str">
        <f>IF(N545="","No Start Date","")</f>
        <v/>
      </c>
      <c r="AC545" s="19" t="str">
        <f>IF(O545="","No Expiry Date","")</f>
        <v/>
      </c>
      <c r="AD545" s="19" t="str">
        <f>IF(B545="","No Reference","")</f>
        <v/>
      </c>
      <c r="AE545" s="19" t="str" cm="1">
        <f t="array" aca="1" ref="AE545" ca="1">IF(SUMPRODUCT(--ISNUMBER(SEARCH("PFI",A545:AD545)))&gt;0,"Y","")</f>
        <v/>
      </c>
      <c r="AF545" s="19" t="str">
        <f>IF(ISNUMBER(SEARCH("CSW",C545)),"Shared Service","")</f>
        <v/>
      </c>
      <c r="AG545" s="19"/>
    </row>
    <row r="546" spans="1:33" s="14" customFormat="1" x14ac:dyDescent="0.3">
      <c r="A546" s="21">
        <v>786</v>
      </c>
      <c r="B546" s="45" t="s">
        <v>2081</v>
      </c>
      <c r="C546" s="45" t="s">
        <v>2082</v>
      </c>
      <c r="D546" s="45"/>
      <c r="E546" s="46">
        <v>0</v>
      </c>
      <c r="F546" s="46">
        <v>0</v>
      </c>
      <c r="G546" s="46">
        <v>0</v>
      </c>
      <c r="H546" s="45" t="s">
        <v>74</v>
      </c>
      <c r="I546" s="45" t="s">
        <v>2083</v>
      </c>
      <c r="J546" s="45" t="s">
        <v>890</v>
      </c>
      <c r="K546" s="45" t="s">
        <v>50</v>
      </c>
      <c r="L546" s="45" t="s">
        <v>642</v>
      </c>
      <c r="M546" s="47">
        <v>99000</v>
      </c>
      <c r="N546" s="48">
        <v>45483</v>
      </c>
      <c r="O546" s="48">
        <v>46183</v>
      </c>
      <c r="P546" s="45" t="s">
        <v>684</v>
      </c>
      <c r="Q546" s="46" t="s">
        <v>41</v>
      </c>
      <c r="R546" s="46" t="s">
        <v>42</v>
      </c>
      <c r="S546" s="46" t="s">
        <v>41</v>
      </c>
      <c r="T546" s="45" t="s">
        <v>2084</v>
      </c>
      <c r="U546" s="53"/>
      <c r="V546" s="7"/>
      <c r="W546" s="8" t="str">
        <f ca="1">IF(OR(ISBLANK(O546),ISERROR(O546)),"",IF(O546&lt;=TODAY(),"EXPIRED","ACTIVE"))</f>
        <v>ACTIVE</v>
      </c>
      <c r="X546" s="8" t="str">
        <f>IF(ISNUMBER(SEARCH("OPTILAN",P546)),"OPTILAN","")</f>
        <v/>
      </c>
      <c r="Y546" s="8" t="str">
        <f>IF(AND(NOT(ISBLANK(M546)),M546&lt;&gt;"",VALUE(M546)=0),"No Value (Indeterminate)","")</f>
        <v/>
      </c>
      <c r="Z546" s="8"/>
      <c r="AA546" s="8" t="str">
        <f>IF(AND(ISNUMBER(SEARCH("default date of 31/12/2099",D546)),NOT(ISBLANK(M546)),VALUE(M546)=0),"No Value (SPOT Contract)","")</f>
        <v/>
      </c>
      <c r="AB546" s="19" t="str">
        <f>IF(N546="","No Start Date","")</f>
        <v/>
      </c>
      <c r="AC546" s="19" t="str">
        <f>IF(O546="","No Expiry Date","")</f>
        <v/>
      </c>
      <c r="AD546" s="19" t="str">
        <f>IF(B546="","No Reference","")</f>
        <v/>
      </c>
      <c r="AE546" s="19" t="str" cm="1">
        <f t="array" aca="1" ref="AE546" ca="1">IF(SUMPRODUCT(--ISNUMBER(SEARCH("PFI",A546:AD546)))&gt;0,"Y","")</f>
        <v/>
      </c>
      <c r="AF546" s="19" t="str">
        <f>IF(ISNUMBER(SEARCH("CSW",C546)),"Shared Service","")</f>
        <v/>
      </c>
      <c r="AG546" s="19"/>
    </row>
    <row r="547" spans="1:33" s="14" customFormat="1" x14ac:dyDescent="0.3">
      <c r="A547" s="21">
        <v>787</v>
      </c>
      <c r="B547" s="49" t="s">
        <v>2081</v>
      </c>
      <c r="C547" s="49" t="s">
        <v>2085</v>
      </c>
      <c r="D547" s="49"/>
      <c r="E547" s="50">
        <v>0</v>
      </c>
      <c r="F547" s="50">
        <v>0</v>
      </c>
      <c r="G547" s="50">
        <v>0</v>
      </c>
      <c r="H547" s="49" t="s">
        <v>74</v>
      </c>
      <c r="I547" s="49" t="s">
        <v>2083</v>
      </c>
      <c r="J547" s="49" t="s">
        <v>890</v>
      </c>
      <c r="K547" s="49" t="s">
        <v>50</v>
      </c>
      <c r="L547" s="49" t="s">
        <v>642</v>
      </c>
      <c r="M547" s="51">
        <v>99000</v>
      </c>
      <c r="N547" s="52">
        <v>45483</v>
      </c>
      <c r="O547" s="52">
        <v>46183</v>
      </c>
      <c r="P547" s="49" t="s">
        <v>2086</v>
      </c>
      <c r="Q547" s="50" t="s">
        <v>41</v>
      </c>
      <c r="R547" s="50" t="s">
        <v>42</v>
      </c>
      <c r="S547" s="50" t="s">
        <v>41</v>
      </c>
      <c r="T547" s="49" t="s">
        <v>2084</v>
      </c>
      <c r="U547" s="53"/>
      <c r="V547" s="7"/>
      <c r="W547" s="8" t="str">
        <f ca="1">IF(OR(ISBLANK(O547),ISERROR(O547)),"",IF(O547&lt;=TODAY(),"EXPIRED","ACTIVE"))</f>
        <v>ACTIVE</v>
      </c>
      <c r="X547" s="8" t="str">
        <f>IF(ISNUMBER(SEARCH("OPTILAN",P547)),"OPTILAN","")</f>
        <v/>
      </c>
      <c r="Y547" s="8" t="str">
        <f>IF(AND(NOT(ISBLANK(M547)),M547&lt;&gt;"",VALUE(M547)=0),"No Value (Indeterminate)","")</f>
        <v/>
      </c>
      <c r="Z547" s="8"/>
      <c r="AA547" s="8" t="str">
        <f>IF(AND(ISNUMBER(SEARCH("default date of 31/12/2099",D547)),NOT(ISBLANK(M547)),VALUE(M547)=0),"No Value (SPOT Contract)","")</f>
        <v/>
      </c>
      <c r="AB547" s="19" t="str">
        <f>IF(N547="","No Start Date","")</f>
        <v/>
      </c>
      <c r="AC547" s="19" t="str">
        <f>IF(O547="","No Expiry Date","")</f>
        <v/>
      </c>
      <c r="AD547" s="19" t="str">
        <f>IF(B547="","No Reference","")</f>
        <v/>
      </c>
      <c r="AE547" s="19" t="str" cm="1">
        <f t="array" aca="1" ref="AE547" ca="1">IF(SUMPRODUCT(--ISNUMBER(SEARCH("PFI",A547:AD547)))&gt;0,"Y","")</f>
        <v/>
      </c>
      <c r="AF547" s="19" t="str">
        <f>IF(ISNUMBER(SEARCH("CSW",C547)),"Shared Service","")</f>
        <v/>
      </c>
      <c r="AG547" s="19"/>
    </row>
    <row r="548" spans="1:33" s="14" customFormat="1" x14ac:dyDescent="0.3">
      <c r="A548" s="21">
        <v>788</v>
      </c>
      <c r="B548" s="49" t="s">
        <v>2081</v>
      </c>
      <c r="C548" s="49" t="s">
        <v>2087</v>
      </c>
      <c r="D548" s="49"/>
      <c r="E548" s="50">
        <v>0</v>
      </c>
      <c r="F548" s="50">
        <v>0</v>
      </c>
      <c r="G548" s="50">
        <v>0</v>
      </c>
      <c r="H548" s="49" t="s">
        <v>74</v>
      </c>
      <c r="I548" s="49" t="s">
        <v>2083</v>
      </c>
      <c r="J548" s="49" t="s">
        <v>890</v>
      </c>
      <c r="K548" s="49" t="s">
        <v>50</v>
      </c>
      <c r="L548" s="49" t="s">
        <v>642</v>
      </c>
      <c r="M548" s="51">
        <v>99000</v>
      </c>
      <c r="N548" s="52">
        <v>45483</v>
      </c>
      <c r="O548" s="52">
        <v>46183</v>
      </c>
      <c r="P548" s="49" t="s">
        <v>2088</v>
      </c>
      <c r="Q548" s="50" t="s">
        <v>41</v>
      </c>
      <c r="R548" s="50" t="s">
        <v>42</v>
      </c>
      <c r="S548" s="50" t="s">
        <v>41</v>
      </c>
      <c r="T548" s="49" t="s">
        <v>2084</v>
      </c>
      <c r="U548" s="53"/>
      <c r="V548" s="7"/>
      <c r="W548" s="8" t="str">
        <f ca="1">IF(OR(ISBLANK(O548),ISERROR(O548)),"",IF(O548&lt;=TODAY(),"EXPIRED","ACTIVE"))</f>
        <v>ACTIVE</v>
      </c>
      <c r="X548" s="8" t="str">
        <f>IF(ISNUMBER(SEARCH("OPTILAN",P548)),"OPTILAN","")</f>
        <v/>
      </c>
      <c r="Y548" s="8" t="str">
        <f>IF(AND(NOT(ISBLANK(M548)),M548&lt;&gt;"",VALUE(M548)=0),"No Value (Indeterminate)","")</f>
        <v/>
      </c>
      <c r="Z548" s="8"/>
      <c r="AA548" s="8" t="str">
        <f>IF(AND(ISNUMBER(SEARCH("default date of 31/12/2099",D548)),NOT(ISBLANK(M548)),VALUE(M548)=0),"No Value (SPOT Contract)","")</f>
        <v/>
      </c>
      <c r="AB548" s="19" t="str">
        <f>IF(N548="","No Start Date","")</f>
        <v/>
      </c>
      <c r="AC548" s="19" t="str">
        <f>IF(O548="","No Expiry Date","")</f>
        <v/>
      </c>
      <c r="AD548" s="19" t="str">
        <f>IF(B548="","No Reference","")</f>
        <v/>
      </c>
      <c r="AE548" s="19" t="str" cm="1">
        <f t="array" aca="1" ref="AE548" ca="1">IF(SUMPRODUCT(--ISNUMBER(SEARCH("PFI",A548:AD548)))&gt;0,"Y","")</f>
        <v/>
      </c>
      <c r="AF548" s="19" t="str">
        <f>IF(ISNUMBER(SEARCH("CSW",C548)),"Shared Service","")</f>
        <v/>
      </c>
      <c r="AG548" s="19"/>
    </row>
    <row r="549" spans="1:33" s="14" customFormat="1" x14ac:dyDescent="0.3">
      <c r="A549" s="21">
        <v>789</v>
      </c>
      <c r="B549" s="49" t="s">
        <v>2081</v>
      </c>
      <c r="C549" s="49" t="s">
        <v>2089</v>
      </c>
      <c r="D549" s="49"/>
      <c r="E549" s="50">
        <v>0</v>
      </c>
      <c r="F549" s="50">
        <v>0</v>
      </c>
      <c r="G549" s="50">
        <v>0</v>
      </c>
      <c r="H549" s="49" t="s">
        <v>74</v>
      </c>
      <c r="I549" s="49" t="s">
        <v>2083</v>
      </c>
      <c r="J549" s="49" t="s">
        <v>890</v>
      </c>
      <c r="K549" s="49" t="s">
        <v>50</v>
      </c>
      <c r="L549" s="49" t="s">
        <v>642</v>
      </c>
      <c r="M549" s="51">
        <v>99000</v>
      </c>
      <c r="N549" s="52">
        <v>45483</v>
      </c>
      <c r="O549" s="52">
        <v>46183</v>
      </c>
      <c r="P549" s="49" t="s">
        <v>2090</v>
      </c>
      <c r="Q549" s="50" t="s">
        <v>41</v>
      </c>
      <c r="R549" s="50" t="s">
        <v>42</v>
      </c>
      <c r="S549" s="50" t="s">
        <v>41</v>
      </c>
      <c r="T549" s="49" t="s">
        <v>2084</v>
      </c>
      <c r="U549" s="53"/>
      <c r="V549" s="7"/>
      <c r="W549" s="8" t="str">
        <f ca="1">IF(OR(ISBLANK(O549),ISERROR(O549)),"",IF(O549&lt;=TODAY(),"EXPIRED","ACTIVE"))</f>
        <v>ACTIVE</v>
      </c>
      <c r="X549" s="8" t="str">
        <f>IF(ISNUMBER(SEARCH("OPTILAN",P549)),"OPTILAN","")</f>
        <v/>
      </c>
      <c r="Y549" s="8" t="str">
        <f>IF(AND(NOT(ISBLANK(M549)),M549&lt;&gt;"",VALUE(M549)=0),"No Value (Indeterminate)","")</f>
        <v/>
      </c>
      <c r="Z549" s="8"/>
      <c r="AA549" s="8" t="str">
        <f>IF(AND(ISNUMBER(SEARCH("default date of 31/12/2099",D549)),NOT(ISBLANK(M549)),VALUE(M549)=0),"No Value (SPOT Contract)","")</f>
        <v/>
      </c>
      <c r="AB549" s="19" t="str">
        <f>IF(N549="","No Start Date","")</f>
        <v/>
      </c>
      <c r="AC549" s="19" t="str">
        <f>IF(O549="","No Expiry Date","")</f>
        <v/>
      </c>
      <c r="AD549" s="19" t="str">
        <f>IF(B549="","No Reference","")</f>
        <v/>
      </c>
      <c r="AE549" s="19" t="str" cm="1">
        <f t="array" aca="1" ref="AE549" ca="1">IF(SUMPRODUCT(--ISNUMBER(SEARCH("PFI",A549:AD549)))&gt;0,"Y","")</f>
        <v/>
      </c>
      <c r="AF549" s="19" t="str">
        <f>IF(ISNUMBER(SEARCH("CSW",C549)),"Shared Service","")</f>
        <v/>
      </c>
      <c r="AG549" s="19"/>
    </row>
    <row r="550" spans="1:33" s="14" customFormat="1" x14ac:dyDescent="0.3">
      <c r="A550" s="21">
        <v>790</v>
      </c>
      <c r="B550" s="49" t="s">
        <v>2081</v>
      </c>
      <c r="C550" s="49" t="s">
        <v>2091</v>
      </c>
      <c r="D550" s="49"/>
      <c r="E550" s="50">
        <v>0</v>
      </c>
      <c r="F550" s="50">
        <v>0</v>
      </c>
      <c r="G550" s="50">
        <v>0</v>
      </c>
      <c r="H550" s="49" t="s">
        <v>74</v>
      </c>
      <c r="I550" s="49" t="s">
        <v>2083</v>
      </c>
      <c r="J550" s="49" t="s">
        <v>890</v>
      </c>
      <c r="K550" s="49" t="s">
        <v>50</v>
      </c>
      <c r="L550" s="49" t="s">
        <v>642</v>
      </c>
      <c r="M550" s="51">
        <v>99000</v>
      </c>
      <c r="N550" s="52">
        <v>45483</v>
      </c>
      <c r="O550" s="52">
        <v>46183</v>
      </c>
      <c r="P550" s="49" t="s">
        <v>2092</v>
      </c>
      <c r="Q550" s="50" t="s">
        <v>41</v>
      </c>
      <c r="R550" s="50" t="s">
        <v>42</v>
      </c>
      <c r="S550" s="50" t="s">
        <v>41</v>
      </c>
      <c r="T550" s="49" t="s">
        <v>2084</v>
      </c>
      <c r="U550" s="53"/>
      <c r="V550" s="7"/>
      <c r="W550" s="8" t="str">
        <f ca="1">IF(OR(ISBLANK(O550),ISERROR(O550)),"",IF(O550&lt;=TODAY(),"EXPIRED","ACTIVE"))</f>
        <v>ACTIVE</v>
      </c>
      <c r="X550" s="8" t="str">
        <f>IF(ISNUMBER(SEARCH("OPTILAN",P550)),"OPTILAN","")</f>
        <v/>
      </c>
      <c r="Y550" s="8" t="str">
        <f>IF(AND(NOT(ISBLANK(M550)),M550&lt;&gt;"",VALUE(M550)=0),"No Value (Indeterminate)","")</f>
        <v/>
      </c>
      <c r="Z550" s="8"/>
      <c r="AA550" s="8" t="str">
        <f>IF(AND(ISNUMBER(SEARCH("default date of 31/12/2099",D550)),NOT(ISBLANK(M550)),VALUE(M550)=0),"No Value (SPOT Contract)","")</f>
        <v/>
      </c>
      <c r="AB550" s="19" t="str">
        <f>IF(N550="","No Start Date","")</f>
        <v/>
      </c>
      <c r="AC550" s="19" t="str">
        <f>IF(O550="","No Expiry Date","")</f>
        <v/>
      </c>
      <c r="AD550" s="19" t="str">
        <f>IF(B550="","No Reference","")</f>
        <v/>
      </c>
      <c r="AE550" s="19" t="str" cm="1">
        <f t="array" aca="1" ref="AE550" ca="1">IF(SUMPRODUCT(--ISNUMBER(SEARCH("PFI",A550:AD550)))&gt;0,"Y","")</f>
        <v/>
      </c>
      <c r="AF550" s="19" t="str">
        <f>IF(ISNUMBER(SEARCH("CSW",C550)),"Shared Service","")</f>
        <v/>
      </c>
      <c r="AG550" s="19"/>
    </row>
    <row r="551" spans="1:33" s="14" customFormat="1" x14ac:dyDescent="0.3">
      <c r="A551" s="21">
        <v>791</v>
      </c>
      <c r="B551" s="49" t="s">
        <v>2081</v>
      </c>
      <c r="C551" s="49" t="s">
        <v>2093</v>
      </c>
      <c r="D551" s="49"/>
      <c r="E551" s="50">
        <v>0</v>
      </c>
      <c r="F551" s="50">
        <v>0</v>
      </c>
      <c r="G551" s="50">
        <v>0</v>
      </c>
      <c r="H551" s="49" t="s">
        <v>74</v>
      </c>
      <c r="I551" s="49" t="s">
        <v>2083</v>
      </c>
      <c r="J551" s="49" t="s">
        <v>890</v>
      </c>
      <c r="K551" s="49" t="s">
        <v>50</v>
      </c>
      <c r="L551" s="49" t="s">
        <v>642</v>
      </c>
      <c r="M551" s="51">
        <v>99000</v>
      </c>
      <c r="N551" s="52">
        <v>45483</v>
      </c>
      <c r="O551" s="52">
        <v>46183</v>
      </c>
      <c r="P551" s="49" t="s">
        <v>2094</v>
      </c>
      <c r="Q551" s="50" t="s">
        <v>41</v>
      </c>
      <c r="R551" s="50" t="s">
        <v>42</v>
      </c>
      <c r="S551" s="50" t="s">
        <v>41</v>
      </c>
      <c r="T551" s="49" t="s">
        <v>2084</v>
      </c>
      <c r="U551" s="53"/>
      <c r="V551" s="7"/>
      <c r="W551" s="8" t="str">
        <f ca="1">IF(OR(ISBLANK(O551),ISERROR(O551)),"",IF(O551&lt;=TODAY(),"EXPIRED","ACTIVE"))</f>
        <v>ACTIVE</v>
      </c>
      <c r="X551" s="8" t="str">
        <f>IF(ISNUMBER(SEARCH("OPTILAN",P551)),"OPTILAN","")</f>
        <v/>
      </c>
      <c r="Y551" s="8" t="str">
        <f>IF(AND(NOT(ISBLANK(M551)),M551&lt;&gt;"",VALUE(M551)=0),"No Value (Indeterminate)","")</f>
        <v/>
      </c>
      <c r="Z551" s="8"/>
      <c r="AA551" s="8" t="str">
        <f>IF(AND(ISNUMBER(SEARCH("default date of 31/12/2099",D551)),NOT(ISBLANK(M551)),VALUE(M551)=0),"No Value (SPOT Contract)","")</f>
        <v/>
      </c>
      <c r="AB551" s="19" t="str">
        <f>IF(N551="","No Start Date","")</f>
        <v/>
      </c>
      <c r="AC551" s="19" t="str">
        <f>IF(O551="","No Expiry Date","")</f>
        <v/>
      </c>
      <c r="AD551" s="19" t="str">
        <f>IF(B551="","No Reference","")</f>
        <v/>
      </c>
      <c r="AE551" s="19" t="str" cm="1">
        <f t="array" aca="1" ref="AE551" ca="1">IF(SUMPRODUCT(--ISNUMBER(SEARCH("PFI",A551:AD551)))&gt;0,"Y","")</f>
        <v/>
      </c>
      <c r="AF551" s="19" t="str">
        <f>IF(ISNUMBER(SEARCH("CSW",C551)),"Shared Service","")</f>
        <v/>
      </c>
      <c r="AG551" s="19"/>
    </row>
    <row r="552" spans="1:33" s="14" customFormat="1" x14ac:dyDescent="0.3">
      <c r="A552" s="21">
        <v>291</v>
      </c>
      <c r="B552" s="45" t="s">
        <v>2095</v>
      </c>
      <c r="C552" s="45" t="s">
        <v>2096</v>
      </c>
      <c r="D552" s="45" t="s">
        <v>2097</v>
      </c>
      <c r="E552" s="46">
        <v>0</v>
      </c>
      <c r="F552" s="46">
        <v>0</v>
      </c>
      <c r="G552" s="46">
        <v>0</v>
      </c>
      <c r="H552" s="45" t="s">
        <v>305</v>
      </c>
      <c r="I552" s="45" t="s">
        <v>1530</v>
      </c>
      <c r="J552" s="45" t="s">
        <v>890</v>
      </c>
      <c r="K552" s="45" t="s">
        <v>50</v>
      </c>
      <c r="L552" s="45" t="s">
        <v>678</v>
      </c>
      <c r="M552" s="47">
        <v>2000000</v>
      </c>
      <c r="N552" s="48" t="s">
        <v>2098</v>
      </c>
      <c r="O552" s="48">
        <v>46368</v>
      </c>
      <c r="P552" s="45" t="s">
        <v>684</v>
      </c>
      <c r="Q552" s="46" t="s">
        <v>41</v>
      </c>
      <c r="R552" s="46" t="s">
        <v>41</v>
      </c>
      <c r="S552" s="46" t="s">
        <v>41</v>
      </c>
      <c r="T552" s="45" t="s">
        <v>2099</v>
      </c>
      <c r="U552" s="53"/>
      <c r="V552" s="7"/>
      <c r="W552" s="8" t="str">
        <f ca="1">IF(OR(ISBLANK(O552),ISERROR(O552)),"",IF(O552&lt;=TODAY(),"EXPIRED","ACTIVE"))</f>
        <v>ACTIVE</v>
      </c>
      <c r="X552" s="8" t="str">
        <f>IF(ISNUMBER(SEARCH("OPTILAN",P552)),"OPTILAN","")</f>
        <v/>
      </c>
      <c r="Y552" s="8" t="str">
        <f>IF(AND(NOT(ISBLANK(M552)),M552&lt;&gt;"",VALUE(M552)=0),"No Value (Indeterminate)","")</f>
        <v/>
      </c>
      <c r="Z552" s="8"/>
      <c r="AA552" s="8" t="str">
        <f>IF(AND(ISNUMBER(SEARCH("default date of 31/12/2099",D552)),NOT(ISBLANK(M552)),VALUE(M552)=0),"No Value (SPOT Contract)","")</f>
        <v/>
      </c>
      <c r="AB552" s="19" t="str">
        <f>IF(N552="","No Start Date","")</f>
        <v/>
      </c>
      <c r="AC552" s="19" t="str">
        <f>IF(O552="","No Expiry Date","")</f>
        <v/>
      </c>
      <c r="AD552" s="19" t="str">
        <f>IF(B552="","No Reference","")</f>
        <v/>
      </c>
      <c r="AE552" s="19" t="str" cm="1">
        <f t="array" aca="1" ref="AE552" ca="1">IF(SUMPRODUCT(--ISNUMBER(SEARCH("PFI",A552:AD552)))&gt;0,"Y","")</f>
        <v/>
      </c>
      <c r="AF552" s="19" t="str">
        <f>IF(ISNUMBER(SEARCH("CSW",C552)),"Shared Service","")</f>
        <v/>
      </c>
      <c r="AG552" s="19"/>
    </row>
    <row r="553" spans="1:33" s="14" customFormat="1" x14ac:dyDescent="0.3">
      <c r="A553" s="21">
        <v>292</v>
      </c>
      <c r="B553" s="49" t="s">
        <v>2095</v>
      </c>
      <c r="C553" s="49" t="s">
        <v>2100</v>
      </c>
      <c r="D553" s="49" t="s">
        <v>2097</v>
      </c>
      <c r="E553" s="50">
        <v>0</v>
      </c>
      <c r="F553" s="50">
        <v>0</v>
      </c>
      <c r="G553" s="50">
        <v>0</v>
      </c>
      <c r="H553" s="49" t="s">
        <v>305</v>
      </c>
      <c r="I553" s="49" t="s">
        <v>1530</v>
      </c>
      <c r="J553" s="49" t="s">
        <v>76</v>
      </c>
      <c r="K553" s="49" t="s">
        <v>50</v>
      </c>
      <c r="L553" s="49" t="s">
        <v>678</v>
      </c>
      <c r="M553" s="51">
        <v>2000000</v>
      </c>
      <c r="N553" s="52" t="s">
        <v>2098</v>
      </c>
      <c r="O553" s="52">
        <v>46368</v>
      </c>
      <c r="P553" s="49" t="s">
        <v>2101</v>
      </c>
      <c r="Q553" s="50" t="s">
        <v>41</v>
      </c>
      <c r="R553" s="50" t="s">
        <v>42</v>
      </c>
      <c r="S553" s="50" t="s">
        <v>41</v>
      </c>
      <c r="T553" s="49" t="s">
        <v>2099</v>
      </c>
      <c r="U553" s="53"/>
      <c r="V553" s="7"/>
      <c r="W553" s="8" t="str">
        <f ca="1">IF(OR(ISBLANK(O553),ISERROR(O553)),"",IF(O553&lt;=TODAY(),"EXPIRED","ACTIVE"))</f>
        <v>ACTIVE</v>
      </c>
      <c r="X553" s="8" t="str">
        <f>IF(ISNUMBER(SEARCH("OPTILAN",P553)),"OPTILAN","")</f>
        <v/>
      </c>
      <c r="Y553" s="8" t="str">
        <f>IF(AND(NOT(ISBLANK(M553)),M553&lt;&gt;"",VALUE(M553)=0),"No Value (Indeterminate)","")</f>
        <v/>
      </c>
      <c r="Z553" s="8"/>
      <c r="AA553" s="8" t="str">
        <f>IF(AND(ISNUMBER(SEARCH("default date of 31/12/2099",D553)),NOT(ISBLANK(M553)),VALUE(M553)=0),"No Value (SPOT Contract)","")</f>
        <v/>
      </c>
      <c r="AB553" s="19" t="str">
        <f>IF(N553="","No Start Date","")</f>
        <v/>
      </c>
      <c r="AC553" s="19" t="str">
        <f>IF(O553="","No Expiry Date","")</f>
        <v/>
      </c>
      <c r="AD553" s="19" t="str">
        <f>IF(B553="","No Reference","")</f>
        <v/>
      </c>
      <c r="AE553" s="19" t="str" cm="1">
        <f t="array" aca="1" ref="AE553" ca="1">IF(SUMPRODUCT(--ISNUMBER(SEARCH("PFI",A553:AD553)))&gt;0,"Y","")</f>
        <v/>
      </c>
      <c r="AF553" s="19" t="str">
        <f>IF(ISNUMBER(SEARCH("CSW",C553)),"Shared Service","")</f>
        <v/>
      </c>
      <c r="AG553" s="19"/>
    </row>
    <row r="554" spans="1:33" s="14" customFormat="1" x14ac:dyDescent="0.3">
      <c r="A554" s="21">
        <v>293</v>
      </c>
      <c r="B554" s="49" t="s">
        <v>2095</v>
      </c>
      <c r="C554" s="49" t="s">
        <v>2102</v>
      </c>
      <c r="D554" s="49" t="s">
        <v>2097</v>
      </c>
      <c r="E554" s="50">
        <v>0</v>
      </c>
      <c r="F554" s="50">
        <v>0</v>
      </c>
      <c r="G554" s="50">
        <v>0</v>
      </c>
      <c r="H554" s="49" t="s">
        <v>305</v>
      </c>
      <c r="I554" s="49" t="s">
        <v>1530</v>
      </c>
      <c r="J554" s="49" t="s">
        <v>76</v>
      </c>
      <c r="K554" s="49" t="s">
        <v>50</v>
      </c>
      <c r="L554" s="49" t="s">
        <v>678</v>
      </c>
      <c r="M554" s="51">
        <v>2000000</v>
      </c>
      <c r="N554" s="52" t="s">
        <v>2098</v>
      </c>
      <c r="O554" s="52">
        <v>46368</v>
      </c>
      <c r="P554" s="49" t="s">
        <v>2103</v>
      </c>
      <c r="Q554" s="50" t="s">
        <v>41</v>
      </c>
      <c r="R554" s="50" t="s">
        <v>41</v>
      </c>
      <c r="S554" s="50" t="s">
        <v>41</v>
      </c>
      <c r="T554" s="49" t="s">
        <v>2099</v>
      </c>
      <c r="U554" s="53"/>
      <c r="V554" s="7"/>
      <c r="W554" s="8" t="str">
        <f ca="1">IF(OR(ISBLANK(O554),ISERROR(O554)),"",IF(O554&lt;=TODAY(),"EXPIRED","ACTIVE"))</f>
        <v>ACTIVE</v>
      </c>
      <c r="X554" s="8" t="str">
        <f>IF(ISNUMBER(SEARCH("OPTILAN",P554)),"OPTILAN","")</f>
        <v/>
      </c>
      <c r="Y554" s="8" t="str">
        <f>IF(AND(NOT(ISBLANK(M554)),M554&lt;&gt;"",VALUE(M554)=0),"No Value (Indeterminate)","")</f>
        <v/>
      </c>
      <c r="Z554" s="8"/>
      <c r="AA554" s="8" t="str">
        <f>IF(AND(ISNUMBER(SEARCH("default date of 31/12/2099",D554)),NOT(ISBLANK(M554)),VALUE(M554)=0),"No Value (SPOT Contract)","")</f>
        <v/>
      </c>
      <c r="AB554" s="19" t="str">
        <f>IF(N554="","No Start Date","")</f>
        <v/>
      </c>
      <c r="AC554" s="19" t="str">
        <f>IF(O554="","No Expiry Date","")</f>
        <v/>
      </c>
      <c r="AD554" s="19" t="str">
        <f>IF(B554="","No Reference","")</f>
        <v/>
      </c>
      <c r="AE554" s="19" t="str" cm="1">
        <f t="array" aca="1" ref="AE554" ca="1">IF(SUMPRODUCT(--ISNUMBER(SEARCH("PFI",A554:AD554)))&gt;0,"Y","")</f>
        <v/>
      </c>
      <c r="AF554" s="19" t="str">
        <f>IF(ISNUMBER(SEARCH("CSW",C554)),"Shared Service","")</f>
        <v/>
      </c>
      <c r="AG554" s="19"/>
    </row>
    <row r="555" spans="1:33" s="14" customFormat="1" x14ac:dyDescent="0.3">
      <c r="A555" s="21">
        <v>294</v>
      </c>
      <c r="B555" s="49" t="s">
        <v>2095</v>
      </c>
      <c r="C555" s="49" t="s">
        <v>2104</v>
      </c>
      <c r="D555" s="49" t="s">
        <v>2097</v>
      </c>
      <c r="E555" s="50">
        <v>0</v>
      </c>
      <c r="F555" s="50">
        <v>0</v>
      </c>
      <c r="G555" s="50">
        <v>0</v>
      </c>
      <c r="H555" s="49" t="s">
        <v>305</v>
      </c>
      <c r="I555" s="49" t="s">
        <v>1530</v>
      </c>
      <c r="J555" s="49" t="s">
        <v>76</v>
      </c>
      <c r="K555" s="49" t="s">
        <v>50</v>
      </c>
      <c r="L555" s="49" t="s">
        <v>678</v>
      </c>
      <c r="M555" s="51">
        <v>2000000</v>
      </c>
      <c r="N555" s="52" t="s">
        <v>2098</v>
      </c>
      <c r="O555" s="52">
        <v>46368</v>
      </c>
      <c r="P555" s="49" t="s">
        <v>2105</v>
      </c>
      <c r="Q555" s="50" t="s">
        <v>41</v>
      </c>
      <c r="R555" s="50" t="s">
        <v>41</v>
      </c>
      <c r="S555" s="50" t="s">
        <v>41</v>
      </c>
      <c r="T555" s="49" t="s">
        <v>2099</v>
      </c>
      <c r="U555" s="53"/>
      <c r="V555" s="7"/>
      <c r="W555" s="8" t="str">
        <f ca="1">IF(OR(ISBLANK(O555),ISERROR(O555)),"",IF(O555&lt;=TODAY(),"EXPIRED","ACTIVE"))</f>
        <v>ACTIVE</v>
      </c>
      <c r="X555" s="8" t="str">
        <f>IF(ISNUMBER(SEARCH("OPTILAN",P555)),"OPTILAN","")</f>
        <v/>
      </c>
      <c r="Y555" s="8" t="str">
        <f>IF(AND(NOT(ISBLANK(M555)),M555&lt;&gt;"",VALUE(M555)=0),"No Value (Indeterminate)","")</f>
        <v/>
      </c>
      <c r="Z555" s="8"/>
      <c r="AA555" s="8" t="str">
        <f>IF(AND(ISNUMBER(SEARCH("default date of 31/12/2099",D555)),NOT(ISBLANK(M555)),VALUE(M555)=0),"No Value (SPOT Contract)","")</f>
        <v/>
      </c>
      <c r="AB555" s="19" t="str">
        <f>IF(N555="","No Start Date","")</f>
        <v/>
      </c>
      <c r="AC555" s="19" t="str">
        <f>IF(O555="","No Expiry Date","")</f>
        <v/>
      </c>
      <c r="AD555" s="19" t="str">
        <f>IF(B555="","No Reference","")</f>
        <v/>
      </c>
      <c r="AE555" s="19" t="str" cm="1">
        <f t="array" aca="1" ref="AE555" ca="1">IF(SUMPRODUCT(--ISNUMBER(SEARCH("PFI",A555:AD555)))&gt;0,"Y","")</f>
        <v/>
      </c>
      <c r="AF555" s="19" t="str">
        <f>IF(ISNUMBER(SEARCH("CSW",C555)),"Shared Service","")</f>
        <v/>
      </c>
      <c r="AG555" s="19"/>
    </row>
    <row r="556" spans="1:33" s="14" customFormat="1" x14ac:dyDescent="0.3">
      <c r="A556" s="21">
        <v>295</v>
      </c>
      <c r="B556" s="49" t="s">
        <v>2095</v>
      </c>
      <c r="C556" s="49" t="s">
        <v>2106</v>
      </c>
      <c r="D556" s="49" t="s">
        <v>2097</v>
      </c>
      <c r="E556" s="50">
        <v>0</v>
      </c>
      <c r="F556" s="50">
        <v>0</v>
      </c>
      <c r="G556" s="50">
        <v>0</v>
      </c>
      <c r="H556" s="49" t="s">
        <v>305</v>
      </c>
      <c r="I556" s="49" t="s">
        <v>1530</v>
      </c>
      <c r="J556" s="49" t="s">
        <v>76</v>
      </c>
      <c r="K556" s="49" t="s">
        <v>50</v>
      </c>
      <c r="L556" s="49" t="s">
        <v>678</v>
      </c>
      <c r="M556" s="51">
        <v>2000000</v>
      </c>
      <c r="N556" s="52" t="s">
        <v>2098</v>
      </c>
      <c r="O556" s="52">
        <v>46368</v>
      </c>
      <c r="P556" s="49" t="s">
        <v>2107</v>
      </c>
      <c r="Q556" s="50" t="s">
        <v>41</v>
      </c>
      <c r="R556" s="50" t="s">
        <v>41</v>
      </c>
      <c r="S556" s="50" t="s">
        <v>41</v>
      </c>
      <c r="T556" s="49" t="s">
        <v>2099</v>
      </c>
      <c r="U556" s="53"/>
      <c r="V556" s="7"/>
      <c r="W556" s="8" t="str">
        <f ca="1">IF(OR(ISBLANK(O556),ISERROR(O556)),"",IF(O556&lt;=TODAY(),"EXPIRED","ACTIVE"))</f>
        <v>ACTIVE</v>
      </c>
      <c r="X556" s="8" t="str">
        <f>IF(ISNUMBER(SEARCH("OPTILAN",P556)),"OPTILAN","")</f>
        <v/>
      </c>
      <c r="Y556" s="8" t="str">
        <f>IF(AND(NOT(ISBLANK(M556)),M556&lt;&gt;"",VALUE(M556)=0),"No Value (Indeterminate)","")</f>
        <v/>
      </c>
      <c r="Z556" s="8"/>
      <c r="AA556" s="8" t="str">
        <f>IF(AND(ISNUMBER(SEARCH("default date of 31/12/2099",D556)),NOT(ISBLANK(M556)),VALUE(M556)=0),"No Value (SPOT Contract)","")</f>
        <v/>
      </c>
      <c r="AB556" s="19" t="str">
        <f>IF(N556="","No Start Date","")</f>
        <v/>
      </c>
      <c r="AC556" s="19" t="str">
        <f>IF(O556="","No Expiry Date","")</f>
        <v/>
      </c>
      <c r="AD556" s="19" t="str">
        <f>IF(B556="","No Reference","")</f>
        <v/>
      </c>
      <c r="AE556" s="19" t="str" cm="1">
        <f t="array" aca="1" ref="AE556" ca="1">IF(SUMPRODUCT(--ISNUMBER(SEARCH("PFI",A556:AD556)))&gt;0,"Y","")</f>
        <v/>
      </c>
      <c r="AF556" s="19" t="str">
        <f>IF(ISNUMBER(SEARCH("CSW",C556)),"Shared Service","")</f>
        <v/>
      </c>
      <c r="AG556" s="19"/>
    </row>
    <row r="557" spans="1:33" s="14" customFormat="1" x14ac:dyDescent="0.3">
      <c r="A557" s="21">
        <v>296</v>
      </c>
      <c r="B557" s="49" t="s">
        <v>2095</v>
      </c>
      <c r="C557" s="49" t="s">
        <v>2108</v>
      </c>
      <c r="D557" s="49" t="s">
        <v>2097</v>
      </c>
      <c r="E557" s="50">
        <v>0</v>
      </c>
      <c r="F557" s="50">
        <v>0</v>
      </c>
      <c r="G557" s="50">
        <v>0</v>
      </c>
      <c r="H557" s="49" t="s">
        <v>305</v>
      </c>
      <c r="I557" s="49" t="s">
        <v>1530</v>
      </c>
      <c r="J557" s="49" t="s">
        <v>76</v>
      </c>
      <c r="K557" s="49" t="s">
        <v>50</v>
      </c>
      <c r="L557" s="49" t="s">
        <v>678</v>
      </c>
      <c r="M557" s="51">
        <v>2000000</v>
      </c>
      <c r="N557" s="52" t="s">
        <v>2098</v>
      </c>
      <c r="O557" s="52">
        <v>46368</v>
      </c>
      <c r="P557" s="49" t="s">
        <v>2109</v>
      </c>
      <c r="Q557" s="50" t="s">
        <v>41</v>
      </c>
      <c r="R557" s="50" t="s">
        <v>42</v>
      </c>
      <c r="S557" s="50" t="s">
        <v>41</v>
      </c>
      <c r="T557" s="49" t="s">
        <v>2099</v>
      </c>
      <c r="U557" s="53"/>
      <c r="V557" s="7"/>
      <c r="W557" s="8" t="str">
        <f ca="1">IF(OR(ISBLANK(O557),ISERROR(O557)),"",IF(O557&lt;=TODAY(),"EXPIRED","ACTIVE"))</f>
        <v>ACTIVE</v>
      </c>
      <c r="X557" s="8" t="str">
        <f>IF(ISNUMBER(SEARCH("OPTILAN",P557)),"OPTILAN","")</f>
        <v/>
      </c>
      <c r="Y557" s="8" t="str">
        <f>IF(AND(NOT(ISBLANK(M557)),M557&lt;&gt;"",VALUE(M557)=0),"No Value (Indeterminate)","")</f>
        <v/>
      </c>
      <c r="Z557" s="8"/>
      <c r="AA557" s="8" t="str">
        <f>IF(AND(ISNUMBER(SEARCH("default date of 31/12/2099",D557)),NOT(ISBLANK(M557)),VALUE(M557)=0),"No Value (SPOT Contract)","")</f>
        <v/>
      </c>
      <c r="AB557" s="19" t="str">
        <f>IF(N557="","No Start Date","")</f>
        <v/>
      </c>
      <c r="AC557" s="19" t="str">
        <f>IF(O557="","No Expiry Date","")</f>
        <v/>
      </c>
      <c r="AD557" s="19" t="str">
        <f>IF(B557="","No Reference","")</f>
        <v/>
      </c>
      <c r="AE557" s="19" t="str" cm="1">
        <f t="array" aca="1" ref="AE557" ca="1">IF(SUMPRODUCT(--ISNUMBER(SEARCH("PFI",A557:AD557)))&gt;0,"Y","")</f>
        <v/>
      </c>
      <c r="AF557" s="19" t="str">
        <f>IF(ISNUMBER(SEARCH("CSW",C557)),"Shared Service","")</f>
        <v/>
      </c>
      <c r="AG557" s="19"/>
    </row>
    <row r="558" spans="1:33" s="14" customFormat="1" x14ac:dyDescent="0.3">
      <c r="A558" s="21">
        <v>297</v>
      </c>
      <c r="B558" s="49" t="s">
        <v>2095</v>
      </c>
      <c r="C558" s="49" t="s">
        <v>2110</v>
      </c>
      <c r="D558" s="49" t="s">
        <v>2097</v>
      </c>
      <c r="E558" s="50">
        <v>0</v>
      </c>
      <c r="F558" s="50">
        <v>0</v>
      </c>
      <c r="G558" s="50">
        <v>0</v>
      </c>
      <c r="H558" s="49" t="s">
        <v>305</v>
      </c>
      <c r="I558" s="49" t="s">
        <v>1530</v>
      </c>
      <c r="J558" s="49" t="s">
        <v>76</v>
      </c>
      <c r="K558" s="49" t="s">
        <v>50</v>
      </c>
      <c r="L558" s="49" t="s">
        <v>678</v>
      </c>
      <c r="M558" s="51">
        <v>2000000</v>
      </c>
      <c r="N558" s="52" t="s">
        <v>2098</v>
      </c>
      <c r="O558" s="52">
        <v>46368</v>
      </c>
      <c r="P558" s="49" t="s">
        <v>2111</v>
      </c>
      <c r="Q558" s="50" t="s">
        <v>41</v>
      </c>
      <c r="R558" s="50" t="s">
        <v>42</v>
      </c>
      <c r="S558" s="50" t="s">
        <v>41</v>
      </c>
      <c r="T558" s="49" t="s">
        <v>2099</v>
      </c>
      <c r="U558" s="53"/>
      <c r="V558" s="7"/>
      <c r="W558" s="8" t="str">
        <f ca="1">IF(OR(ISBLANK(O558),ISERROR(O558)),"",IF(O558&lt;=TODAY(),"EXPIRED","ACTIVE"))</f>
        <v>ACTIVE</v>
      </c>
      <c r="X558" s="8" t="str">
        <f>IF(ISNUMBER(SEARCH("OPTILAN",P558)),"OPTILAN","")</f>
        <v/>
      </c>
      <c r="Y558" s="8" t="str">
        <f>IF(AND(NOT(ISBLANK(M558)),M558&lt;&gt;"",VALUE(M558)=0),"No Value (Indeterminate)","")</f>
        <v/>
      </c>
      <c r="Z558" s="8"/>
      <c r="AA558" s="8" t="str">
        <f>IF(AND(ISNUMBER(SEARCH("default date of 31/12/2099",D558)),NOT(ISBLANK(M558)),VALUE(M558)=0),"No Value (SPOT Contract)","")</f>
        <v/>
      </c>
      <c r="AB558" s="19" t="str">
        <f>IF(N558="","No Start Date","")</f>
        <v/>
      </c>
      <c r="AC558" s="19" t="str">
        <f>IF(O558="","No Expiry Date","")</f>
        <v/>
      </c>
      <c r="AD558" s="19" t="str">
        <f>IF(B558="","No Reference","")</f>
        <v/>
      </c>
      <c r="AE558" s="19" t="str" cm="1">
        <f t="array" aca="1" ref="AE558" ca="1">IF(SUMPRODUCT(--ISNUMBER(SEARCH("PFI",A558:AD558)))&gt;0,"Y","")</f>
        <v/>
      </c>
      <c r="AF558" s="19" t="str">
        <f>IF(ISNUMBER(SEARCH("CSW",C558)),"Shared Service","")</f>
        <v/>
      </c>
      <c r="AG558" s="19"/>
    </row>
    <row r="559" spans="1:33" s="14" customFormat="1" x14ac:dyDescent="0.3">
      <c r="A559" s="21">
        <v>298</v>
      </c>
      <c r="B559" s="49" t="s">
        <v>2095</v>
      </c>
      <c r="C559" s="49" t="s">
        <v>2112</v>
      </c>
      <c r="D559" s="49" t="s">
        <v>2097</v>
      </c>
      <c r="E559" s="50">
        <v>0</v>
      </c>
      <c r="F559" s="50">
        <v>0</v>
      </c>
      <c r="G559" s="50">
        <v>0</v>
      </c>
      <c r="H559" s="49" t="s">
        <v>305</v>
      </c>
      <c r="I559" s="49" t="s">
        <v>1530</v>
      </c>
      <c r="J559" s="49" t="s">
        <v>76</v>
      </c>
      <c r="K559" s="49" t="s">
        <v>50</v>
      </c>
      <c r="L559" s="49" t="s">
        <v>678</v>
      </c>
      <c r="M559" s="51">
        <v>2000000</v>
      </c>
      <c r="N559" s="52" t="s">
        <v>2098</v>
      </c>
      <c r="O559" s="52">
        <v>46368</v>
      </c>
      <c r="P559" s="49" t="s">
        <v>2113</v>
      </c>
      <c r="Q559" s="50" t="s">
        <v>41</v>
      </c>
      <c r="R559" s="50" t="s">
        <v>41</v>
      </c>
      <c r="S559" s="50" t="s">
        <v>41</v>
      </c>
      <c r="T559" s="49" t="s">
        <v>2099</v>
      </c>
      <c r="U559" s="53"/>
      <c r="V559" s="7"/>
      <c r="W559" s="8" t="str">
        <f ca="1">IF(OR(ISBLANK(O559),ISERROR(O559)),"",IF(O559&lt;=TODAY(),"EXPIRED","ACTIVE"))</f>
        <v>ACTIVE</v>
      </c>
      <c r="X559" s="8" t="str">
        <f>IF(ISNUMBER(SEARCH("OPTILAN",P559)),"OPTILAN","")</f>
        <v/>
      </c>
      <c r="Y559" s="8" t="str">
        <f>IF(AND(NOT(ISBLANK(M559)),M559&lt;&gt;"",VALUE(M559)=0),"No Value (Indeterminate)","")</f>
        <v/>
      </c>
      <c r="Z559" s="8"/>
      <c r="AA559" s="8" t="str">
        <f>IF(AND(ISNUMBER(SEARCH("default date of 31/12/2099",D559)),NOT(ISBLANK(M559)),VALUE(M559)=0),"No Value (SPOT Contract)","")</f>
        <v/>
      </c>
      <c r="AB559" s="19" t="str">
        <f>IF(N559="","No Start Date","")</f>
        <v/>
      </c>
      <c r="AC559" s="19" t="str">
        <f>IF(O559="","No Expiry Date","")</f>
        <v/>
      </c>
      <c r="AD559" s="19" t="str">
        <f>IF(B559="","No Reference","")</f>
        <v/>
      </c>
      <c r="AE559" s="19" t="str" cm="1">
        <f t="array" aca="1" ref="AE559" ca="1">IF(SUMPRODUCT(--ISNUMBER(SEARCH("PFI",A559:AD559)))&gt;0,"Y","")</f>
        <v/>
      </c>
      <c r="AF559" s="19" t="str">
        <f>IF(ISNUMBER(SEARCH("CSW",C559)),"Shared Service","")</f>
        <v/>
      </c>
      <c r="AG559" s="19"/>
    </row>
    <row r="560" spans="1:33" s="14" customFormat="1" x14ac:dyDescent="0.3">
      <c r="A560" s="21">
        <v>536</v>
      </c>
      <c r="B560" s="45" t="s">
        <v>2114</v>
      </c>
      <c r="C560" s="45" t="s">
        <v>2115</v>
      </c>
      <c r="D560" s="45" t="s">
        <v>2116</v>
      </c>
      <c r="E560" s="46">
        <v>0</v>
      </c>
      <c r="F560" s="46">
        <v>0</v>
      </c>
      <c r="G560" s="46">
        <v>0</v>
      </c>
      <c r="H560" s="45" t="s">
        <v>47</v>
      </c>
      <c r="I560" s="45" t="s">
        <v>574</v>
      </c>
      <c r="J560" s="45" t="s">
        <v>76</v>
      </c>
      <c r="K560" s="45" t="s">
        <v>50</v>
      </c>
      <c r="L560" s="45" t="s">
        <v>678</v>
      </c>
      <c r="M560" s="47">
        <v>60000</v>
      </c>
      <c r="N560" s="48">
        <v>45416</v>
      </c>
      <c r="O560" s="48">
        <v>46481</v>
      </c>
      <c r="P560" s="45" t="s">
        <v>684</v>
      </c>
      <c r="Q560" s="46" t="s">
        <v>41</v>
      </c>
      <c r="R560" s="46" t="s">
        <v>41</v>
      </c>
      <c r="S560" s="46" t="s">
        <v>41</v>
      </c>
      <c r="T560" s="45" t="s">
        <v>1400</v>
      </c>
      <c r="U560" s="53"/>
      <c r="V560" s="7"/>
      <c r="W560" s="8" t="str">
        <f ca="1">IF(OR(ISBLANK(O560),ISERROR(O560)),"",IF(O560&lt;=TODAY(),"EXPIRED","ACTIVE"))</f>
        <v>ACTIVE</v>
      </c>
      <c r="X560" s="8" t="str">
        <f>IF(ISNUMBER(SEARCH("OPTILAN",P560)),"OPTILAN","")</f>
        <v/>
      </c>
      <c r="Y560" s="8" t="str">
        <f>IF(AND(NOT(ISBLANK(M560)),M560&lt;&gt;"",VALUE(M560)=0),"No Value (Indeterminate)","")</f>
        <v/>
      </c>
      <c r="Z560" s="8"/>
      <c r="AA560" s="8" t="str">
        <f>IF(AND(ISNUMBER(SEARCH("default date of 31/12/2099",D560)),NOT(ISBLANK(M560)),VALUE(M560)=0),"No Value (SPOT Contract)","")</f>
        <v/>
      </c>
      <c r="AB560" s="19" t="str">
        <f>IF(N560="","No Start Date","")</f>
        <v/>
      </c>
      <c r="AC560" s="19" t="str">
        <f>IF(O560="","No Expiry Date","")</f>
        <v/>
      </c>
      <c r="AD560" s="19" t="str">
        <f>IF(B560="","No Reference","")</f>
        <v/>
      </c>
      <c r="AE560" s="19" t="str" cm="1">
        <f t="array" aca="1" ref="AE560" ca="1">IF(SUMPRODUCT(--ISNUMBER(SEARCH("PFI",A560:AD560)))&gt;0,"Y","")</f>
        <v/>
      </c>
      <c r="AF560" s="19" t="str">
        <f>IF(ISNUMBER(SEARCH("CSW",C560)),"Shared Service","")</f>
        <v/>
      </c>
      <c r="AG560" s="19"/>
    </row>
    <row r="561" spans="1:33" s="14" customFormat="1" x14ac:dyDescent="0.3">
      <c r="A561" s="21">
        <v>537</v>
      </c>
      <c r="B561" s="49" t="s">
        <v>2114</v>
      </c>
      <c r="C561" s="49" t="s">
        <v>2117</v>
      </c>
      <c r="D561" s="49"/>
      <c r="E561" s="50">
        <v>0</v>
      </c>
      <c r="F561" s="50">
        <v>0</v>
      </c>
      <c r="G561" s="50">
        <v>0</v>
      </c>
      <c r="H561" s="49" t="s">
        <v>47</v>
      </c>
      <c r="I561" s="49" t="s">
        <v>574</v>
      </c>
      <c r="J561" s="49" t="s">
        <v>76</v>
      </c>
      <c r="K561" s="49" t="s">
        <v>50</v>
      </c>
      <c r="L561" s="49" t="s">
        <v>678</v>
      </c>
      <c r="M561" s="51">
        <v>0</v>
      </c>
      <c r="N561" s="52">
        <v>45416</v>
      </c>
      <c r="O561" s="52">
        <v>46390</v>
      </c>
      <c r="P561" s="49" t="s">
        <v>2118</v>
      </c>
      <c r="Q561" s="50" t="s">
        <v>41</v>
      </c>
      <c r="R561" s="50" t="s">
        <v>41</v>
      </c>
      <c r="S561" s="50" t="s">
        <v>41</v>
      </c>
      <c r="T561" s="49" t="s">
        <v>1400</v>
      </c>
      <c r="U561" s="53"/>
      <c r="V561" s="7"/>
      <c r="W561" s="8" t="str">
        <f ca="1">IF(OR(ISBLANK(O561),ISERROR(O561)),"",IF(O561&lt;=TODAY(),"EXPIRED","ACTIVE"))</f>
        <v>ACTIVE</v>
      </c>
      <c r="X561" s="8" t="str">
        <f>IF(ISNUMBER(SEARCH("OPTILAN",P561)),"OPTILAN","")</f>
        <v/>
      </c>
      <c r="Y561" s="8" t="str">
        <f>IF(AND(NOT(ISBLANK(M561)),M561&lt;&gt;"",VALUE(M561)=0),"No Value (Indeterminate)","")</f>
        <v>No Value (Indeterminate)</v>
      </c>
      <c r="Z561" s="8" t="s">
        <v>1220</v>
      </c>
      <c r="AA561" s="8" t="str">
        <f>IF(AND(ISNUMBER(SEARCH("default date of 31/12/2099",D561)),NOT(ISBLANK(M561)),VALUE(M561)=0),"No Value (SPOT Contract)","")</f>
        <v/>
      </c>
      <c r="AB561" s="19" t="str">
        <f>IF(N561="","No Start Date","")</f>
        <v/>
      </c>
      <c r="AC561" s="19" t="str">
        <f>IF(O561="","No Expiry Date","")</f>
        <v/>
      </c>
      <c r="AD561" s="19" t="str">
        <f>IF(B561="","No Reference","")</f>
        <v/>
      </c>
      <c r="AE561" s="19" t="str" cm="1">
        <f t="array" aca="1" ref="AE561" ca="1">IF(SUMPRODUCT(--ISNUMBER(SEARCH("PFI",A561:AD561)))&gt;0,"Y","")</f>
        <v/>
      </c>
      <c r="AF561" s="19" t="str">
        <f>IF(ISNUMBER(SEARCH("CSW",C561)),"Shared Service","")</f>
        <v/>
      </c>
      <c r="AG561" s="19" t="s">
        <v>504</v>
      </c>
    </row>
    <row r="562" spans="1:33" s="14" customFormat="1" x14ac:dyDescent="0.3">
      <c r="A562" s="21">
        <v>538</v>
      </c>
      <c r="B562" s="49" t="s">
        <v>2114</v>
      </c>
      <c r="C562" s="49" t="s">
        <v>2119</v>
      </c>
      <c r="D562" s="49"/>
      <c r="E562" s="50">
        <v>0</v>
      </c>
      <c r="F562" s="50">
        <v>0</v>
      </c>
      <c r="G562" s="50">
        <v>0</v>
      </c>
      <c r="H562" s="49" t="s">
        <v>47</v>
      </c>
      <c r="I562" s="49" t="s">
        <v>574</v>
      </c>
      <c r="J562" s="49" t="s">
        <v>76</v>
      </c>
      <c r="K562" s="49" t="s">
        <v>50</v>
      </c>
      <c r="L562" s="49" t="s">
        <v>678</v>
      </c>
      <c r="M562" s="51">
        <v>0</v>
      </c>
      <c r="N562" s="52">
        <v>45416</v>
      </c>
      <c r="O562" s="52">
        <v>46390</v>
      </c>
      <c r="P562" s="49" t="s">
        <v>1384</v>
      </c>
      <c r="Q562" s="50" t="s">
        <v>41</v>
      </c>
      <c r="R562" s="50" t="s">
        <v>41</v>
      </c>
      <c r="S562" s="50" t="s">
        <v>41</v>
      </c>
      <c r="T562" s="49" t="s">
        <v>1400</v>
      </c>
      <c r="U562" s="53"/>
      <c r="V562" s="7"/>
      <c r="W562" s="8" t="str">
        <f ca="1">IF(OR(ISBLANK(O562),ISERROR(O562)),"",IF(O562&lt;=TODAY(),"EXPIRED","ACTIVE"))</f>
        <v>ACTIVE</v>
      </c>
      <c r="X562" s="8" t="str">
        <f>IF(ISNUMBER(SEARCH("OPTILAN",P562)),"OPTILAN","")</f>
        <v/>
      </c>
      <c r="Y562" s="8" t="str">
        <f>IF(AND(NOT(ISBLANK(M562)),M562&lt;&gt;"",VALUE(M562)=0),"No Value (Indeterminate)","")</f>
        <v>No Value (Indeterminate)</v>
      </c>
      <c r="Z562" s="8" t="s">
        <v>1220</v>
      </c>
      <c r="AA562" s="8" t="str">
        <f>IF(AND(ISNUMBER(SEARCH("default date of 31/12/2099",D562)),NOT(ISBLANK(M562)),VALUE(M562)=0),"No Value (SPOT Contract)","")</f>
        <v/>
      </c>
      <c r="AB562" s="19" t="str">
        <f>IF(N562="","No Start Date","")</f>
        <v/>
      </c>
      <c r="AC562" s="19" t="str">
        <f>IF(O562="","No Expiry Date","")</f>
        <v/>
      </c>
      <c r="AD562" s="19" t="str">
        <f>IF(B562="","No Reference","")</f>
        <v/>
      </c>
      <c r="AE562" s="19" t="str" cm="1">
        <f t="array" aca="1" ref="AE562" ca="1">IF(SUMPRODUCT(--ISNUMBER(SEARCH("PFI",A562:AD562)))&gt;0,"Y","")</f>
        <v/>
      </c>
      <c r="AF562" s="19" t="str">
        <f>IF(ISNUMBER(SEARCH("CSW",C562)),"Shared Service","")</f>
        <v/>
      </c>
      <c r="AG562" s="19" t="s">
        <v>504</v>
      </c>
    </row>
    <row r="563" spans="1:33" s="14" customFormat="1" x14ac:dyDescent="0.3">
      <c r="A563" s="21">
        <v>539</v>
      </c>
      <c r="B563" s="49" t="s">
        <v>2114</v>
      </c>
      <c r="C563" s="49" t="s">
        <v>2120</v>
      </c>
      <c r="D563" s="49"/>
      <c r="E563" s="50">
        <v>0</v>
      </c>
      <c r="F563" s="50">
        <v>0</v>
      </c>
      <c r="G563" s="50">
        <v>0</v>
      </c>
      <c r="H563" s="49" t="s">
        <v>47</v>
      </c>
      <c r="I563" s="49" t="s">
        <v>574</v>
      </c>
      <c r="J563" s="49" t="s">
        <v>76</v>
      </c>
      <c r="K563" s="49" t="s">
        <v>50</v>
      </c>
      <c r="L563" s="49" t="s">
        <v>678</v>
      </c>
      <c r="M563" s="51">
        <v>0</v>
      </c>
      <c r="N563" s="52">
        <v>45416</v>
      </c>
      <c r="O563" s="52">
        <v>46390</v>
      </c>
      <c r="P563" s="49" t="s">
        <v>1392</v>
      </c>
      <c r="Q563" s="50" t="s">
        <v>41</v>
      </c>
      <c r="R563" s="50" t="s">
        <v>41</v>
      </c>
      <c r="S563" s="50" t="s">
        <v>41</v>
      </c>
      <c r="T563" s="49" t="s">
        <v>1400</v>
      </c>
      <c r="U563" s="53"/>
      <c r="V563" s="7"/>
      <c r="W563" s="8" t="str">
        <f ca="1">IF(OR(ISBLANK(O563),ISERROR(O563)),"",IF(O563&lt;=TODAY(),"EXPIRED","ACTIVE"))</f>
        <v>ACTIVE</v>
      </c>
      <c r="X563" s="8" t="str">
        <f>IF(ISNUMBER(SEARCH("OPTILAN",P563)),"OPTILAN","")</f>
        <v/>
      </c>
      <c r="Y563" s="8" t="str">
        <f>IF(AND(NOT(ISBLANK(M563)),M563&lt;&gt;"",VALUE(M563)=0),"No Value (Indeterminate)","")</f>
        <v>No Value (Indeterminate)</v>
      </c>
      <c r="Z563" s="8" t="s">
        <v>1220</v>
      </c>
      <c r="AA563" s="8" t="str">
        <f>IF(AND(ISNUMBER(SEARCH("default date of 31/12/2099",D563)),NOT(ISBLANK(M563)),VALUE(M563)=0),"No Value (SPOT Contract)","")</f>
        <v/>
      </c>
      <c r="AB563" s="19" t="str">
        <f>IF(N563="","No Start Date","")</f>
        <v/>
      </c>
      <c r="AC563" s="19" t="str">
        <f>IF(O563="","No Expiry Date","")</f>
        <v/>
      </c>
      <c r="AD563" s="19" t="str">
        <f>IF(B563="","No Reference","")</f>
        <v/>
      </c>
      <c r="AE563" s="19" t="str" cm="1">
        <f t="array" aca="1" ref="AE563" ca="1">IF(SUMPRODUCT(--ISNUMBER(SEARCH("PFI",A563:AD563)))&gt;0,"Y","")</f>
        <v/>
      </c>
      <c r="AF563" s="19" t="str">
        <f>IF(ISNUMBER(SEARCH("CSW",C563)),"Shared Service","")</f>
        <v/>
      </c>
      <c r="AG563" s="19" t="s">
        <v>504</v>
      </c>
    </row>
    <row r="564" spans="1:33" s="14" customFormat="1" x14ac:dyDescent="0.3">
      <c r="A564" s="21">
        <v>991</v>
      </c>
      <c r="B564" s="41" t="s">
        <v>2121</v>
      </c>
      <c r="C564" s="41" t="s">
        <v>2122</v>
      </c>
      <c r="D564" s="41"/>
      <c r="E564" s="42">
        <v>0</v>
      </c>
      <c r="F564" s="42">
        <v>0</v>
      </c>
      <c r="G564" s="42">
        <v>0</v>
      </c>
      <c r="H564" s="41" t="s">
        <v>262</v>
      </c>
      <c r="I564" s="41" t="s">
        <v>1767</v>
      </c>
      <c r="J564" s="41" t="s">
        <v>36</v>
      </c>
      <c r="K564" s="41" t="s">
        <v>37</v>
      </c>
      <c r="L564" s="41" t="s">
        <v>62</v>
      </c>
      <c r="M564" s="43">
        <v>160000</v>
      </c>
      <c r="N564" s="44">
        <v>45667</v>
      </c>
      <c r="O564" s="44">
        <v>48852</v>
      </c>
      <c r="P564" s="41" t="s">
        <v>1546</v>
      </c>
      <c r="Q564" s="42" t="s">
        <v>41</v>
      </c>
      <c r="R564" s="42" t="s">
        <v>42</v>
      </c>
      <c r="S564" s="42" t="s">
        <v>41</v>
      </c>
      <c r="T564" s="41" t="s">
        <v>1770</v>
      </c>
      <c r="U564" s="53"/>
      <c r="V564" s="7"/>
      <c r="W564" s="8" t="str">
        <f ca="1">IF(OR(ISBLANK(O564),ISERROR(O564)),"",IF(O564&lt;=TODAY(),"EXPIRED","ACTIVE"))</f>
        <v>ACTIVE</v>
      </c>
      <c r="X564" s="8" t="str">
        <f>IF(ISNUMBER(SEARCH("OPTILAN",P564)),"OPTILAN","")</f>
        <v/>
      </c>
      <c r="Y564" s="8" t="str">
        <f>IF(AND(NOT(ISBLANK(M564)),M564&lt;&gt;"",VALUE(M564)=0),"No Value (Indeterminate)","")</f>
        <v/>
      </c>
      <c r="Z564" s="8"/>
      <c r="AA564" s="8" t="str">
        <f>IF(AND(ISNUMBER(SEARCH("default date of 31/12/2099",D564)),NOT(ISBLANK(M564)),VALUE(M564)=0),"No Value (SPOT Contract)","")</f>
        <v/>
      </c>
      <c r="AB564" s="19" t="str">
        <f>IF(N564="","No Start Date","")</f>
        <v/>
      </c>
      <c r="AC564" s="19" t="str">
        <f>IF(O564="","No Expiry Date","")</f>
        <v/>
      </c>
      <c r="AD564" s="19" t="str">
        <f>IF(B564="","No Reference","")</f>
        <v/>
      </c>
      <c r="AE564" s="19" t="str" cm="1">
        <f t="array" aca="1" ref="AE564" ca="1">IF(SUMPRODUCT(--ISNUMBER(SEARCH("PFI",A564:AD564)))&gt;0,"Y","")</f>
        <v/>
      </c>
      <c r="AF564" s="19" t="str">
        <f>IF(ISNUMBER(SEARCH("CSW",C564)),"Shared Service","")</f>
        <v/>
      </c>
      <c r="AG564" s="19"/>
    </row>
    <row r="565" spans="1:33" s="14" customFormat="1" x14ac:dyDescent="0.3">
      <c r="A565" s="21">
        <v>1288</v>
      </c>
      <c r="B565" s="41" t="s">
        <v>2123</v>
      </c>
      <c r="C565" s="41" t="s">
        <v>2124</v>
      </c>
      <c r="D565" s="41"/>
      <c r="E565" s="42">
        <v>0</v>
      </c>
      <c r="F565" s="42">
        <v>0</v>
      </c>
      <c r="G565" s="42">
        <v>0</v>
      </c>
      <c r="H565" s="41" t="s">
        <v>194</v>
      </c>
      <c r="I565" s="41" t="s">
        <v>2125</v>
      </c>
      <c r="J565" s="41" t="s">
        <v>49</v>
      </c>
      <c r="K565" s="41" t="s">
        <v>50</v>
      </c>
      <c r="L565" s="41" t="s">
        <v>51</v>
      </c>
      <c r="M565" s="43">
        <v>321252</v>
      </c>
      <c r="N565" s="44">
        <v>45669</v>
      </c>
      <c r="O565" s="44">
        <v>47087</v>
      </c>
      <c r="P565" s="41" t="s">
        <v>2126</v>
      </c>
      <c r="Q565" s="42" t="s">
        <v>41</v>
      </c>
      <c r="R565" s="42" t="s">
        <v>41</v>
      </c>
      <c r="S565" s="42" t="s">
        <v>41</v>
      </c>
      <c r="T565" s="41" t="s">
        <v>1603</v>
      </c>
      <c r="U565" s="53"/>
      <c r="V565" s="7"/>
      <c r="W565" s="8" t="str">
        <f ca="1">IF(OR(ISBLANK(O565),ISERROR(O565)),"",IF(O565&lt;=TODAY(),"EXPIRED","ACTIVE"))</f>
        <v>ACTIVE</v>
      </c>
      <c r="X565" s="8" t="str">
        <f>IF(ISNUMBER(SEARCH("OPTILAN",P565)),"OPTILAN","")</f>
        <v/>
      </c>
      <c r="Y565" s="8" t="str">
        <f>IF(AND(NOT(ISBLANK(M565)),M565&lt;&gt;"",VALUE(M565)=0),"No Value (Indeterminate)","")</f>
        <v/>
      </c>
      <c r="Z565" s="8"/>
      <c r="AA565" s="8" t="str">
        <f>IF(AND(ISNUMBER(SEARCH("default date of 31/12/2099",D565)),NOT(ISBLANK(M565)),VALUE(M565)=0),"No Value (SPOT Contract)","")</f>
        <v/>
      </c>
      <c r="AB565" s="19" t="str">
        <f>IF(N565="","No Start Date","")</f>
        <v/>
      </c>
      <c r="AC565" s="19" t="str">
        <f>IF(O565="","No Expiry Date","")</f>
        <v/>
      </c>
      <c r="AD565" s="19" t="str">
        <f>IF(B565="","No Reference","")</f>
        <v/>
      </c>
      <c r="AE565" s="19" t="str" cm="1">
        <f t="array" aca="1" ref="AE565" ca="1">IF(SUMPRODUCT(--ISNUMBER(SEARCH("PFI",A565:AD565)))&gt;0,"Y","")</f>
        <v/>
      </c>
      <c r="AF565" s="19" t="str">
        <f>IF(ISNUMBER(SEARCH("CSW",C565)),"Shared Service","")</f>
        <v/>
      </c>
      <c r="AG565" s="19"/>
    </row>
    <row r="566" spans="1:33" s="14" customFormat="1" x14ac:dyDescent="0.3">
      <c r="A566" s="21">
        <v>1332</v>
      </c>
      <c r="B566" s="41" t="s">
        <v>2127</v>
      </c>
      <c r="C566" s="41" t="s">
        <v>2128</v>
      </c>
      <c r="D566" s="41" t="s">
        <v>2129</v>
      </c>
      <c r="E566" s="42">
        <v>0</v>
      </c>
      <c r="F566" s="42">
        <v>0</v>
      </c>
      <c r="G566" s="42">
        <v>0</v>
      </c>
      <c r="H566" s="41" t="s">
        <v>58</v>
      </c>
      <c r="I566" s="41" t="s">
        <v>440</v>
      </c>
      <c r="J566" s="41" t="s">
        <v>36</v>
      </c>
      <c r="K566" s="41" t="s">
        <v>37</v>
      </c>
      <c r="L566" s="41" t="s">
        <v>38</v>
      </c>
      <c r="M566" s="43">
        <v>9950</v>
      </c>
      <c r="N566" s="44">
        <v>45667</v>
      </c>
      <c r="O566" s="44">
        <v>46295</v>
      </c>
      <c r="P566" s="41" t="s">
        <v>2130</v>
      </c>
      <c r="Q566" s="42" t="s">
        <v>41</v>
      </c>
      <c r="R566" s="42" t="s">
        <v>42</v>
      </c>
      <c r="S566" s="42" t="s">
        <v>41</v>
      </c>
      <c r="T566" s="41" t="s">
        <v>1506</v>
      </c>
      <c r="U566" s="53"/>
      <c r="V566" s="7"/>
      <c r="W566" s="8" t="str">
        <f ca="1">IF(OR(ISBLANK(O566),ISERROR(O566)),"",IF(O566&lt;=TODAY(),"EXPIRED","ACTIVE"))</f>
        <v>ACTIVE</v>
      </c>
      <c r="X566" s="8" t="str">
        <f>IF(ISNUMBER(SEARCH("OPTILAN",P566)),"OPTILAN","")</f>
        <v/>
      </c>
      <c r="Y566" s="8" t="str">
        <f>IF(AND(NOT(ISBLANK(M566)),M566&lt;&gt;"",VALUE(M566)=0),"No Value (Indeterminate)","")</f>
        <v/>
      </c>
      <c r="Z566" s="8"/>
      <c r="AA566" s="8" t="str">
        <f>IF(AND(ISNUMBER(SEARCH("default date of 31/12/2099",D566)),NOT(ISBLANK(M566)),VALUE(M566)=0),"No Value (SPOT Contract)","")</f>
        <v/>
      </c>
      <c r="AB566" s="19" t="str">
        <f>IF(N566="","No Start Date","")</f>
        <v/>
      </c>
      <c r="AC566" s="19" t="str">
        <f>IF(O566="","No Expiry Date","")</f>
        <v/>
      </c>
      <c r="AD566" s="19" t="str">
        <f>IF(B566="","No Reference","")</f>
        <v/>
      </c>
      <c r="AE566" s="19" t="str" cm="1">
        <f t="array" aca="1" ref="AE566" ca="1">IF(SUMPRODUCT(--ISNUMBER(SEARCH("PFI",A566:AD566)))&gt;0,"Y","")</f>
        <v/>
      </c>
      <c r="AF566" s="19" t="str">
        <f>IF(ISNUMBER(SEARCH("CSW",C566)),"Shared Service","")</f>
        <v/>
      </c>
      <c r="AG566" s="19"/>
    </row>
    <row r="567" spans="1:33" s="14" customFormat="1" x14ac:dyDescent="0.3">
      <c r="A567" s="21">
        <v>1425</v>
      </c>
      <c r="B567" s="41" t="s">
        <v>2131</v>
      </c>
      <c r="C567" s="41" t="s">
        <v>2132</v>
      </c>
      <c r="D567" s="41" t="s">
        <v>2133</v>
      </c>
      <c r="E567" s="42">
        <v>0</v>
      </c>
      <c r="F567" s="42">
        <v>0</v>
      </c>
      <c r="G567" s="42">
        <v>0</v>
      </c>
      <c r="H567" s="41" t="s">
        <v>716</v>
      </c>
      <c r="I567" s="41" t="s">
        <v>2134</v>
      </c>
      <c r="J567" s="41" t="s">
        <v>36</v>
      </c>
      <c r="K567" s="41" t="s">
        <v>37</v>
      </c>
      <c r="L567" s="41" t="s">
        <v>38</v>
      </c>
      <c r="M567" s="43">
        <v>5705</v>
      </c>
      <c r="N567" s="44">
        <v>45727</v>
      </c>
      <c r="O567" s="44">
        <v>46142</v>
      </c>
      <c r="P567" s="41" t="s">
        <v>2135</v>
      </c>
      <c r="Q567" s="42" t="s">
        <v>41</v>
      </c>
      <c r="R567" s="42" t="s">
        <v>42</v>
      </c>
      <c r="S567" s="42" t="s">
        <v>41</v>
      </c>
      <c r="T567" s="41" t="s">
        <v>2136</v>
      </c>
      <c r="U567" s="53"/>
      <c r="V567" s="7"/>
      <c r="W567" s="8" t="str">
        <f ca="1">IF(OR(ISBLANK(O567),ISERROR(O567)),"",IF(O567&lt;=TODAY(),"EXPIRED","ACTIVE"))</f>
        <v>ACTIVE</v>
      </c>
      <c r="X567" s="8" t="str">
        <f>IF(ISNUMBER(SEARCH("OPTILAN",P567)),"OPTILAN","")</f>
        <v/>
      </c>
      <c r="Y567" s="8" t="str">
        <f>IF(AND(NOT(ISBLANK(M567)),M567&lt;&gt;"",VALUE(M567)=0),"No Value (Indeterminate)","")</f>
        <v/>
      </c>
      <c r="Z567" s="8"/>
      <c r="AA567" s="8" t="str">
        <f>IF(AND(ISNUMBER(SEARCH("default date of 31/12/2099",D567)),NOT(ISBLANK(M567)),VALUE(M567)=0),"No Value (SPOT Contract)","")</f>
        <v/>
      </c>
      <c r="AB567" s="19" t="str">
        <f>IF(N567="","No Start Date","")</f>
        <v/>
      </c>
      <c r="AC567" s="19" t="str">
        <f>IF(O567="","No Expiry Date","")</f>
        <v/>
      </c>
      <c r="AD567" s="19" t="str">
        <f>IF(B567="","No Reference","")</f>
        <v/>
      </c>
      <c r="AE567" s="19" t="str" cm="1">
        <f t="array" aca="1" ref="AE567" ca="1">IF(SUMPRODUCT(--ISNUMBER(SEARCH("PFI",A567:AD567)))&gt;0,"Y","")</f>
        <v/>
      </c>
      <c r="AF567" s="19" t="str">
        <f>IF(ISNUMBER(SEARCH("CSW",C567)),"Shared Service","")</f>
        <v/>
      </c>
      <c r="AG567" s="19"/>
    </row>
    <row r="568" spans="1:33" s="14" customFormat="1" x14ac:dyDescent="0.3">
      <c r="A568" s="21">
        <v>359</v>
      </c>
      <c r="B568" s="41" t="s">
        <v>2137</v>
      </c>
      <c r="C568" s="41" t="s">
        <v>2138</v>
      </c>
      <c r="D568" s="41"/>
      <c r="E568" s="42">
        <v>0</v>
      </c>
      <c r="F568" s="42">
        <v>0</v>
      </c>
      <c r="G568" s="42">
        <v>0</v>
      </c>
      <c r="H568" s="41" t="s">
        <v>34</v>
      </c>
      <c r="I568" s="41" t="s">
        <v>2139</v>
      </c>
      <c r="J568" s="41" t="s">
        <v>49</v>
      </c>
      <c r="K568" s="41" t="s">
        <v>50</v>
      </c>
      <c r="L568" s="41" t="s">
        <v>51</v>
      </c>
      <c r="M568" s="43">
        <v>27300</v>
      </c>
      <c r="N568" s="44">
        <v>44930</v>
      </c>
      <c r="O568" s="44">
        <v>46477</v>
      </c>
      <c r="P568" s="41" t="s">
        <v>2140</v>
      </c>
      <c r="Q568" s="42" t="s">
        <v>41</v>
      </c>
      <c r="R568" s="42" t="s">
        <v>41</v>
      </c>
      <c r="S568" s="42" t="s">
        <v>41</v>
      </c>
      <c r="T568" s="41" t="s">
        <v>2141</v>
      </c>
      <c r="U568" s="53"/>
      <c r="V568" s="7"/>
      <c r="W568" s="8" t="str">
        <f ca="1">IF(OR(ISBLANK(O568),ISERROR(O568)),"",IF(O568&lt;=TODAY(),"EXPIRED","ACTIVE"))</f>
        <v>ACTIVE</v>
      </c>
      <c r="X568" s="8" t="str">
        <f>IF(ISNUMBER(SEARCH("OPTILAN",P568)),"OPTILAN","")</f>
        <v/>
      </c>
      <c r="Y568" s="8" t="str">
        <f>IF(AND(NOT(ISBLANK(M568)),M568&lt;&gt;"",VALUE(M568)=0),"No Value (Indeterminate)","")</f>
        <v/>
      </c>
      <c r="Z568" s="8"/>
      <c r="AA568" s="8" t="str">
        <f>IF(AND(ISNUMBER(SEARCH("default date of 31/12/2099",D568)),NOT(ISBLANK(M568)),VALUE(M568)=0),"No Value (SPOT Contract)","")</f>
        <v/>
      </c>
      <c r="AB568" s="19" t="str">
        <f>IF(N568="","No Start Date","")</f>
        <v/>
      </c>
      <c r="AC568" s="19" t="str">
        <f>IF(O568="","No Expiry Date","")</f>
        <v/>
      </c>
      <c r="AD568" s="19" t="str">
        <f>IF(B568="","No Reference","")</f>
        <v/>
      </c>
      <c r="AE568" s="19" t="str" cm="1">
        <f t="array" aca="1" ref="AE568" ca="1">IF(SUMPRODUCT(--ISNUMBER(SEARCH("PFI",A568:AD568)))&gt;0,"Y","")</f>
        <v/>
      </c>
      <c r="AF568" s="19" t="str">
        <f>IF(ISNUMBER(SEARCH("CSW",C568)),"Shared Service","")</f>
        <v/>
      </c>
      <c r="AG568" s="19"/>
    </row>
    <row r="569" spans="1:33" s="14" customFormat="1" x14ac:dyDescent="0.3">
      <c r="A569" s="21">
        <v>1698</v>
      </c>
      <c r="B569" s="41" t="s">
        <v>2142</v>
      </c>
      <c r="C569" s="41" t="s">
        <v>2143</v>
      </c>
      <c r="D569" s="41"/>
      <c r="E569" s="42">
        <v>0</v>
      </c>
      <c r="F569" s="42">
        <v>0</v>
      </c>
      <c r="G569" s="42">
        <v>0</v>
      </c>
      <c r="H569" s="41" t="s">
        <v>34</v>
      </c>
      <c r="I569" s="41" t="s">
        <v>215</v>
      </c>
      <c r="J569" s="41" t="s">
        <v>76</v>
      </c>
      <c r="K569" s="41" t="s">
        <v>50</v>
      </c>
      <c r="L569" s="41" t="s">
        <v>642</v>
      </c>
      <c r="M569" s="43">
        <v>6184426</v>
      </c>
      <c r="N569" s="44">
        <v>43842</v>
      </c>
      <c r="O569" s="44">
        <v>47452</v>
      </c>
      <c r="P569" s="41" t="s">
        <v>2144</v>
      </c>
      <c r="Q569" s="42" t="s">
        <v>41</v>
      </c>
      <c r="R569" s="42" t="s">
        <v>41</v>
      </c>
      <c r="S569" s="42" t="s">
        <v>41</v>
      </c>
      <c r="T569" s="41" t="s">
        <v>2145</v>
      </c>
      <c r="U569" s="53"/>
      <c r="V569" s="7"/>
      <c r="W569" s="8" t="str">
        <f ca="1">IF(OR(ISBLANK(O569),ISERROR(O569)),"",IF(O569&lt;=TODAY(),"EXPIRED","ACTIVE"))</f>
        <v>ACTIVE</v>
      </c>
      <c r="X569" s="8" t="str">
        <f>IF(ISNUMBER(SEARCH("OPTILAN",P569)),"OPTILAN","")</f>
        <v/>
      </c>
      <c r="Y569" s="8" t="str">
        <f>IF(AND(NOT(ISBLANK(M569)),M569&lt;&gt;"",VALUE(M569)=0),"No Value (Indeterminate)","")</f>
        <v/>
      </c>
      <c r="Z569" s="8"/>
      <c r="AA569" s="8" t="str">
        <f>IF(AND(ISNUMBER(SEARCH("default date of 31/12/2099",D569)),NOT(ISBLANK(M569)),VALUE(M569)=0),"No Value (SPOT Contract)","")</f>
        <v/>
      </c>
      <c r="AB569" s="19" t="str">
        <f>IF(N569="","No Start Date","")</f>
        <v/>
      </c>
      <c r="AC569" s="19" t="str">
        <f>IF(O569="","No Expiry Date","")</f>
        <v/>
      </c>
      <c r="AD569" s="19" t="str">
        <f>IF(B569="","No Reference","")</f>
        <v/>
      </c>
      <c r="AE569" s="19" t="str" cm="1">
        <f t="array" aca="1" ref="AE569" ca="1">IF(SUMPRODUCT(--ISNUMBER(SEARCH("PFI",A569:AD569)))&gt;0,"Y","")</f>
        <v/>
      </c>
      <c r="AF569" s="19" t="str">
        <f>IF(ISNUMBER(SEARCH("CSW",C569)),"Shared Service","")</f>
        <v/>
      </c>
      <c r="AG569" s="19"/>
    </row>
    <row r="570" spans="1:33" s="14" customFormat="1" x14ac:dyDescent="0.3">
      <c r="A570" s="21">
        <v>322</v>
      </c>
      <c r="B570" s="45" t="s">
        <v>2146</v>
      </c>
      <c r="C570" s="45" t="s">
        <v>2147</v>
      </c>
      <c r="D570" s="45"/>
      <c r="E570" s="46">
        <v>0</v>
      </c>
      <c r="F570" s="46">
        <v>0</v>
      </c>
      <c r="G570" s="46">
        <v>0</v>
      </c>
      <c r="H570" s="45" t="s">
        <v>214</v>
      </c>
      <c r="I570" s="45" t="s">
        <v>2139</v>
      </c>
      <c r="J570" s="45" t="s">
        <v>890</v>
      </c>
      <c r="K570" s="45" t="s">
        <v>50</v>
      </c>
      <c r="L570" s="45" t="s">
        <v>678</v>
      </c>
      <c r="M570" s="47">
        <v>4364883.8099999996</v>
      </c>
      <c r="N570" s="48">
        <v>44938</v>
      </c>
      <c r="O570" s="48">
        <v>47087</v>
      </c>
      <c r="P570" s="45" t="s">
        <v>684</v>
      </c>
      <c r="Q570" s="46" t="s">
        <v>41</v>
      </c>
      <c r="R570" s="46" t="s">
        <v>41</v>
      </c>
      <c r="S570" s="46" t="s">
        <v>41</v>
      </c>
      <c r="T570" s="45" t="s">
        <v>2145</v>
      </c>
      <c r="U570" s="53"/>
      <c r="V570" s="7"/>
      <c r="W570" s="8" t="str">
        <f ca="1">IF(OR(ISBLANK(O570),ISERROR(O570)),"",IF(O570&lt;=TODAY(),"EXPIRED","ACTIVE"))</f>
        <v>ACTIVE</v>
      </c>
      <c r="X570" s="8" t="str">
        <f>IF(ISNUMBER(SEARCH("OPTILAN",P570)),"OPTILAN","")</f>
        <v/>
      </c>
      <c r="Y570" s="8" t="str">
        <f>IF(AND(NOT(ISBLANK(M570)),M570&lt;&gt;"",VALUE(M570)=0),"No Value (Indeterminate)","")</f>
        <v/>
      </c>
      <c r="Z570" s="8"/>
      <c r="AA570" s="8" t="str">
        <f>IF(AND(ISNUMBER(SEARCH("default date of 31/12/2099",D570)),NOT(ISBLANK(M570)),VALUE(M570)=0),"No Value (SPOT Contract)","")</f>
        <v/>
      </c>
      <c r="AB570" s="19" t="str">
        <f>IF(N570="","No Start Date","")</f>
        <v/>
      </c>
      <c r="AC570" s="19" t="str">
        <f>IF(O570="","No Expiry Date","")</f>
        <v/>
      </c>
      <c r="AD570" s="19" t="str">
        <f>IF(B570="","No Reference","")</f>
        <v/>
      </c>
      <c r="AE570" s="19" t="str" cm="1">
        <f t="array" aca="1" ref="AE570" ca="1">IF(SUMPRODUCT(--ISNUMBER(SEARCH("PFI",A570:AD570)))&gt;0,"Y","")</f>
        <v/>
      </c>
      <c r="AF570" s="19" t="str">
        <f>IF(ISNUMBER(SEARCH("CSW",C570)),"Shared Service","")</f>
        <v/>
      </c>
      <c r="AG570" s="19"/>
    </row>
    <row r="571" spans="1:33" s="14" customFormat="1" x14ac:dyDescent="0.3">
      <c r="A571" s="21">
        <v>323</v>
      </c>
      <c r="B571" s="49" t="s">
        <v>2146</v>
      </c>
      <c r="C571" s="49" t="s">
        <v>2148</v>
      </c>
      <c r="D571" s="49"/>
      <c r="E571" s="50">
        <v>0</v>
      </c>
      <c r="F571" s="50">
        <v>0</v>
      </c>
      <c r="G571" s="50">
        <v>0</v>
      </c>
      <c r="H571" s="49" t="s">
        <v>214</v>
      </c>
      <c r="I571" s="49" t="s">
        <v>2139</v>
      </c>
      <c r="J571" s="49" t="s">
        <v>76</v>
      </c>
      <c r="K571" s="49" t="s">
        <v>50</v>
      </c>
      <c r="L571" s="49" t="s">
        <v>678</v>
      </c>
      <c r="M571" s="51">
        <v>4364883.8099999996</v>
      </c>
      <c r="N571" s="52">
        <v>44938</v>
      </c>
      <c r="O571" s="52">
        <v>47087</v>
      </c>
      <c r="P571" s="49" t="s">
        <v>2149</v>
      </c>
      <c r="Q571" s="50" t="s">
        <v>41</v>
      </c>
      <c r="R571" s="50" t="s">
        <v>41</v>
      </c>
      <c r="S571" s="50" t="s">
        <v>41</v>
      </c>
      <c r="T571" s="49" t="s">
        <v>2145</v>
      </c>
      <c r="U571" s="53"/>
      <c r="V571" s="7"/>
      <c r="W571" s="8" t="str">
        <f ca="1">IF(OR(ISBLANK(O571),ISERROR(O571)),"",IF(O571&lt;=TODAY(),"EXPIRED","ACTIVE"))</f>
        <v>ACTIVE</v>
      </c>
      <c r="X571" s="8" t="str">
        <f>IF(ISNUMBER(SEARCH("OPTILAN",P571)),"OPTILAN","")</f>
        <v/>
      </c>
      <c r="Y571" s="8" t="str">
        <f>IF(AND(NOT(ISBLANK(M571)),M571&lt;&gt;"",VALUE(M571)=0),"No Value (Indeterminate)","")</f>
        <v/>
      </c>
      <c r="Z571" s="8"/>
      <c r="AA571" s="8" t="str">
        <f>IF(AND(ISNUMBER(SEARCH("default date of 31/12/2099",D571)),NOT(ISBLANK(M571)),VALUE(M571)=0),"No Value (SPOT Contract)","")</f>
        <v/>
      </c>
      <c r="AB571" s="19" t="str">
        <f>IF(N571="","No Start Date","")</f>
        <v/>
      </c>
      <c r="AC571" s="19" t="str">
        <f>IF(O571="","No Expiry Date","")</f>
        <v/>
      </c>
      <c r="AD571" s="19" t="str">
        <f>IF(B571="","No Reference","")</f>
        <v/>
      </c>
      <c r="AE571" s="19" t="str" cm="1">
        <f t="array" aca="1" ref="AE571" ca="1">IF(SUMPRODUCT(--ISNUMBER(SEARCH("PFI",A571:AD571)))&gt;0,"Y","")</f>
        <v/>
      </c>
      <c r="AF571" s="19" t="str">
        <f>IF(ISNUMBER(SEARCH("CSW",C571)),"Shared Service","")</f>
        <v/>
      </c>
      <c r="AG571" s="19"/>
    </row>
    <row r="572" spans="1:33" s="14" customFormat="1" x14ac:dyDescent="0.3">
      <c r="A572" s="21">
        <v>324</v>
      </c>
      <c r="B572" s="49" t="s">
        <v>2146</v>
      </c>
      <c r="C572" s="49" t="s">
        <v>2150</v>
      </c>
      <c r="D572" s="49"/>
      <c r="E572" s="50">
        <v>0</v>
      </c>
      <c r="F572" s="50">
        <v>0</v>
      </c>
      <c r="G572" s="50">
        <v>0</v>
      </c>
      <c r="H572" s="49" t="s">
        <v>214</v>
      </c>
      <c r="I572" s="49" t="s">
        <v>2139</v>
      </c>
      <c r="J572" s="49" t="s">
        <v>76</v>
      </c>
      <c r="K572" s="49" t="s">
        <v>50</v>
      </c>
      <c r="L572" s="49" t="s">
        <v>678</v>
      </c>
      <c r="M572" s="51">
        <v>4364883.8099999996</v>
      </c>
      <c r="N572" s="52">
        <v>44938</v>
      </c>
      <c r="O572" s="52">
        <v>47087</v>
      </c>
      <c r="P572" s="49" t="s">
        <v>2144</v>
      </c>
      <c r="Q572" s="50" t="s">
        <v>41</v>
      </c>
      <c r="R572" s="50" t="s">
        <v>41</v>
      </c>
      <c r="S572" s="50" t="s">
        <v>41</v>
      </c>
      <c r="T572" s="49" t="s">
        <v>2145</v>
      </c>
      <c r="U572" s="53"/>
      <c r="V572" s="7"/>
      <c r="W572" s="8" t="str">
        <f ca="1">IF(OR(ISBLANK(O572),ISERROR(O572)),"",IF(O572&lt;=TODAY(),"EXPIRED","ACTIVE"))</f>
        <v>ACTIVE</v>
      </c>
      <c r="X572" s="8" t="str">
        <f>IF(ISNUMBER(SEARCH("OPTILAN",P572)),"OPTILAN","")</f>
        <v/>
      </c>
      <c r="Y572" s="8" t="str">
        <f>IF(AND(NOT(ISBLANK(M572)),M572&lt;&gt;"",VALUE(M572)=0),"No Value (Indeterminate)","")</f>
        <v/>
      </c>
      <c r="Z572" s="8"/>
      <c r="AA572" s="8" t="str">
        <f>IF(AND(ISNUMBER(SEARCH("default date of 31/12/2099",D572)),NOT(ISBLANK(M572)),VALUE(M572)=0),"No Value (SPOT Contract)","")</f>
        <v/>
      </c>
      <c r="AB572" s="19" t="str">
        <f>IF(N572="","No Start Date","")</f>
        <v/>
      </c>
      <c r="AC572" s="19" t="str">
        <f>IF(O572="","No Expiry Date","")</f>
        <v/>
      </c>
      <c r="AD572" s="19" t="str">
        <f>IF(B572="","No Reference","")</f>
        <v/>
      </c>
      <c r="AE572" s="19" t="str" cm="1">
        <f t="array" aca="1" ref="AE572" ca="1">IF(SUMPRODUCT(--ISNUMBER(SEARCH("PFI",A572:AD572)))&gt;0,"Y","")</f>
        <v/>
      </c>
      <c r="AF572" s="19" t="str">
        <f>IF(ISNUMBER(SEARCH("CSW",C572)),"Shared Service","")</f>
        <v/>
      </c>
      <c r="AG572" s="19"/>
    </row>
    <row r="573" spans="1:33" s="14" customFormat="1" x14ac:dyDescent="0.3">
      <c r="A573" s="21">
        <v>325</v>
      </c>
      <c r="B573" s="49" t="s">
        <v>2146</v>
      </c>
      <c r="C573" s="49" t="s">
        <v>2151</v>
      </c>
      <c r="D573" s="49"/>
      <c r="E573" s="50">
        <v>0</v>
      </c>
      <c r="F573" s="50">
        <v>0</v>
      </c>
      <c r="G573" s="50">
        <v>0</v>
      </c>
      <c r="H573" s="49" t="s">
        <v>214</v>
      </c>
      <c r="I573" s="49" t="s">
        <v>2139</v>
      </c>
      <c r="J573" s="49" t="s">
        <v>76</v>
      </c>
      <c r="K573" s="49" t="s">
        <v>50</v>
      </c>
      <c r="L573" s="49" t="s">
        <v>678</v>
      </c>
      <c r="M573" s="51">
        <v>4364883.8099999996</v>
      </c>
      <c r="N573" s="52">
        <v>44938</v>
      </c>
      <c r="O573" s="52">
        <v>47087</v>
      </c>
      <c r="P573" s="49" t="s">
        <v>2152</v>
      </c>
      <c r="Q573" s="50" t="s">
        <v>41</v>
      </c>
      <c r="R573" s="50" t="s">
        <v>41</v>
      </c>
      <c r="S573" s="50" t="s">
        <v>41</v>
      </c>
      <c r="T573" s="49" t="s">
        <v>2145</v>
      </c>
      <c r="U573" s="53"/>
      <c r="V573" s="7"/>
      <c r="W573" s="8" t="str">
        <f ca="1">IF(OR(ISBLANK(O573),ISERROR(O573)),"",IF(O573&lt;=TODAY(),"EXPIRED","ACTIVE"))</f>
        <v>ACTIVE</v>
      </c>
      <c r="X573" s="8" t="str">
        <f>IF(ISNUMBER(SEARCH("OPTILAN",P573)),"OPTILAN","")</f>
        <v/>
      </c>
      <c r="Y573" s="8" t="str">
        <f>IF(AND(NOT(ISBLANK(M573)),M573&lt;&gt;"",VALUE(M573)=0),"No Value (Indeterminate)","")</f>
        <v/>
      </c>
      <c r="Z573" s="8"/>
      <c r="AA573" s="8" t="str">
        <f>IF(AND(ISNUMBER(SEARCH("default date of 31/12/2099",D573)),NOT(ISBLANK(M573)),VALUE(M573)=0),"No Value (SPOT Contract)","")</f>
        <v/>
      </c>
      <c r="AB573" s="19" t="str">
        <f>IF(N573="","No Start Date","")</f>
        <v/>
      </c>
      <c r="AC573" s="19" t="str">
        <f>IF(O573="","No Expiry Date","")</f>
        <v/>
      </c>
      <c r="AD573" s="19" t="str">
        <f>IF(B573="","No Reference","")</f>
        <v/>
      </c>
      <c r="AE573" s="19" t="str" cm="1">
        <f t="array" aca="1" ref="AE573" ca="1">IF(SUMPRODUCT(--ISNUMBER(SEARCH("PFI",A573:AD573)))&gt;0,"Y","")</f>
        <v/>
      </c>
      <c r="AF573" s="19" t="str">
        <f>IF(ISNUMBER(SEARCH("CSW",C573)),"Shared Service","")</f>
        <v/>
      </c>
      <c r="AG573" s="19"/>
    </row>
    <row r="574" spans="1:33" s="14" customFormat="1" x14ac:dyDescent="0.3">
      <c r="A574" s="21">
        <v>326</v>
      </c>
      <c r="B574" s="49" t="s">
        <v>2146</v>
      </c>
      <c r="C574" s="49" t="s">
        <v>2153</v>
      </c>
      <c r="D574" s="49"/>
      <c r="E574" s="50">
        <v>0</v>
      </c>
      <c r="F574" s="50">
        <v>0</v>
      </c>
      <c r="G574" s="50">
        <v>0</v>
      </c>
      <c r="H574" s="49" t="s">
        <v>214</v>
      </c>
      <c r="I574" s="49" t="s">
        <v>2139</v>
      </c>
      <c r="J574" s="49" t="s">
        <v>76</v>
      </c>
      <c r="K574" s="49" t="s">
        <v>50</v>
      </c>
      <c r="L574" s="49" t="s">
        <v>678</v>
      </c>
      <c r="M574" s="51">
        <v>4364883.8099999996</v>
      </c>
      <c r="N574" s="52">
        <v>44938</v>
      </c>
      <c r="O574" s="52">
        <v>47087</v>
      </c>
      <c r="P574" s="49" t="s">
        <v>2154</v>
      </c>
      <c r="Q574" s="50" t="s">
        <v>41</v>
      </c>
      <c r="R574" s="50" t="s">
        <v>41</v>
      </c>
      <c r="S574" s="50" t="s">
        <v>41</v>
      </c>
      <c r="T574" s="49" t="s">
        <v>2145</v>
      </c>
      <c r="U574" s="53"/>
      <c r="V574" s="7"/>
      <c r="W574" s="8" t="str">
        <f ca="1">IF(OR(ISBLANK(O574),ISERROR(O574)),"",IF(O574&lt;=TODAY(),"EXPIRED","ACTIVE"))</f>
        <v>ACTIVE</v>
      </c>
      <c r="X574" s="8" t="str">
        <f>IF(ISNUMBER(SEARCH("OPTILAN",P574)),"OPTILAN","")</f>
        <v/>
      </c>
      <c r="Y574" s="8" t="str">
        <f>IF(AND(NOT(ISBLANK(M574)),M574&lt;&gt;"",VALUE(M574)=0),"No Value (Indeterminate)","")</f>
        <v/>
      </c>
      <c r="Z574" s="8"/>
      <c r="AA574" s="8" t="str">
        <f>IF(AND(ISNUMBER(SEARCH("default date of 31/12/2099",D574)),NOT(ISBLANK(M574)),VALUE(M574)=0),"No Value (SPOT Contract)","")</f>
        <v/>
      </c>
      <c r="AB574" s="19" t="str">
        <f>IF(N574="","No Start Date","")</f>
        <v/>
      </c>
      <c r="AC574" s="19" t="str">
        <f>IF(O574="","No Expiry Date","")</f>
        <v/>
      </c>
      <c r="AD574" s="19" t="str">
        <f>IF(B574="","No Reference","")</f>
        <v/>
      </c>
      <c r="AE574" s="19" t="str" cm="1">
        <f t="array" aca="1" ref="AE574" ca="1">IF(SUMPRODUCT(--ISNUMBER(SEARCH("PFI",A574:AD574)))&gt;0,"Y","")</f>
        <v/>
      </c>
      <c r="AF574" s="19" t="str">
        <f>IF(ISNUMBER(SEARCH("CSW",C574)),"Shared Service","")</f>
        <v/>
      </c>
      <c r="AG574" s="19"/>
    </row>
    <row r="575" spans="1:33" s="14" customFormat="1" x14ac:dyDescent="0.3">
      <c r="A575" s="21">
        <v>1767</v>
      </c>
      <c r="B575" s="41" t="s">
        <v>2155</v>
      </c>
      <c r="C575" s="41" t="s">
        <v>2156</v>
      </c>
      <c r="D575" s="41" t="s">
        <v>2157</v>
      </c>
      <c r="E575" s="42">
        <v>3</v>
      </c>
      <c r="F575" s="42">
        <v>0</v>
      </c>
      <c r="G575" s="42">
        <v>2</v>
      </c>
      <c r="H575" s="41" t="s">
        <v>74</v>
      </c>
      <c r="I575" s="41" t="s">
        <v>1519</v>
      </c>
      <c r="J575" s="41" t="s">
        <v>36</v>
      </c>
      <c r="K575" s="41" t="s">
        <v>50</v>
      </c>
      <c r="L575" s="41" t="s">
        <v>642</v>
      </c>
      <c r="M575" s="43">
        <v>6199818</v>
      </c>
      <c r="N575" s="44">
        <v>43104</v>
      </c>
      <c r="O575" s="44">
        <v>46477</v>
      </c>
      <c r="P575" s="41" t="s">
        <v>2158</v>
      </c>
      <c r="Q575" s="42" t="s">
        <v>41</v>
      </c>
      <c r="R575" s="42" t="s">
        <v>41</v>
      </c>
      <c r="S575" s="42" t="s">
        <v>41</v>
      </c>
      <c r="T575" s="41" t="s">
        <v>1721</v>
      </c>
      <c r="U575" s="53"/>
      <c r="V575" s="7"/>
      <c r="W575" s="8" t="str">
        <f ca="1">IF(OR(ISBLANK(O575),ISERROR(O575)),"",IF(O575&lt;=TODAY(),"EXPIRED","ACTIVE"))</f>
        <v>ACTIVE</v>
      </c>
      <c r="X575" s="8" t="str">
        <f>IF(ISNUMBER(SEARCH("OPTILAN",P575)),"OPTILAN","")</f>
        <v/>
      </c>
      <c r="Y575" s="8" t="str">
        <f>IF(AND(NOT(ISBLANK(M575)),M575&lt;&gt;"",VALUE(M575)=0),"No Value (Indeterminate)","")</f>
        <v/>
      </c>
      <c r="Z575" s="8"/>
      <c r="AA575" s="8" t="str">
        <f>IF(AND(ISNUMBER(SEARCH("default date of 31/12/2099",D575)),NOT(ISBLANK(M575)),VALUE(M575)=0),"No Value (SPOT Contract)","")</f>
        <v/>
      </c>
      <c r="AB575" s="19" t="str">
        <f>IF(N575="","No Start Date","")</f>
        <v/>
      </c>
      <c r="AC575" s="19" t="str">
        <f>IF(O575="","No Expiry Date","")</f>
        <v/>
      </c>
      <c r="AD575" s="19" t="str">
        <f>IF(B575="","No Reference","")</f>
        <v/>
      </c>
      <c r="AE575" s="19" t="str" cm="1">
        <f t="array" aca="1" ref="AE575" ca="1">IF(SUMPRODUCT(--ISNUMBER(SEARCH("PFI",A575:AD575)))&gt;0,"Y","")</f>
        <v/>
      </c>
      <c r="AF575" s="19" t="str">
        <f>IF(ISNUMBER(SEARCH("CSW",C575)),"Shared Service","")</f>
        <v/>
      </c>
      <c r="AG575" s="19"/>
    </row>
    <row r="576" spans="1:33" s="14" customFormat="1" x14ac:dyDescent="0.3">
      <c r="A576" s="21">
        <v>960</v>
      </c>
      <c r="B576" s="45" t="s">
        <v>2159</v>
      </c>
      <c r="C576" s="45" t="s">
        <v>2160</v>
      </c>
      <c r="D576" s="45" t="s">
        <v>2161</v>
      </c>
      <c r="E576" s="46">
        <v>0</v>
      </c>
      <c r="F576" s="46">
        <v>0</v>
      </c>
      <c r="G576" s="46">
        <v>0</v>
      </c>
      <c r="H576" s="45" t="s">
        <v>538</v>
      </c>
      <c r="I576" s="45" t="s">
        <v>2162</v>
      </c>
      <c r="J576" s="45" t="s">
        <v>49</v>
      </c>
      <c r="K576" s="45" t="s">
        <v>50</v>
      </c>
      <c r="L576" s="45" t="s">
        <v>51</v>
      </c>
      <c r="M576" s="47">
        <v>760000</v>
      </c>
      <c r="N576" s="48">
        <v>45659</v>
      </c>
      <c r="O576" s="48">
        <v>47224</v>
      </c>
      <c r="P576" s="45" t="s">
        <v>684</v>
      </c>
      <c r="Q576" s="46" t="s">
        <v>41</v>
      </c>
      <c r="R576" s="46" t="s">
        <v>41</v>
      </c>
      <c r="S576" s="46" t="s">
        <v>41</v>
      </c>
      <c r="T576" s="45" t="s">
        <v>2163</v>
      </c>
      <c r="U576" s="53"/>
      <c r="V576" s="7"/>
      <c r="W576" s="8" t="str">
        <f ca="1">IF(OR(ISBLANK(O576),ISERROR(O576)),"",IF(O576&lt;=TODAY(),"EXPIRED","ACTIVE"))</f>
        <v>ACTIVE</v>
      </c>
      <c r="X576" s="8" t="str">
        <f>IF(ISNUMBER(SEARCH("OPTILAN",P576)),"OPTILAN","")</f>
        <v/>
      </c>
      <c r="Y576" s="8" t="str">
        <f>IF(AND(NOT(ISBLANK(M576)),M576&lt;&gt;"",VALUE(M576)=0),"No Value (Indeterminate)","")</f>
        <v/>
      </c>
      <c r="Z576" s="8"/>
      <c r="AA576" s="8" t="str">
        <f>IF(AND(ISNUMBER(SEARCH("default date of 31/12/2099",D576)),NOT(ISBLANK(M576)),VALUE(M576)=0),"No Value (SPOT Contract)","")</f>
        <v/>
      </c>
      <c r="AB576" s="19" t="str">
        <f>IF(N576="","No Start Date","")</f>
        <v/>
      </c>
      <c r="AC576" s="19" t="str">
        <f>IF(O576="","No Expiry Date","")</f>
        <v/>
      </c>
      <c r="AD576" s="19" t="str">
        <f>IF(B576="","No Reference","")</f>
        <v/>
      </c>
      <c r="AE576" s="19" t="str" cm="1">
        <f t="array" aca="1" ref="AE576" ca="1">IF(SUMPRODUCT(--ISNUMBER(SEARCH("PFI",A576:AD576)))&gt;0,"Y","")</f>
        <v/>
      </c>
      <c r="AF576" s="19" t="str">
        <f>IF(ISNUMBER(SEARCH("CSW",C576)),"Shared Service","")</f>
        <v/>
      </c>
      <c r="AG576" s="19"/>
    </row>
    <row r="577" spans="1:33" s="14" customFormat="1" x14ac:dyDescent="0.3">
      <c r="A577" s="21">
        <v>961</v>
      </c>
      <c r="B577" s="49" t="s">
        <v>2159</v>
      </c>
      <c r="C577" s="49" t="s">
        <v>2164</v>
      </c>
      <c r="D577" s="49" t="s">
        <v>2161</v>
      </c>
      <c r="E577" s="50">
        <v>1</v>
      </c>
      <c r="F577" s="50">
        <v>0</v>
      </c>
      <c r="G577" s="50">
        <v>0</v>
      </c>
      <c r="H577" s="49" t="s">
        <v>538</v>
      </c>
      <c r="I577" s="49" t="s">
        <v>2162</v>
      </c>
      <c r="J577" s="49" t="s">
        <v>49</v>
      </c>
      <c r="K577" s="49" t="s">
        <v>50</v>
      </c>
      <c r="L577" s="49" t="s">
        <v>51</v>
      </c>
      <c r="M577" s="51">
        <v>760000</v>
      </c>
      <c r="N577" s="52">
        <v>45659</v>
      </c>
      <c r="O577" s="52">
        <v>47224</v>
      </c>
      <c r="P577" s="49" t="s">
        <v>2165</v>
      </c>
      <c r="Q577" s="50" t="s">
        <v>41</v>
      </c>
      <c r="R577" s="50" t="s">
        <v>41</v>
      </c>
      <c r="S577" s="50" t="s">
        <v>41</v>
      </c>
      <c r="T577" s="49" t="s">
        <v>2163</v>
      </c>
      <c r="U577" s="53"/>
      <c r="V577" s="7"/>
      <c r="W577" s="8" t="str">
        <f ca="1">IF(OR(ISBLANK(O577),ISERROR(O577)),"",IF(O577&lt;=TODAY(),"EXPIRED","ACTIVE"))</f>
        <v>ACTIVE</v>
      </c>
      <c r="X577" s="8" t="str">
        <f>IF(ISNUMBER(SEARCH("OPTILAN",P577)),"OPTILAN","")</f>
        <v/>
      </c>
      <c r="Y577" s="8" t="str">
        <f>IF(AND(NOT(ISBLANK(M577)),M577&lt;&gt;"",VALUE(M577)=0),"No Value (Indeterminate)","")</f>
        <v/>
      </c>
      <c r="Z577" s="8"/>
      <c r="AA577" s="8" t="str">
        <f>IF(AND(ISNUMBER(SEARCH("default date of 31/12/2099",D577)),NOT(ISBLANK(M577)),VALUE(M577)=0),"No Value (SPOT Contract)","")</f>
        <v/>
      </c>
      <c r="AB577" s="19" t="str">
        <f>IF(N577="","No Start Date","")</f>
        <v/>
      </c>
      <c r="AC577" s="19" t="str">
        <f>IF(O577="","No Expiry Date","")</f>
        <v/>
      </c>
      <c r="AD577" s="19" t="str">
        <f>IF(B577="","No Reference","")</f>
        <v/>
      </c>
      <c r="AE577" s="19" t="str" cm="1">
        <f t="array" aca="1" ref="AE577" ca="1">IF(SUMPRODUCT(--ISNUMBER(SEARCH("PFI",A577:AD577)))&gt;0,"Y","")</f>
        <v/>
      </c>
      <c r="AF577" s="19" t="str">
        <f>IF(ISNUMBER(SEARCH("CSW",C577)),"Shared Service","")</f>
        <v/>
      </c>
      <c r="AG577" s="19"/>
    </row>
    <row r="578" spans="1:33" s="14" customFormat="1" x14ac:dyDescent="0.3">
      <c r="A578" s="21">
        <v>962</v>
      </c>
      <c r="B578" s="49" t="s">
        <v>2159</v>
      </c>
      <c r="C578" s="49" t="s">
        <v>2166</v>
      </c>
      <c r="D578" s="49" t="s">
        <v>2161</v>
      </c>
      <c r="E578" s="50">
        <v>1</v>
      </c>
      <c r="F578" s="50">
        <v>0</v>
      </c>
      <c r="G578" s="50">
        <v>0</v>
      </c>
      <c r="H578" s="49" t="s">
        <v>538</v>
      </c>
      <c r="I578" s="49" t="s">
        <v>2162</v>
      </c>
      <c r="J578" s="49" t="s">
        <v>49</v>
      </c>
      <c r="K578" s="49" t="s">
        <v>50</v>
      </c>
      <c r="L578" s="49" t="s">
        <v>51</v>
      </c>
      <c r="M578" s="51">
        <v>760000</v>
      </c>
      <c r="N578" s="52">
        <v>45659</v>
      </c>
      <c r="O578" s="52">
        <v>47224</v>
      </c>
      <c r="P578" s="49" t="s">
        <v>2167</v>
      </c>
      <c r="Q578" s="50" t="s">
        <v>41</v>
      </c>
      <c r="R578" s="50" t="s">
        <v>41</v>
      </c>
      <c r="S578" s="50" t="s">
        <v>41</v>
      </c>
      <c r="T578" s="49" t="s">
        <v>2163</v>
      </c>
      <c r="U578" s="53"/>
      <c r="V578" s="7"/>
      <c r="W578" s="8" t="str">
        <f ca="1">IF(OR(ISBLANK(O578),ISERROR(O578)),"",IF(O578&lt;=TODAY(),"EXPIRED","ACTIVE"))</f>
        <v>ACTIVE</v>
      </c>
      <c r="X578" s="8" t="str">
        <f>IF(ISNUMBER(SEARCH("OPTILAN",P578)),"OPTILAN","")</f>
        <v/>
      </c>
      <c r="Y578" s="8" t="str">
        <f>IF(AND(NOT(ISBLANK(M578)),M578&lt;&gt;"",VALUE(M578)=0),"No Value (Indeterminate)","")</f>
        <v/>
      </c>
      <c r="Z578" s="8"/>
      <c r="AA578" s="8" t="str">
        <f>IF(AND(ISNUMBER(SEARCH("default date of 31/12/2099",D578)),NOT(ISBLANK(M578)),VALUE(M578)=0),"No Value (SPOT Contract)","")</f>
        <v/>
      </c>
      <c r="AB578" s="19" t="str">
        <f>IF(N578="","No Start Date","")</f>
        <v/>
      </c>
      <c r="AC578" s="19" t="str">
        <f>IF(O578="","No Expiry Date","")</f>
        <v/>
      </c>
      <c r="AD578" s="19" t="str">
        <f>IF(B578="","No Reference","")</f>
        <v/>
      </c>
      <c r="AE578" s="19" t="str" cm="1">
        <f t="array" aca="1" ref="AE578" ca="1">IF(SUMPRODUCT(--ISNUMBER(SEARCH("PFI",A578:AD578)))&gt;0,"Y","")</f>
        <v/>
      </c>
      <c r="AF578" s="19" t="str">
        <f>IF(ISNUMBER(SEARCH("CSW",C578)),"Shared Service","")</f>
        <v/>
      </c>
      <c r="AG578" s="19"/>
    </row>
    <row r="579" spans="1:33" s="14" customFormat="1" x14ac:dyDescent="0.3">
      <c r="A579" s="21">
        <v>963</v>
      </c>
      <c r="B579" s="49" t="s">
        <v>2159</v>
      </c>
      <c r="C579" s="49" t="s">
        <v>2168</v>
      </c>
      <c r="D579" s="49" t="s">
        <v>2161</v>
      </c>
      <c r="E579" s="50">
        <v>1</v>
      </c>
      <c r="F579" s="50">
        <v>0</v>
      </c>
      <c r="G579" s="50">
        <v>0</v>
      </c>
      <c r="H579" s="49" t="s">
        <v>538</v>
      </c>
      <c r="I579" s="49" t="s">
        <v>2162</v>
      </c>
      <c r="J579" s="49" t="s">
        <v>49</v>
      </c>
      <c r="K579" s="49" t="s">
        <v>50</v>
      </c>
      <c r="L579" s="49" t="s">
        <v>51</v>
      </c>
      <c r="M579" s="51">
        <v>760000</v>
      </c>
      <c r="N579" s="52">
        <v>45659</v>
      </c>
      <c r="O579" s="52">
        <v>47224</v>
      </c>
      <c r="P579" s="49" t="s">
        <v>2169</v>
      </c>
      <c r="Q579" s="50" t="s">
        <v>41</v>
      </c>
      <c r="R579" s="50" t="s">
        <v>41</v>
      </c>
      <c r="S579" s="50" t="s">
        <v>41</v>
      </c>
      <c r="T579" s="49" t="s">
        <v>2163</v>
      </c>
      <c r="U579" s="53"/>
      <c r="V579" s="7"/>
      <c r="W579" s="8" t="str">
        <f ca="1">IF(OR(ISBLANK(O579),ISERROR(O579)),"",IF(O579&lt;=TODAY(),"EXPIRED","ACTIVE"))</f>
        <v>ACTIVE</v>
      </c>
      <c r="X579" s="8" t="str">
        <f>IF(ISNUMBER(SEARCH("OPTILAN",P579)),"OPTILAN","")</f>
        <v/>
      </c>
      <c r="Y579" s="8" t="str">
        <f>IF(AND(NOT(ISBLANK(M579)),M579&lt;&gt;"",VALUE(M579)=0),"No Value (Indeterminate)","")</f>
        <v/>
      </c>
      <c r="Z579" s="8"/>
      <c r="AA579" s="8" t="str">
        <f>IF(AND(ISNUMBER(SEARCH("default date of 31/12/2099",D579)),NOT(ISBLANK(M579)),VALUE(M579)=0),"No Value (SPOT Contract)","")</f>
        <v/>
      </c>
      <c r="AB579" s="19" t="str">
        <f>IF(N579="","No Start Date","")</f>
        <v/>
      </c>
      <c r="AC579" s="19" t="str">
        <f>IF(O579="","No Expiry Date","")</f>
        <v/>
      </c>
      <c r="AD579" s="19" t="str">
        <f>IF(B579="","No Reference","")</f>
        <v/>
      </c>
      <c r="AE579" s="19" t="str" cm="1">
        <f t="array" aca="1" ref="AE579" ca="1">IF(SUMPRODUCT(--ISNUMBER(SEARCH("PFI",A579:AD579)))&gt;0,"Y","")</f>
        <v/>
      </c>
      <c r="AF579" s="19" t="str">
        <f>IF(ISNUMBER(SEARCH("CSW",C579)),"Shared Service","")</f>
        <v/>
      </c>
      <c r="AG579" s="19"/>
    </row>
    <row r="580" spans="1:33" s="14" customFormat="1" x14ac:dyDescent="0.3">
      <c r="A580" s="21">
        <v>964</v>
      </c>
      <c r="B580" s="49" t="s">
        <v>2159</v>
      </c>
      <c r="C580" s="49" t="s">
        <v>2170</v>
      </c>
      <c r="D580" s="49" t="s">
        <v>2161</v>
      </c>
      <c r="E580" s="50">
        <v>1</v>
      </c>
      <c r="F580" s="50">
        <v>0</v>
      </c>
      <c r="G580" s="50">
        <v>0</v>
      </c>
      <c r="H580" s="49" t="s">
        <v>538</v>
      </c>
      <c r="I580" s="49" t="s">
        <v>2162</v>
      </c>
      <c r="J580" s="49" t="s">
        <v>49</v>
      </c>
      <c r="K580" s="49" t="s">
        <v>50</v>
      </c>
      <c r="L580" s="49" t="s">
        <v>51</v>
      </c>
      <c r="M580" s="51">
        <v>760000</v>
      </c>
      <c r="N580" s="52">
        <v>45659</v>
      </c>
      <c r="O580" s="52">
        <v>47224</v>
      </c>
      <c r="P580" s="49" t="s">
        <v>2171</v>
      </c>
      <c r="Q580" s="50" t="s">
        <v>41</v>
      </c>
      <c r="R580" s="50" t="s">
        <v>41</v>
      </c>
      <c r="S580" s="50" t="s">
        <v>41</v>
      </c>
      <c r="T580" s="49" t="s">
        <v>2163</v>
      </c>
      <c r="U580" s="53"/>
      <c r="V580" s="7"/>
      <c r="W580" s="8" t="str">
        <f ca="1">IF(OR(ISBLANK(O580),ISERROR(O580)),"",IF(O580&lt;=TODAY(),"EXPIRED","ACTIVE"))</f>
        <v>ACTIVE</v>
      </c>
      <c r="X580" s="8" t="str">
        <f>IF(ISNUMBER(SEARCH("OPTILAN",P580)),"OPTILAN","")</f>
        <v/>
      </c>
      <c r="Y580" s="8" t="str">
        <f>IF(AND(NOT(ISBLANK(M580)),M580&lt;&gt;"",VALUE(M580)=0),"No Value (Indeterminate)","")</f>
        <v/>
      </c>
      <c r="Z580" s="8"/>
      <c r="AA580" s="8" t="str">
        <f>IF(AND(ISNUMBER(SEARCH("default date of 31/12/2099",D580)),NOT(ISBLANK(M580)),VALUE(M580)=0),"No Value (SPOT Contract)","")</f>
        <v/>
      </c>
      <c r="AB580" s="19" t="str">
        <f>IF(N580="","No Start Date","")</f>
        <v/>
      </c>
      <c r="AC580" s="19" t="str">
        <f>IF(O580="","No Expiry Date","")</f>
        <v/>
      </c>
      <c r="AD580" s="19" t="str">
        <f>IF(B580="","No Reference","")</f>
        <v/>
      </c>
      <c r="AE580" s="19" t="str" cm="1">
        <f t="array" aca="1" ref="AE580" ca="1">IF(SUMPRODUCT(--ISNUMBER(SEARCH("PFI",A580:AD580)))&gt;0,"Y","")</f>
        <v/>
      </c>
      <c r="AF580" s="19" t="str">
        <f>IF(ISNUMBER(SEARCH("CSW",C580)),"Shared Service","")</f>
        <v/>
      </c>
      <c r="AG580" s="19"/>
    </row>
    <row r="581" spans="1:33" s="14" customFormat="1" x14ac:dyDescent="0.3">
      <c r="A581" s="21">
        <v>965</v>
      </c>
      <c r="B581" s="49" t="s">
        <v>2159</v>
      </c>
      <c r="C581" s="49" t="s">
        <v>2172</v>
      </c>
      <c r="D581" s="49" t="s">
        <v>2161</v>
      </c>
      <c r="E581" s="50">
        <v>0</v>
      </c>
      <c r="F581" s="50">
        <v>0</v>
      </c>
      <c r="G581" s="50">
        <v>1</v>
      </c>
      <c r="H581" s="49" t="s">
        <v>538</v>
      </c>
      <c r="I581" s="49" t="s">
        <v>2162</v>
      </c>
      <c r="J581" s="49" t="s">
        <v>49</v>
      </c>
      <c r="K581" s="49" t="s">
        <v>50</v>
      </c>
      <c r="L581" s="49" t="s">
        <v>51</v>
      </c>
      <c r="M581" s="51">
        <v>760000</v>
      </c>
      <c r="N581" s="52">
        <v>45659</v>
      </c>
      <c r="O581" s="52">
        <v>47224</v>
      </c>
      <c r="P581" s="49" t="s">
        <v>2173</v>
      </c>
      <c r="Q581" s="50" t="s">
        <v>41</v>
      </c>
      <c r="R581" s="50" t="s">
        <v>41</v>
      </c>
      <c r="S581" s="50" t="s">
        <v>41</v>
      </c>
      <c r="T581" s="49" t="s">
        <v>2163</v>
      </c>
      <c r="U581" s="53"/>
      <c r="V581" s="7"/>
      <c r="W581" s="8" t="str">
        <f ca="1">IF(OR(ISBLANK(O581),ISERROR(O581)),"",IF(O581&lt;=TODAY(),"EXPIRED","ACTIVE"))</f>
        <v>ACTIVE</v>
      </c>
      <c r="X581" s="8" t="str">
        <f>IF(ISNUMBER(SEARCH("OPTILAN",P581)),"OPTILAN","")</f>
        <v/>
      </c>
      <c r="Y581" s="8" t="str">
        <f>IF(AND(NOT(ISBLANK(M581)),M581&lt;&gt;"",VALUE(M581)=0),"No Value (Indeterminate)","")</f>
        <v/>
      </c>
      <c r="Z581" s="8"/>
      <c r="AA581" s="8" t="str">
        <f>IF(AND(ISNUMBER(SEARCH("default date of 31/12/2099",D581)),NOT(ISBLANK(M581)),VALUE(M581)=0),"No Value (SPOT Contract)","")</f>
        <v/>
      </c>
      <c r="AB581" s="19" t="str">
        <f>IF(N581="","No Start Date","")</f>
        <v/>
      </c>
      <c r="AC581" s="19" t="str">
        <f>IF(O581="","No Expiry Date","")</f>
        <v/>
      </c>
      <c r="AD581" s="19" t="str">
        <f>IF(B581="","No Reference","")</f>
        <v/>
      </c>
      <c r="AE581" s="19" t="str" cm="1">
        <f t="array" aca="1" ref="AE581" ca="1">IF(SUMPRODUCT(--ISNUMBER(SEARCH("PFI",A581:AD581)))&gt;0,"Y","")</f>
        <v/>
      </c>
      <c r="AF581" s="19" t="str">
        <f>IF(ISNUMBER(SEARCH("CSW",C581)),"Shared Service","")</f>
        <v/>
      </c>
      <c r="AG581" s="19"/>
    </row>
    <row r="582" spans="1:33" s="14" customFormat="1" x14ac:dyDescent="0.3">
      <c r="A582" s="21">
        <v>483</v>
      </c>
      <c r="B582" s="41" t="s">
        <v>2174</v>
      </c>
      <c r="C582" s="41" t="s">
        <v>2175</v>
      </c>
      <c r="D582" s="41"/>
      <c r="E582" s="42">
        <v>0</v>
      </c>
      <c r="F582" s="42">
        <v>0</v>
      </c>
      <c r="G582" s="42">
        <v>0</v>
      </c>
      <c r="H582" s="41" t="s">
        <v>214</v>
      </c>
      <c r="I582" s="41" t="s">
        <v>215</v>
      </c>
      <c r="J582" s="41" t="s">
        <v>36</v>
      </c>
      <c r="K582" s="41" t="s">
        <v>50</v>
      </c>
      <c r="L582" s="41" t="s">
        <v>642</v>
      </c>
      <c r="M582" s="43">
        <v>153194.82999999999</v>
      </c>
      <c r="N582" s="44">
        <v>45295</v>
      </c>
      <c r="O582" s="44">
        <v>46477</v>
      </c>
      <c r="P582" s="41" t="s">
        <v>2176</v>
      </c>
      <c r="Q582" s="42" t="s">
        <v>41</v>
      </c>
      <c r="R582" s="42" t="s">
        <v>41</v>
      </c>
      <c r="S582" s="42" t="s">
        <v>41</v>
      </c>
      <c r="T582" s="41" t="s">
        <v>380</v>
      </c>
      <c r="U582" s="53"/>
      <c r="V582" s="7"/>
      <c r="W582" s="8" t="str">
        <f ca="1">IF(OR(ISBLANK(O582),ISERROR(O582)),"",IF(O582&lt;=TODAY(),"EXPIRED","ACTIVE"))</f>
        <v>ACTIVE</v>
      </c>
      <c r="X582" s="8" t="str">
        <f>IF(ISNUMBER(SEARCH("OPTILAN",P582)),"OPTILAN","")</f>
        <v/>
      </c>
      <c r="Y582" s="8" t="str">
        <f>IF(AND(NOT(ISBLANK(M582)),M582&lt;&gt;"",VALUE(M582)=0),"No Value (Indeterminate)","")</f>
        <v/>
      </c>
      <c r="Z582" s="8"/>
      <c r="AA582" s="8" t="str">
        <f>IF(AND(ISNUMBER(SEARCH("default date of 31/12/2099",D582)),NOT(ISBLANK(M582)),VALUE(M582)=0),"No Value (SPOT Contract)","")</f>
        <v/>
      </c>
      <c r="AB582" s="19" t="str">
        <f>IF(N582="","No Start Date","")</f>
        <v/>
      </c>
      <c r="AC582" s="19" t="str">
        <f>IF(O582="","No Expiry Date","")</f>
        <v/>
      </c>
      <c r="AD582" s="19" t="str">
        <f>IF(B582="","No Reference","")</f>
        <v/>
      </c>
      <c r="AE582" s="19" t="str" cm="1">
        <f t="array" aca="1" ref="AE582" ca="1">IF(SUMPRODUCT(--ISNUMBER(SEARCH("PFI",A582:AD582)))&gt;0,"Y","")</f>
        <v/>
      </c>
      <c r="AF582" s="19" t="str">
        <f>IF(ISNUMBER(SEARCH("CSW",C582)),"Shared Service","")</f>
        <v/>
      </c>
      <c r="AG582" s="19"/>
    </row>
    <row r="583" spans="1:33" s="14" customFormat="1" x14ac:dyDescent="0.3">
      <c r="A583" s="21">
        <v>1038</v>
      </c>
      <c r="B583" s="41" t="s">
        <v>2177</v>
      </c>
      <c r="C583" s="41" t="s">
        <v>2178</v>
      </c>
      <c r="D583" s="41" t="s">
        <v>2179</v>
      </c>
      <c r="E583" s="42">
        <v>0</v>
      </c>
      <c r="F583" s="42">
        <v>0</v>
      </c>
      <c r="G583" s="42">
        <v>0</v>
      </c>
      <c r="H583" s="41" t="s">
        <v>194</v>
      </c>
      <c r="I583" s="41" t="s">
        <v>2180</v>
      </c>
      <c r="J583" s="41" t="s">
        <v>76</v>
      </c>
      <c r="K583" s="41" t="s">
        <v>50</v>
      </c>
      <c r="L583" s="41" t="s">
        <v>678</v>
      </c>
      <c r="M583" s="43">
        <v>200600</v>
      </c>
      <c r="N583" s="44">
        <v>45967</v>
      </c>
      <c r="O583" s="44">
        <v>47397</v>
      </c>
      <c r="P583" s="41" t="s">
        <v>2181</v>
      </c>
      <c r="Q583" s="42" t="s">
        <v>41</v>
      </c>
      <c r="R583" s="42" t="s">
        <v>41</v>
      </c>
      <c r="S583" s="42" t="s">
        <v>41</v>
      </c>
      <c r="T583" s="41" t="s">
        <v>2182</v>
      </c>
      <c r="U583" s="53"/>
      <c r="V583" s="7"/>
      <c r="W583" s="8" t="str">
        <f ca="1">IF(OR(ISBLANK(O583),ISERROR(O583)),"",IF(O583&lt;=TODAY(),"EXPIRED","ACTIVE"))</f>
        <v>ACTIVE</v>
      </c>
      <c r="X583" s="8" t="str">
        <f>IF(ISNUMBER(SEARCH("OPTILAN",P583)),"OPTILAN","")</f>
        <v/>
      </c>
      <c r="Y583" s="8" t="str">
        <f>IF(AND(NOT(ISBLANK(M583)),M583&lt;&gt;"",VALUE(M583)=0),"No Value (Indeterminate)","")</f>
        <v/>
      </c>
      <c r="Z583" s="8"/>
      <c r="AA583" s="8" t="str">
        <f>IF(AND(ISNUMBER(SEARCH("default date of 31/12/2099",D583)),NOT(ISBLANK(M583)),VALUE(M583)=0),"No Value (SPOT Contract)","")</f>
        <v/>
      </c>
      <c r="AB583" s="19" t="str">
        <f>IF(N583="","No Start Date","")</f>
        <v/>
      </c>
      <c r="AC583" s="19" t="str">
        <f>IF(O583="","No Expiry Date","")</f>
        <v/>
      </c>
      <c r="AD583" s="19" t="str">
        <f>IF(B583="","No Reference","")</f>
        <v/>
      </c>
      <c r="AE583" s="19" t="str" cm="1">
        <f t="array" aca="1" ref="AE583" ca="1">IF(SUMPRODUCT(--ISNUMBER(SEARCH("PFI",A583:AD583)))&gt;0,"Y","")</f>
        <v/>
      </c>
      <c r="AF583" s="19" t="str">
        <f>IF(ISNUMBER(SEARCH("CSW",C583)),"Shared Service","")</f>
        <v/>
      </c>
      <c r="AG583" s="19"/>
    </row>
    <row r="584" spans="1:33" s="14" customFormat="1" x14ac:dyDescent="0.3">
      <c r="A584" s="21">
        <v>1421</v>
      </c>
      <c r="B584" s="41" t="s">
        <v>2183</v>
      </c>
      <c r="C584" s="41" t="s">
        <v>2184</v>
      </c>
      <c r="D584" s="41"/>
      <c r="E584" s="42">
        <v>0</v>
      </c>
      <c r="F584" s="42">
        <v>0</v>
      </c>
      <c r="G584" s="42">
        <v>0</v>
      </c>
      <c r="H584" s="41" t="s">
        <v>194</v>
      </c>
      <c r="I584" s="41" t="s">
        <v>2125</v>
      </c>
      <c r="J584" s="41" t="s">
        <v>60</v>
      </c>
      <c r="K584" s="41" t="s">
        <v>37</v>
      </c>
      <c r="L584" s="41" t="s">
        <v>667</v>
      </c>
      <c r="M584" s="43">
        <v>25200</v>
      </c>
      <c r="N584" s="44">
        <v>45788</v>
      </c>
      <c r="O584" s="44">
        <v>46124</v>
      </c>
      <c r="P584" s="41" t="s">
        <v>2185</v>
      </c>
      <c r="Q584" s="42" t="s">
        <v>41</v>
      </c>
      <c r="R584" s="42" t="s">
        <v>41</v>
      </c>
      <c r="S584" s="42" t="s">
        <v>41</v>
      </c>
      <c r="T584" s="41" t="s">
        <v>881</v>
      </c>
      <c r="U584" s="53"/>
      <c r="V584" s="7"/>
      <c r="W584" s="8" t="str">
        <f ca="1">IF(OR(ISBLANK(O584),ISERROR(O584)),"",IF(O584&lt;=TODAY(),"EXPIRED","ACTIVE"))</f>
        <v>ACTIVE</v>
      </c>
      <c r="X584" s="8" t="str">
        <f>IF(ISNUMBER(SEARCH("OPTILAN",P584)),"OPTILAN","")</f>
        <v/>
      </c>
      <c r="Y584" s="8" t="str">
        <f>IF(AND(NOT(ISBLANK(M584)),M584&lt;&gt;"",VALUE(M584)=0),"No Value (Indeterminate)","")</f>
        <v/>
      </c>
      <c r="Z584" s="8"/>
      <c r="AA584" s="8" t="str">
        <f>IF(AND(ISNUMBER(SEARCH("default date of 31/12/2099",D584)),NOT(ISBLANK(M584)),VALUE(M584)=0),"No Value (SPOT Contract)","")</f>
        <v/>
      </c>
      <c r="AB584" s="19" t="str">
        <f>IF(N584="","No Start Date","")</f>
        <v/>
      </c>
      <c r="AC584" s="19" t="str">
        <f>IF(O584="","No Expiry Date","")</f>
        <v/>
      </c>
      <c r="AD584" s="19" t="str">
        <f>IF(B584="","No Reference","")</f>
        <v/>
      </c>
      <c r="AE584" s="19" t="str" cm="1">
        <f t="array" aca="1" ref="AE584" ca="1">IF(SUMPRODUCT(--ISNUMBER(SEARCH("PFI",A584:AD584)))&gt;0,"Y","")</f>
        <v/>
      </c>
      <c r="AF584" s="19" t="str">
        <f>IF(ISNUMBER(SEARCH("CSW",C584)),"Shared Service","")</f>
        <v/>
      </c>
      <c r="AG584" s="19"/>
    </row>
    <row r="585" spans="1:33" s="14" customFormat="1" x14ac:dyDescent="0.3">
      <c r="A585" s="21">
        <v>956</v>
      </c>
      <c r="B585" s="41" t="s">
        <v>2186</v>
      </c>
      <c r="C585" s="41" t="s">
        <v>2187</v>
      </c>
      <c r="D585" s="41"/>
      <c r="E585" s="42">
        <v>0</v>
      </c>
      <c r="F585" s="42">
        <v>0</v>
      </c>
      <c r="G585" s="42">
        <v>0</v>
      </c>
      <c r="H585" s="41" t="s">
        <v>194</v>
      </c>
      <c r="I585" s="41" t="s">
        <v>2188</v>
      </c>
      <c r="J585" s="41" t="s">
        <v>666</v>
      </c>
      <c r="K585" s="41" t="s">
        <v>37</v>
      </c>
      <c r="L585" s="41" t="s">
        <v>667</v>
      </c>
      <c r="M585" s="43">
        <v>16055.76</v>
      </c>
      <c r="N585" s="44" t="s">
        <v>2189</v>
      </c>
      <c r="O585" s="44">
        <v>46782</v>
      </c>
      <c r="P585" s="41" t="s">
        <v>2190</v>
      </c>
      <c r="Q585" s="42" t="s">
        <v>41</v>
      </c>
      <c r="R585" s="42" t="s">
        <v>41</v>
      </c>
      <c r="S585" s="42" t="s">
        <v>41</v>
      </c>
      <c r="T585" s="41" t="s">
        <v>197</v>
      </c>
      <c r="U585" s="53"/>
      <c r="V585" s="7"/>
      <c r="W585" s="8" t="str">
        <f ca="1">IF(OR(ISBLANK(O585),ISERROR(O585)),"",IF(O585&lt;=TODAY(),"EXPIRED","ACTIVE"))</f>
        <v>ACTIVE</v>
      </c>
      <c r="X585" s="8" t="str">
        <f>IF(ISNUMBER(SEARCH("OPTILAN",P585)),"OPTILAN","")</f>
        <v/>
      </c>
      <c r="Y585" s="8" t="str">
        <f>IF(AND(NOT(ISBLANK(M585)),M585&lt;&gt;"",VALUE(M585)=0),"No Value (Indeterminate)","")</f>
        <v/>
      </c>
      <c r="Z585" s="8"/>
      <c r="AA585" s="8" t="str">
        <f>IF(AND(ISNUMBER(SEARCH("default date of 31/12/2099",D585)),NOT(ISBLANK(M585)),VALUE(M585)=0),"No Value (SPOT Contract)","")</f>
        <v/>
      </c>
      <c r="AB585" s="19" t="str">
        <f>IF(N585="","No Start Date","")</f>
        <v/>
      </c>
      <c r="AC585" s="19" t="str">
        <f>IF(O585="","No Expiry Date","")</f>
        <v/>
      </c>
      <c r="AD585" s="19" t="str">
        <f>IF(B585="","No Reference","")</f>
        <v/>
      </c>
      <c r="AE585" s="19" t="str" cm="1">
        <f t="array" aca="1" ref="AE585" ca="1">IF(SUMPRODUCT(--ISNUMBER(SEARCH("PFI",A585:AD585)))&gt;0,"Y","")</f>
        <v/>
      </c>
      <c r="AF585" s="19" t="str">
        <f>IF(ISNUMBER(SEARCH("CSW",C585)),"Shared Service","")</f>
        <v/>
      </c>
      <c r="AG585" s="19"/>
    </row>
    <row r="586" spans="1:33" s="14" customFormat="1" x14ac:dyDescent="0.3">
      <c r="A586" s="21">
        <v>1404</v>
      </c>
      <c r="B586" s="41" t="s">
        <v>2191</v>
      </c>
      <c r="C586" s="41" t="s">
        <v>2192</v>
      </c>
      <c r="D586" s="41"/>
      <c r="E586" s="42">
        <v>0</v>
      </c>
      <c r="F586" s="42">
        <v>0</v>
      </c>
      <c r="G586" s="42">
        <v>0</v>
      </c>
      <c r="H586" s="41" t="s">
        <v>58</v>
      </c>
      <c r="I586" s="41" t="s">
        <v>574</v>
      </c>
      <c r="J586" s="41" t="s">
        <v>36</v>
      </c>
      <c r="K586" s="41" t="s">
        <v>37</v>
      </c>
      <c r="L586" s="41" t="s">
        <v>38</v>
      </c>
      <c r="M586" s="43">
        <v>7156.6</v>
      </c>
      <c r="N586" s="44">
        <v>45758</v>
      </c>
      <c r="O586" s="44">
        <v>46073</v>
      </c>
      <c r="P586" s="41" t="s">
        <v>2193</v>
      </c>
      <c r="Q586" s="42" t="s">
        <v>41</v>
      </c>
      <c r="R586" s="42" t="s">
        <v>42</v>
      </c>
      <c r="S586" s="42" t="s">
        <v>41</v>
      </c>
      <c r="T586" s="41" t="s">
        <v>343</v>
      </c>
      <c r="U586" s="53"/>
      <c r="V586" s="7"/>
      <c r="W586" s="8" t="str">
        <f ca="1">IF(OR(ISBLANK(O586),ISERROR(O586)),"",IF(O586&lt;=TODAY(),"EXPIRED","ACTIVE"))</f>
        <v>ACTIVE</v>
      </c>
      <c r="X586" s="8" t="str">
        <f>IF(ISNUMBER(SEARCH("OPTILAN",P586)),"OPTILAN","")</f>
        <v/>
      </c>
      <c r="Y586" s="8" t="str">
        <f>IF(AND(NOT(ISBLANK(M586)),M586&lt;&gt;"",VALUE(M586)=0),"No Value (Indeterminate)","")</f>
        <v/>
      </c>
      <c r="Z586" s="8"/>
      <c r="AA586" s="8" t="str">
        <f>IF(AND(ISNUMBER(SEARCH("default date of 31/12/2099",D586)),NOT(ISBLANK(M586)),VALUE(M586)=0),"No Value (SPOT Contract)","")</f>
        <v/>
      </c>
      <c r="AB586" s="19" t="str">
        <f>IF(N586="","No Start Date","")</f>
        <v/>
      </c>
      <c r="AC586" s="19" t="str">
        <f>IF(O586="","No Expiry Date","")</f>
        <v/>
      </c>
      <c r="AD586" s="19" t="str">
        <f>IF(B586="","No Reference","")</f>
        <v/>
      </c>
      <c r="AE586" s="19" t="str" cm="1">
        <f t="array" aca="1" ref="AE586" ca="1">IF(SUMPRODUCT(--ISNUMBER(SEARCH("PFI",A586:AD586)))&gt;0,"Y","")</f>
        <v/>
      </c>
      <c r="AF586" s="19" t="str">
        <f>IF(ISNUMBER(SEARCH("CSW",C586)),"Shared Service","")</f>
        <v/>
      </c>
      <c r="AG586" s="19"/>
    </row>
    <row r="587" spans="1:33" s="14" customFormat="1" x14ac:dyDescent="0.3">
      <c r="A587" s="21">
        <v>1168</v>
      </c>
      <c r="B587" s="41" t="s">
        <v>2194</v>
      </c>
      <c r="C587" s="41" t="s">
        <v>2195</v>
      </c>
      <c r="D587" s="41" t="s">
        <v>2196</v>
      </c>
      <c r="E587" s="42">
        <v>0</v>
      </c>
      <c r="F587" s="42">
        <v>0</v>
      </c>
      <c r="G587" s="42">
        <v>0</v>
      </c>
      <c r="H587" s="41" t="s">
        <v>538</v>
      </c>
      <c r="I587" s="41" t="s">
        <v>2197</v>
      </c>
      <c r="J587" s="41" t="s">
        <v>36</v>
      </c>
      <c r="K587" s="41" t="s">
        <v>37</v>
      </c>
      <c r="L587" s="41" t="s">
        <v>38</v>
      </c>
      <c r="M587" s="43">
        <v>13500</v>
      </c>
      <c r="N587" s="44" t="s">
        <v>624</v>
      </c>
      <c r="O587" s="44">
        <v>46053</v>
      </c>
      <c r="P587" s="41" t="s">
        <v>2198</v>
      </c>
      <c r="Q587" s="42" t="s">
        <v>41</v>
      </c>
      <c r="R587" s="42" t="s">
        <v>42</v>
      </c>
      <c r="S587" s="42" t="s">
        <v>41</v>
      </c>
      <c r="T587" s="41" t="s">
        <v>217</v>
      </c>
      <c r="U587" s="53"/>
      <c r="V587" s="7"/>
      <c r="W587" s="8" t="str">
        <f ca="1">IF(OR(ISBLANK(O587),ISERROR(O587)),"",IF(O587&lt;=TODAY(),"EXPIRED","ACTIVE"))</f>
        <v>ACTIVE</v>
      </c>
      <c r="X587" s="8" t="str">
        <f>IF(ISNUMBER(SEARCH("OPTILAN",P587)),"OPTILAN","")</f>
        <v/>
      </c>
      <c r="Y587" s="8" t="str">
        <f>IF(AND(NOT(ISBLANK(M587)),M587&lt;&gt;"",VALUE(M587)=0),"No Value (Indeterminate)","")</f>
        <v/>
      </c>
      <c r="Z587" s="8"/>
      <c r="AA587" s="8" t="str">
        <f>IF(AND(ISNUMBER(SEARCH("default date of 31/12/2099",D587)),NOT(ISBLANK(M587)),VALUE(M587)=0),"No Value (SPOT Contract)","")</f>
        <v/>
      </c>
      <c r="AB587" s="19" t="str">
        <f>IF(N587="","No Start Date","")</f>
        <v/>
      </c>
      <c r="AC587" s="19" t="str">
        <f>IF(O587="","No Expiry Date","")</f>
        <v/>
      </c>
      <c r="AD587" s="19" t="str">
        <f>IF(B587="","No Reference","")</f>
        <v/>
      </c>
      <c r="AE587" s="19" t="str" cm="1">
        <f t="array" aca="1" ref="AE587" ca="1">IF(SUMPRODUCT(--ISNUMBER(SEARCH("PFI",A587:AD587)))&gt;0,"Y","")</f>
        <v/>
      </c>
      <c r="AF587" s="19" t="str">
        <f>IF(ISNUMBER(SEARCH("CSW",C587)),"Shared Service","")</f>
        <v/>
      </c>
      <c r="AG587" s="19"/>
    </row>
    <row r="588" spans="1:33" s="14" customFormat="1" x14ac:dyDescent="0.3">
      <c r="A588" s="21">
        <v>130</v>
      </c>
      <c r="B588" s="41" t="s">
        <v>2199</v>
      </c>
      <c r="C588" s="41" t="s">
        <v>2200</v>
      </c>
      <c r="D588" s="41"/>
      <c r="E588" s="42">
        <v>0</v>
      </c>
      <c r="F588" s="42">
        <v>0</v>
      </c>
      <c r="G588" s="42">
        <v>0</v>
      </c>
      <c r="H588" s="41" t="s">
        <v>262</v>
      </c>
      <c r="I588" s="41" t="s">
        <v>2201</v>
      </c>
      <c r="J588" s="41" t="s">
        <v>60</v>
      </c>
      <c r="K588" s="41" t="s">
        <v>37</v>
      </c>
      <c r="L588" s="41" t="s">
        <v>667</v>
      </c>
      <c r="M588" s="43">
        <v>60000</v>
      </c>
      <c r="N588" s="44">
        <v>44565</v>
      </c>
      <c r="O588" s="44">
        <v>46112</v>
      </c>
      <c r="P588" s="41" t="s">
        <v>2202</v>
      </c>
      <c r="Q588" s="42" t="s">
        <v>42</v>
      </c>
      <c r="R588" s="42" t="s">
        <v>42</v>
      </c>
      <c r="S588" s="42" t="s">
        <v>41</v>
      </c>
      <c r="T588" s="41" t="s">
        <v>2203</v>
      </c>
      <c r="U588" s="53"/>
      <c r="V588" s="7"/>
      <c r="W588" s="8" t="str">
        <f ca="1">IF(OR(ISBLANK(O588),ISERROR(O588)),"",IF(O588&lt;=TODAY(),"EXPIRED","ACTIVE"))</f>
        <v>ACTIVE</v>
      </c>
      <c r="X588" s="8" t="str">
        <f>IF(ISNUMBER(SEARCH("OPTILAN",P588)),"OPTILAN","")</f>
        <v/>
      </c>
      <c r="Y588" s="8" t="str">
        <f>IF(AND(NOT(ISBLANK(M588)),M588&lt;&gt;"",VALUE(M588)=0),"No Value (Indeterminate)","")</f>
        <v/>
      </c>
      <c r="Z588" s="8"/>
      <c r="AA588" s="8" t="str">
        <f>IF(AND(ISNUMBER(SEARCH("default date of 31/12/2099",D588)),NOT(ISBLANK(M588)),VALUE(M588)=0),"No Value (SPOT Contract)","")</f>
        <v/>
      </c>
      <c r="AB588" s="19" t="str">
        <f>IF(N588="","No Start Date","")</f>
        <v/>
      </c>
      <c r="AC588" s="19" t="str">
        <f>IF(O588="","No Expiry Date","")</f>
        <v/>
      </c>
      <c r="AD588" s="19" t="str">
        <f>IF(B588="","No Reference","")</f>
        <v/>
      </c>
      <c r="AE588" s="19" t="str" cm="1">
        <f t="array" aca="1" ref="AE588" ca="1">IF(SUMPRODUCT(--ISNUMBER(SEARCH("PFI",A588:AD588)))&gt;0,"Y","")</f>
        <v/>
      </c>
      <c r="AF588" s="19" t="str">
        <f>IF(ISNUMBER(SEARCH("CSW",C588)),"Shared Service","")</f>
        <v/>
      </c>
      <c r="AG588" s="19"/>
    </row>
    <row r="589" spans="1:33" s="14" customFormat="1" x14ac:dyDescent="0.3">
      <c r="A589" s="21">
        <v>1172</v>
      </c>
      <c r="B589" s="41" t="s">
        <v>2204</v>
      </c>
      <c r="C589" s="41" t="s">
        <v>2205</v>
      </c>
      <c r="D589" s="41" t="s">
        <v>2206</v>
      </c>
      <c r="E589" s="42">
        <v>0</v>
      </c>
      <c r="F589" s="42">
        <v>0</v>
      </c>
      <c r="G589" s="42">
        <v>0</v>
      </c>
      <c r="H589" s="41" t="s">
        <v>194</v>
      </c>
      <c r="I589" s="41" t="s">
        <v>2207</v>
      </c>
      <c r="J589" s="41" t="s">
        <v>49</v>
      </c>
      <c r="K589" s="41" t="s">
        <v>37</v>
      </c>
      <c r="L589" s="41" t="s">
        <v>51</v>
      </c>
      <c r="M589" s="43">
        <v>12716</v>
      </c>
      <c r="N589" s="44">
        <v>45664</v>
      </c>
      <c r="O589" s="44">
        <v>46203</v>
      </c>
      <c r="P589" s="41" t="s">
        <v>318</v>
      </c>
      <c r="Q589" s="42" t="s">
        <v>41</v>
      </c>
      <c r="R589" s="42" t="s">
        <v>41</v>
      </c>
      <c r="S589" s="42" t="s">
        <v>41</v>
      </c>
      <c r="T589" s="41" t="s">
        <v>2208</v>
      </c>
      <c r="U589" s="53"/>
      <c r="V589" s="7"/>
      <c r="W589" s="8" t="str">
        <f ca="1">IF(OR(ISBLANK(O589),ISERROR(O589)),"",IF(O589&lt;=TODAY(),"EXPIRED","ACTIVE"))</f>
        <v>ACTIVE</v>
      </c>
      <c r="X589" s="8" t="str">
        <f>IF(ISNUMBER(SEARCH("OPTILAN",P589)),"OPTILAN","")</f>
        <v/>
      </c>
      <c r="Y589" s="8" t="str">
        <f>IF(AND(NOT(ISBLANK(M589)),M589&lt;&gt;"",VALUE(M589)=0),"No Value (Indeterminate)","")</f>
        <v/>
      </c>
      <c r="Z589" s="8"/>
      <c r="AA589" s="8" t="str">
        <f>IF(AND(ISNUMBER(SEARCH("default date of 31/12/2099",D589)),NOT(ISBLANK(M589)),VALUE(M589)=0),"No Value (SPOT Contract)","")</f>
        <v/>
      </c>
      <c r="AB589" s="19" t="str">
        <f>IF(N589="","No Start Date","")</f>
        <v/>
      </c>
      <c r="AC589" s="19" t="str">
        <f>IF(O589="","No Expiry Date","")</f>
        <v/>
      </c>
      <c r="AD589" s="19" t="str">
        <f>IF(B589="","No Reference","")</f>
        <v/>
      </c>
      <c r="AE589" s="19" t="str" cm="1">
        <f t="array" aca="1" ref="AE589" ca="1">IF(SUMPRODUCT(--ISNUMBER(SEARCH("PFI",A589:AD589)))&gt;0,"Y","")</f>
        <v/>
      </c>
      <c r="AF589" s="19" t="str">
        <f>IF(ISNUMBER(SEARCH("CSW",C589)),"Shared Service","")</f>
        <v/>
      </c>
      <c r="AG589" s="19"/>
    </row>
    <row r="590" spans="1:33" s="14" customFormat="1" x14ac:dyDescent="0.3">
      <c r="A590" s="21">
        <v>1221</v>
      </c>
      <c r="B590" s="41" t="s">
        <v>2209</v>
      </c>
      <c r="C590" s="41" t="s">
        <v>2210</v>
      </c>
      <c r="D590" s="41" t="s">
        <v>2211</v>
      </c>
      <c r="E590" s="42">
        <v>0</v>
      </c>
      <c r="F590" s="42">
        <v>0</v>
      </c>
      <c r="G590" s="42">
        <v>0</v>
      </c>
      <c r="H590" s="41" t="s">
        <v>74</v>
      </c>
      <c r="I590" s="41" t="s">
        <v>2212</v>
      </c>
      <c r="J590" s="41" t="s">
        <v>60</v>
      </c>
      <c r="K590" s="41" t="s">
        <v>61</v>
      </c>
      <c r="L590" s="41" t="s">
        <v>62</v>
      </c>
      <c r="M590" s="43">
        <v>45000</v>
      </c>
      <c r="N590" s="44" t="s">
        <v>801</v>
      </c>
      <c r="O590" s="44">
        <v>46265</v>
      </c>
      <c r="P590" s="41" t="s">
        <v>2213</v>
      </c>
      <c r="Q590" s="42" t="s">
        <v>41</v>
      </c>
      <c r="R590" s="42" t="s">
        <v>42</v>
      </c>
      <c r="S590" s="42" t="s">
        <v>42</v>
      </c>
      <c r="T590" s="41" t="s">
        <v>2214</v>
      </c>
      <c r="U590" s="53"/>
      <c r="V590" s="7"/>
      <c r="W590" s="8" t="str">
        <f ca="1">IF(OR(ISBLANK(O590),ISERROR(O590)),"",IF(O590&lt;=TODAY(),"EXPIRED","ACTIVE"))</f>
        <v>ACTIVE</v>
      </c>
      <c r="X590" s="8" t="str">
        <f>IF(ISNUMBER(SEARCH("OPTILAN",P590)),"OPTILAN","")</f>
        <v/>
      </c>
      <c r="Y590" s="8" t="str">
        <f>IF(AND(NOT(ISBLANK(M590)),M590&lt;&gt;"",VALUE(M590)=0),"No Value (Indeterminate)","")</f>
        <v/>
      </c>
      <c r="Z590" s="8"/>
      <c r="AA590" s="8" t="str">
        <f>IF(AND(ISNUMBER(SEARCH("default date of 31/12/2099",D590)),NOT(ISBLANK(M590)),VALUE(M590)=0),"No Value (SPOT Contract)","")</f>
        <v/>
      </c>
      <c r="AB590" s="19" t="str">
        <f>IF(N590="","No Start Date","")</f>
        <v/>
      </c>
      <c r="AC590" s="19" t="str">
        <f>IF(O590="","No Expiry Date","")</f>
        <v/>
      </c>
      <c r="AD590" s="19" t="str">
        <f>IF(B590="","No Reference","")</f>
        <v/>
      </c>
      <c r="AE590" s="19" t="str" cm="1">
        <f t="array" aca="1" ref="AE590" ca="1">IF(SUMPRODUCT(--ISNUMBER(SEARCH("PFI",A590:AD590)))&gt;0,"Y","")</f>
        <v/>
      </c>
      <c r="AF590" s="19" t="str">
        <f>IF(ISNUMBER(SEARCH("CSW",C590)),"Shared Service","")</f>
        <v/>
      </c>
      <c r="AG590" s="19"/>
    </row>
    <row r="591" spans="1:33" s="14" customFormat="1" x14ac:dyDescent="0.3">
      <c r="A591" s="21">
        <v>1161</v>
      </c>
      <c r="B591" s="41" t="s">
        <v>2215</v>
      </c>
      <c r="C591" s="41" t="s">
        <v>2216</v>
      </c>
      <c r="D591" s="41" t="s">
        <v>2217</v>
      </c>
      <c r="E591" s="42">
        <v>0</v>
      </c>
      <c r="F591" s="42">
        <v>0</v>
      </c>
      <c r="G591" s="42">
        <v>0</v>
      </c>
      <c r="H591" s="41" t="s">
        <v>262</v>
      </c>
      <c r="I591" s="41" t="s">
        <v>1767</v>
      </c>
      <c r="J591" s="41" t="s">
        <v>36</v>
      </c>
      <c r="K591" s="41" t="s">
        <v>50</v>
      </c>
      <c r="L591" s="41" t="s">
        <v>635</v>
      </c>
      <c r="M591" s="43">
        <v>9999</v>
      </c>
      <c r="N591" s="44" t="s">
        <v>39</v>
      </c>
      <c r="O591" s="44">
        <v>46190</v>
      </c>
      <c r="P591" s="41" t="s">
        <v>820</v>
      </c>
      <c r="Q591" s="42" t="s">
        <v>41</v>
      </c>
      <c r="R591" s="42" t="s">
        <v>42</v>
      </c>
      <c r="S591" s="42" t="s">
        <v>42</v>
      </c>
      <c r="T591" s="41" t="s">
        <v>2218</v>
      </c>
      <c r="U591" s="53"/>
      <c r="V591" s="7"/>
      <c r="W591" s="8" t="str">
        <f ca="1">IF(OR(ISBLANK(O591),ISERROR(O591)),"",IF(O591&lt;=TODAY(),"EXPIRED","ACTIVE"))</f>
        <v>ACTIVE</v>
      </c>
      <c r="X591" s="8" t="str">
        <f>IF(ISNUMBER(SEARCH("OPTILAN",P591)),"OPTILAN","")</f>
        <v/>
      </c>
      <c r="Y591" s="8" t="str">
        <f>IF(AND(NOT(ISBLANK(M591)),M591&lt;&gt;"",VALUE(M591)=0),"No Value (Indeterminate)","")</f>
        <v/>
      </c>
      <c r="Z591" s="8"/>
      <c r="AA591" s="8" t="str">
        <f>IF(AND(ISNUMBER(SEARCH("default date of 31/12/2099",D591)),NOT(ISBLANK(M591)),VALUE(M591)=0),"No Value (SPOT Contract)","")</f>
        <v/>
      </c>
      <c r="AB591" s="19" t="str">
        <f>IF(N591="","No Start Date","")</f>
        <v/>
      </c>
      <c r="AC591" s="19" t="str">
        <f>IF(O591="","No Expiry Date","")</f>
        <v/>
      </c>
      <c r="AD591" s="19" t="str">
        <f>IF(B591="","No Reference","")</f>
        <v/>
      </c>
      <c r="AE591" s="19" t="str" cm="1">
        <f t="array" aca="1" ref="AE591" ca="1">IF(SUMPRODUCT(--ISNUMBER(SEARCH("PFI",A591:AD591)))&gt;0,"Y","")</f>
        <v/>
      </c>
      <c r="AF591" s="19" t="str">
        <f>IF(ISNUMBER(SEARCH("CSW",C591)),"Shared Service","")</f>
        <v/>
      </c>
      <c r="AG591" s="19"/>
    </row>
    <row r="592" spans="1:33" s="14" customFormat="1" x14ac:dyDescent="0.3">
      <c r="A592" s="21">
        <v>1476</v>
      </c>
      <c r="B592" s="41" t="s">
        <v>2219</v>
      </c>
      <c r="C592" s="41" t="s">
        <v>2220</v>
      </c>
      <c r="D592" s="41"/>
      <c r="E592" s="42">
        <v>0</v>
      </c>
      <c r="F592" s="42">
        <v>0</v>
      </c>
      <c r="G592" s="42">
        <v>0</v>
      </c>
      <c r="H592" s="41" t="s">
        <v>74</v>
      </c>
      <c r="I592" s="41" t="s">
        <v>2221</v>
      </c>
      <c r="J592" s="41" t="s">
        <v>49</v>
      </c>
      <c r="K592" s="41" t="s">
        <v>37</v>
      </c>
      <c r="L592" s="41" t="s">
        <v>635</v>
      </c>
      <c r="M592" s="43">
        <v>22325</v>
      </c>
      <c r="N592" s="44">
        <v>46023</v>
      </c>
      <c r="O592" s="44">
        <v>46752</v>
      </c>
      <c r="P592" s="41" t="s">
        <v>1586</v>
      </c>
      <c r="Q592" s="42" t="s">
        <v>41</v>
      </c>
      <c r="R592" s="42" t="s">
        <v>41</v>
      </c>
      <c r="S592" s="42" t="s">
        <v>41</v>
      </c>
      <c r="T592" s="41" t="s">
        <v>2222</v>
      </c>
      <c r="U592" s="53"/>
      <c r="V592" s="7"/>
      <c r="W592" s="8" t="str">
        <f ca="1">IF(OR(ISBLANK(O592),ISERROR(O592)),"",IF(O592&lt;=TODAY(),"EXPIRED","ACTIVE"))</f>
        <v>ACTIVE</v>
      </c>
      <c r="X592" s="8" t="str">
        <f>IF(ISNUMBER(SEARCH("OPTILAN",P592)),"OPTILAN","")</f>
        <v/>
      </c>
      <c r="Y592" s="8" t="str">
        <f>IF(AND(NOT(ISBLANK(M592)),M592&lt;&gt;"",VALUE(M592)=0),"No Value (Indeterminate)","")</f>
        <v/>
      </c>
      <c r="Z592" s="8"/>
      <c r="AA592" s="8" t="str">
        <f>IF(AND(ISNUMBER(SEARCH("default date of 31/12/2099",D592)),NOT(ISBLANK(M592)),VALUE(M592)=0),"No Value (SPOT Contract)","")</f>
        <v/>
      </c>
      <c r="AB592" s="19" t="str">
        <f>IF(N592="","No Start Date","")</f>
        <v/>
      </c>
      <c r="AC592" s="19" t="str">
        <f>IF(O592="","No Expiry Date","")</f>
        <v/>
      </c>
      <c r="AD592" s="19" t="str">
        <f>IF(B592="","No Reference","")</f>
        <v/>
      </c>
      <c r="AE592" s="19" t="str" cm="1">
        <f t="array" aca="1" ref="AE592" ca="1">IF(SUMPRODUCT(--ISNUMBER(SEARCH("PFI",A592:AD592)))&gt;0,"Y","")</f>
        <v/>
      </c>
      <c r="AF592" s="19" t="str">
        <f>IF(ISNUMBER(SEARCH("CSW",C592)),"Shared Service","")</f>
        <v/>
      </c>
      <c r="AG592" s="19"/>
    </row>
    <row r="593" spans="1:33" s="14" customFormat="1" x14ac:dyDescent="0.3">
      <c r="A593" s="21">
        <v>832</v>
      </c>
      <c r="B593" s="41" t="s">
        <v>2223</v>
      </c>
      <c r="C593" s="41" t="s">
        <v>2224</v>
      </c>
      <c r="D593" s="41"/>
      <c r="E593" s="42">
        <v>0</v>
      </c>
      <c r="F593" s="42">
        <v>0</v>
      </c>
      <c r="G593" s="42">
        <v>0</v>
      </c>
      <c r="H593" s="41" t="s">
        <v>305</v>
      </c>
      <c r="I593" s="41" t="s">
        <v>634</v>
      </c>
      <c r="J593" s="41" t="s">
        <v>36</v>
      </c>
      <c r="K593" s="41" t="s">
        <v>37</v>
      </c>
      <c r="L593" s="41" t="s">
        <v>635</v>
      </c>
      <c r="M593" s="43">
        <v>93948.4</v>
      </c>
      <c r="N593" s="44" t="s">
        <v>2225</v>
      </c>
      <c r="O593" s="44">
        <v>57999</v>
      </c>
      <c r="P593" s="41" t="s">
        <v>2226</v>
      </c>
      <c r="Q593" s="42" t="s">
        <v>42</v>
      </c>
      <c r="R593" s="42" t="s">
        <v>42</v>
      </c>
      <c r="S593" s="42" t="s">
        <v>41</v>
      </c>
      <c r="T593" s="41" t="s">
        <v>2227</v>
      </c>
      <c r="U593" s="53"/>
      <c r="V593" s="7"/>
      <c r="W593" s="8" t="str">
        <f ca="1">IF(OR(ISBLANK(O593),ISERROR(O593)),"",IF(O593&lt;=TODAY(),"EXPIRED","ACTIVE"))</f>
        <v>ACTIVE</v>
      </c>
      <c r="X593" s="8" t="str">
        <f>IF(ISNUMBER(SEARCH("OPTILAN",P593)),"OPTILAN","")</f>
        <v/>
      </c>
      <c r="Y593" s="8" t="str">
        <f>IF(AND(NOT(ISBLANK(M593)),M593&lt;&gt;"",VALUE(M593)=0),"No Value (Indeterminate)","")</f>
        <v/>
      </c>
      <c r="Z593" s="8"/>
      <c r="AA593" s="8" t="str">
        <f>IF(AND(ISNUMBER(SEARCH("default date of 31/12/2099",D593)),NOT(ISBLANK(M593)),VALUE(M593)=0),"No Value (SPOT Contract)","")</f>
        <v/>
      </c>
      <c r="AB593" s="19" t="str">
        <f>IF(N593="","No Start Date","")</f>
        <v/>
      </c>
      <c r="AC593" s="19" t="str">
        <f>IF(O593="","No Expiry Date","")</f>
        <v/>
      </c>
      <c r="AD593" s="19" t="str">
        <f>IF(B593="","No Reference","")</f>
        <v/>
      </c>
      <c r="AE593" s="19" t="str" cm="1">
        <f t="array" aca="1" ref="AE593" ca="1">IF(SUMPRODUCT(--ISNUMBER(SEARCH("PFI",A593:AD593)))&gt;0,"Y","")</f>
        <v/>
      </c>
      <c r="AF593" s="19" t="str">
        <f>IF(ISNUMBER(SEARCH("CSW",C593)),"Shared Service","")</f>
        <v/>
      </c>
      <c r="AG593" s="19"/>
    </row>
    <row r="594" spans="1:33" s="14" customFormat="1" x14ac:dyDescent="0.3">
      <c r="A594" s="21">
        <v>515</v>
      </c>
      <c r="B594" s="41" t="s">
        <v>2228</v>
      </c>
      <c r="C594" s="41" t="s">
        <v>2229</v>
      </c>
      <c r="D594" s="41"/>
      <c r="E594" s="42">
        <v>0</v>
      </c>
      <c r="F594" s="42">
        <v>0</v>
      </c>
      <c r="G594" s="42">
        <v>0</v>
      </c>
      <c r="H594" s="41" t="s">
        <v>305</v>
      </c>
      <c r="I594" s="41" t="s">
        <v>634</v>
      </c>
      <c r="J594" s="41" t="s">
        <v>36</v>
      </c>
      <c r="K594" s="41" t="s">
        <v>37</v>
      </c>
      <c r="L594" s="41" t="s">
        <v>635</v>
      </c>
      <c r="M594" s="43">
        <v>452877.36</v>
      </c>
      <c r="N594" s="44">
        <v>45324</v>
      </c>
      <c r="O594" s="44">
        <v>46654</v>
      </c>
      <c r="P594" s="41" t="s">
        <v>2230</v>
      </c>
      <c r="Q594" s="42" t="s">
        <v>41</v>
      </c>
      <c r="R594" s="42" t="s">
        <v>42</v>
      </c>
      <c r="S594" s="42" t="s">
        <v>41</v>
      </c>
      <c r="T594" s="41" t="s">
        <v>637</v>
      </c>
      <c r="U594" s="53"/>
      <c r="V594" s="7"/>
      <c r="W594" s="8" t="str">
        <f ca="1">IF(OR(ISBLANK(O594),ISERROR(O594)),"",IF(O594&lt;=TODAY(),"EXPIRED","ACTIVE"))</f>
        <v>ACTIVE</v>
      </c>
      <c r="X594" s="8" t="str">
        <f>IF(ISNUMBER(SEARCH("OPTILAN",P594)),"OPTILAN","")</f>
        <v/>
      </c>
      <c r="Y594" s="8" t="str">
        <f>IF(AND(NOT(ISBLANK(M594)),M594&lt;&gt;"",VALUE(M594)=0),"No Value (Indeterminate)","")</f>
        <v/>
      </c>
      <c r="Z594" s="8"/>
      <c r="AA594" s="8" t="str">
        <f>IF(AND(ISNUMBER(SEARCH("default date of 31/12/2099",D594)),NOT(ISBLANK(M594)),VALUE(M594)=0),"No Value (SPOT Contract)","")</f>
        <v/>
      </c>
      <c r="AB594" s="19" t="str">
        <f>IF(N594="","No Start Date","")</f>
        <v/>
      </c>
      <c r="AC594" s="19" t="str">
        <f>IF(O594="","No Expiry Date","")</f>
        <v/>
      </c>
      <c r="AD594" s="19" t="str">
        <f>IF(B594="","No Reference","")</f>
        <v/>
      </c>
      <c r="AE594" s="19" t="str" cm="1">
        <f t="array" aca="1" ref="AE594" ca="1">IF(SUMPRODUCT(--ISNUMBER(SEARCH("PFI",A594:AD594)))&gt;0,"Y","")</f>
        <v/>
      </c>
      <c r="AF594" s="19" t="str">
        <f>IF(ISNUMBER(SEARCH("CSW",C594)),"Shared Service","")</f>
        <v/>
      </c>
      <c r="AG594" s="19"/>
    </row>
    <row r="595" spans="1:33" s="14" customFormat="1" x14ac:dyDescent="0.3">
      <c r="A595" s="21">
        <v>445</v>
      </c>
      <c r="B595" s="41" t="s">
        <v>2231</v>
      </c>
      <c r="C595" s="41" t="s">
        <v>2232</v>
      </c>
      <c r="D595" s="41"/>
      <c r="E595" s="42">
        <v>0</v>
      </c>
      <c r="F595" s="42">
        <v>0</v>
      </c>
      <c r="G595" s="42">
        <v>0</v>
      </c>
      <c r="H595" s="41" t="s">
        <v>305</v>
      </c>
      <c r="I595" s="41" t="s">
        <v>634</v>
      </c>
      <c r="J595" s="41" t="s">
        <v>36</v>
      </c>
      <c r="K595" s="41" t="s">
        <v>37</v>
      </c>
      <c r="L595" s="41" t="s">
        <v>635</v>
      </c>
      <c r="M595" s="43">
        <v>546922.55000000005</v>
      </c>
      <c r="N595" s="44" t="s">
        <v>2233</v>
      </c>
      <c r="O595" s="44">
        <v>47017</v>
      </c>
      <c r="P595" s="41" t="s">
        <v>2234</v>
      </c>
      <c r="Q595" s="42" t="s">
        <v>41</v>
      </c>
      <c r="R595" s="42" t="s">
        <v>42</v>
      </c>
      <c r="S595" s="42" t="s">
        <v>41</v>
      </c>
      <c r="T595" s="41" t="s">
        <v>2040</v>
      </c>
      <c r="U595" s="53"/>
      <c r="V595" s="7"/>
      <c r="W595" s="8" t="str">
        <f ca="1">IF(OR(ISBLANK(O595),ISERROR(O595)),"",IF(O595&lt;=TODAY(),"EXPIRED","ACTIVE"))</f>
        <v>ACTIVE</v>
      </c>
      <c r="X595" s="8" t="str">
        <f>IF(ISNUMBER(SEARCH("OPTILAN",P595)),"OPTILAN","")</f>
        <v/>
      </c>
      <c r="Y595" s="8" t="str">
        <f>IF(AND(NOT(ISBLANK(M595)),M595&lt;&gt;"",VALUE(M595)=0),"No Value (Indeterminate)","")</f>
        <v/>
      </c>
      <c r="Z595" s="8"/>
      <c r="AA595" s="8" t="str">
        <f>IF(AND(ISNUMBER(SEARCH("default date of 31/12/2099",D595)),NOT(ISBLANK(M595)),VALUE(M595)=0),"No Value (SPOT Contract)","")</f>
        <v/>
      </c>
      <c r="AB595" s="19" t="str">
        <f>IF(N595="","No Start Date","")</f>
        <v/>
      </c>
      <c r="AC595" s="19" t="str">
        <f>IF(O595="","No Expiry Date","")</f>
        <v/>
      </c>
      <c r="AD595" s="19" t="str">
        <f>IF(B595="","No Reference","")</f>
        <v/>
      </c>
      <c r="AE595" s="19" t="str" cm="1">
        <f t="array" aca="1" ref="AE595" ca="1">IF(SUMPRODUCT(--ISNUMBER(SEARCH("PFI",A595:AD595)))&gt;0,"Y","")</f>
        <v/>
      </c>
      <c r="AF595" s="19" t="str">
        <f>IF(ISNUMBER(SEARCH("CSW",C595)),"Shared Service","")</f>
        <v/>
      </c>
      <c r="AG595" s="19"/>
    </row>
    <row r="596" spans="1:33" s="14" customFormat="1" x14ac:dyDescent="0.3">
      <c r="A596" s="21">
        <v>1058</v>
      </c>
      <c r="B596" s="41" t="s">
        <v>2235</v>
      </c>
      <c r="C596" s="41" t="s">
        <v>2236</v>
      </c>
      <c r="D596" s="41"/>
      <c r="E596" s="42">
        <v>0</v>
      </c>
      <c r="F596" s="42">
        <v>0</v>
      </c>
      <c r="G596" s="42">
        <v>0</v>
      </c>
      <c r="H596" s="41" t="s">
        <v>305</v>
      </c>
      <c r="I596" s="41" t="s">
        <v>634</v>
      </c>
      <c r="J596" s="41" t="s">
        <v>36</v>
      </c>
      <c r="K596" s="41" t="s">
        <v>37</v>
      </c>
      <c r="L596" s="41" t="s">
        <v>635</v>
      </c>
      <c r="M596" s="43">
        <v>388703.12</v>
      </c>
      <c r="N596" s="44">
        <v>45483</v>
      </c>
      <c r="O596" s="44">
        <v>46426</v>
      </c>
      <c r="P596" s="41" t="s">
        <v>2237</v>
      </c>
      <c r="Q596" s="42" t="s">
        <v>41</v>
      </c>
      <c r="R596" s="42" t="s">
        <v>42</v>
      </c>
      <c r="S596" s="42" t="s">
        <v>41</v>
      </c>
      <c r="T596" s="41" t="s">
        <v>637</v>
      </c>
      <c r="U596" s="53"/>
      <c r="V596" s="7"/>
      <c r="W596" s="8" t="str">
        <f ca="1">IF(OR(ISBLANK(O596),ISERROR(O596)),"",IF(O596&lt;=TODAY(),"EXPIRED","ACTIVE"))</f>
        <v>ACTIVE</v>
      </c>
      <c r="X596" s="8" t="str">
        <f>IF(ISNUMBER(SEARCH("OPTILAN",P596)),"OPTILAN","")</f>
        <v/>
      </c>
      <c r="Y596" s="8" t="str">
        <f>IF(AND(NOT(ISBLANK(M596)),M596&lt;&gt;"",VALUE(M596)=0),"No Value (Indeterminate)","")</f>
        <v/>
      </c>
      <c r="Z596" s="8"/>
      <c r="AA596" s="8" t="str">
        <f>IF(AND(ISNUMBER(SEARCH("default date of 31/12/2099",D596)),NOT(ISBLANK(M596)),VALUE(M596)=0),"No Value (SPOT Contract)","")</f>
        <v/>
      </c>
      <c r="AB596" s="19" t="str">
        <f>IF(N596="","No Start Date","")</f>
        <v/>
      </c>
      <c r="AC596" s="19" t="str">
        <f>IF(O596="","No Expiry Date","")</f>
        <v/>
      </c>
      <c r="AD596" s="19" t="str">
        <f>IF(B596="","No Reference","")</f>
        <v/>
      </c>
      <c r="AE596" s="19" t="str" cm="1">
        <f t="array" aca="1" ref="AE596" ca="1">IF(SUMPRODUCT(--ISNUMBER(SEARCH("PFI",A596:AD596)))&gt;0,"Y","")</f>
        <v/>
      </c>
      <c r="AF596" s="19" t="str">
        <f>IF(ISNUMBER(SEARCH("CSW",C596)),"Shared Service","")</f>
        <v/>
      </c>
      <c r="AG596" s="19"/>
    </row>
    <row r="597" spans="1:33" s="14" customFormat="1" x14ac:dyDescent="0.3">
      <c r="A597" s="21">
        <v>1016</v>
      </c>
      <c r="B597" s="41" t="s">
        <v>2238</v>
      </c>
      <c r="C597" s="41" t="s">
        <v>2239</v>
      </c>
      <c r="D597" s="41"/>
      <c r="E597" s="42">
        <v>0</v>
      </c>
      <c r="F597" s="42">
        <v>0</v>
      </c>
      <c r="G597" s="42">
        <v>0</v>
      </c>
      <c r="H597" s="41" t="s">
        <v>305</v>
      </c>
      <c r="I597" s="41" t="s">
        <v>634</v>
      </c>
      <c r="J597" s="41" t="s">
        <v>36</v>
      </c>
      <c r="K597" s="41" t="s">
        <v>37</v>
      </c>
      <c r="L597" s="41" t="s">
        <v>635</v>
      </c>
      <c r="M597" s="43">
        <v>556874</v>
      </c>
      <c r="N597" s="44" t="s">
        <v>850</v>
      </c>
      <c r="O597" s="44">
        <v>48624</v>
      </c>
      <c r="P597" s="41" t="s">
        <v>2240</v>
      </c>
      <c r="Q597" s="42" t="s">
        <v>41</v>
      </c>
      <c r="R597" s="42" t="s">
        <v>42</v>
      </c>
      <c r="S597" s="42" t="s">
        <v>41</v>
      </c>
      <c r="T597" s="41" t="s">
        <v>637</v>
      </c>
      <c r="U597" s="53"/>
      <c r="V597" s="7"/>
      <c r="W597" s="8" t="str">
        <f ca="1">IF(OR(ISBLANK(O597),ISERROR(O597)),"",IF(O597&lt;=TODAY(),"EXPIRED","ACTIVE"))</f>
        <v>ACTIVE</v>
      </c>
      <c r="X597" s="8" t="str">
        <f>IF(ISNUMBER(SEARCH("OPTILAN",P597)),"OPTILAN","")</f>
        <v/>
      </c>
      <c r="Y597" s="8" t="str">
        <f>IF(AND(NOT(ISBLANK(M597)),M597&lt;&gt;"",VALUE(M597)=0),"No Value (Indeterminate)","")</f>
        <v/>
      </c>
      <c r="Z597" s="8"/>
      <c r="AA597" s="8" t="str">
        <f>IF(AND(ISNUMBER(SEARCH("default date of 31/12/2099",D597)),NOT(ISBLANK(M597)),VALUE(M597)=0),"No Value (SPOT Contract)","")</f>
        <v/>
      </c>
      <c r="AB597" s="19" t="str">
        <f>IF(N597="","No Start Date","")</f>
        <v/>
      </c>
      <c r="AC597" s="19" t="str">
        <f>IF(O597="","No Expiry Date","")</f>
        <v/>
      </c>
      <c r="AD597" s="19" t="str">
        <f>IF(B597="","No Reference","")</f>
        <v/>
      </c>
      <c r="AE597" s="19" t="str" cm="1">
        <f t="array" aca="1" ref="AE597" ca="1">IF(SUMPRODUCT(--ISNUMBER(SEARCH("PFI",A597:AD597)))&gt;0,"Y","")</f>
        <v/>
      </c>
      <c r="AF597" s="19" t="str">
        <f>IF(ISNUMBER(SEARCH("CSW",C597)),"Shared Service","")</f>
        <v/>
      </c>
      <c r="AG597" s="19"/>
    </row>
    <row r="598" spans="1:33" s="14" customFormat="1" x14ac:dyDescent="0.3">
      <c r="A598" s="21">
        <v>846</v>
      </c>
      <c r="B598" s="41" t="s">
        <v>2241</v>
      </c>
      <c r="C598" s="41" t="s">
        <v>2242</v>
      </c>
      <c r="D598" s="41"/>
      <c r="E598" s="42">
        <v>0</v>
      </c>
      <c r="F598" s="42">
        <v>0</v>
      </c>
      <c r="G598" s="42">
        <v>0</v>
      </c>
      <c r="H598" s="41" t="s">
        <v>305</v>
      </c>
      <c r="I598" s="41" t="s">
        <v>634</v>
      </c>
      <c r="J598" s="41" t="s">
        <v>36</v>
      </c>
      <c r="K598" s="41" t="s">
        <v>37</v>
      </c>
      <c r="L598" s="41" t="s">
        <v>635</v>
      </c>
      <c r="M598" s="43">
        <v>269480.59999999998</v>
      </c>
      <c r="N598" s="44" t="s">
        <v>2243</v>
      </c>
      <c r="O598" s="44">
        <v>48852</v>
      </c>
      <c r="P598" s="41" t="s">
        <v>2244</v>
      </c>
      <c r="Q598" s="42" t="s">
        <v>41</v>
      </c>
      <c r="R598" s="42" t="s">
        <v>42</v>
      </c>
      <c r="S598" s="42" t="s">
        <v>41</v>
      </c>
      <c r="T598" s="41" t="s">
        <v>2040</v>
      </c>
      <c r="U598" s="53"/>
      <c r="V598" s="7"/>
      <c r="W598" s="8" t="str">
        <f ca="1">IF(OR(ISBLANK(O598),ISERROR(O598)),"",IF(O598&lt;=TODAY(),"EXPIRED","ACTIVE"))</f>
        <v>ACTIVE</v>
      </c>
      <c r="X598" s="8" t="str">
        <f>IF(ISNUMBER(SEARCH("OPTILAN",P598)),"OPTILAN","")</f>
        <v/>
      </c>
      <c r="Y598" s="8" t="str">
        <f>IF(AND(NOT(ISBLANK(M598)),M598&lt;&gt;"",VALUE(M598)=0),"No Value (Indeterminate)","")</f>
        <v/>
      </c>
      <c r="Z598" s="8"/>
      <c r="AA598" s="8" t="str">
        <f>IF(AND(ISNUMBER(SEARCH("default date of 31/12/2099",D598)),NOT(ISBLANK(M598)),VALUE(M598)=0),"No Value (SPOT Contract)","")</f>
        <v/>
      </c>
      <c r="AB598" s="19" t="str">
        <f>IF(N598="","No Start Date","")</f>
        <v/>
      </c>
      <c r="AC598" s="19" t="str">
        <f>IF(O598="","No Expiry Date","")</f>
        <v/>
      </c>
      <c r="AD598" s="19" t="str">
        <f>IF(B598="","No Reference","")</f>
        <v/>
      </c>
      <c r="AE598" s="19" t="str" cm="1">
        <f t="array" aca="1" ref="AE598" ca="1">IF(SUMPRODUCT(--ISNUMBER(SEARCH("PFI",A598:AD598)))&gt;0,"Y","")</f>
        <v/>
      </c>
      <c r="AF598" s="19" t="str">
        <f>IF(ISNUMBER(SEARCH("CSW",C598)),"Shared Service","")</f>
        <v/>
      </c>
      <c r="AG598" s="19"/>
    </row>
    <row r="599" spans="1:33" s="14" customFormat="1" x14ac:dyDescent="0.3">
      <c r="A599" s="21">
        <v>725</v>
      </c>
      <c r="B599" s="41" t="s">
        <v>2245</v>
      </c>
      <c r="C599" s="41" t="s">
        <v>2246</v>
      </c>
      <c r="D599" s="41"/>
      <c r="E599" s="42">
        <v>0</v>
      </c>
      <c r="F599" s="42">
        <v>0</v>
      </c>
      <c r="G599" s="42">
        <v>0</v>
      </c>
      <c r="H599" s="41" t="s">
        <v>305</v>
      </c>
      <c r="I599" s="41" t="s">
        <v>634</v>
      </c>
      <c r="J599" s="41" t="s">
        <v>36</v>
      </c>
      <c r="K599" s="41" t="s">
        <v>37</v>
      </c>
      <c r="L599" s="41" t="s">
        <v>635</v>
      </c>
      <c r="M599" s="43">
        <v>424398</v>
      </c>
      <c r="N599" s="44" t="s">
        <v>2247</v>
      </c>
      <c r="O599" s="44">
        <v>46552</v>
      </c>
      <c r="P599" s="41" t="s">
        <v>2248</v>
      </c>
      <c r="Q599" s="42" t="s">
        <v>41</v>
      </c>
      <c r="R599" s="42" t="s">
        <v>42</v>
      </c>
      <c r="S599" s="42" t="s">
        <v>41</v>
      </c>
      <c r="T599" s="41" t="s">
        <v>637</v>
      </c>
      <c r="U599" s="53"/>
      <c r="V599" s="7"/>
      <c r="W599" s="8" t="str">
        <f ca="1">IF(OR(ISBLANK(O599),ISERROR(O599)),"",IF(O599&lt;=TODAY(),"EXPIRED","ACTIVE"))</f>
        <v>ACTIVE</v>
      </c>
      <c r="X599" s="8" t="str">
        <f>IF(ISNUMBER(SEARCH("OPTILAN",P599)),"OPTILAN","")</f>
        <v/>
      </c>
      <c r="Y599" s="8" t="str">
        <f>IF(AND(NOT(ISBLANK(M599)),M599&lt;&gt;"",VALUE(M599)=0),"No Value (Indeterminate)","")</f>
        <v/>
      </c>
      <c r="Z599" s="8"/>
      <c r="AA599" s="8" t="str">
        <f>IF(AND(ISNUMBER(SEARCH("default date of 31/12/2099",D599)),NOT(ISBLANK(M599)),VALUE(M599)=0),"No Value (SPOT Contract)","")</f>
        <v/>
      </c>
      <c r="AB599" s="19" t="str">
        <f>IF(N599="","No Start Date","")</f>
        <v/>
      </c>
      <c r="AC599" s="19" t="str">
        <f>IF(O599="","No Expiry Date","")</f>
        <v/>
      </c>
      <c r="AD599" s="19" t="str">
        <f>IF(B599="","No Reference","")</f>
        <v/>
      </c>
      <c r="AE599" s="19" t="str" cm="1">
        <f t="array" aca="1" ref="AE599" ca="1">IF(SUMPRODUCT(--ISNUMBER(SEARCH("PFI",A599:AD599)))&gt;0,"Y","")</f>
        <v/>
      </c>
      <c r="AF599" s="19" t="str">
        <f>IF(ISNUMBER(SEARCH("CSW",C599)),"Shared Service","")</f>
        <v/>
      </c>
      <c r="AG599" s="19"/>
    </row>
    <row r="600" spans="1:33" s="14" customFormat="1" x14ac:dyDescent="0.3">
      <c r="A600" s="21">
        <v>828</v>
      </c>
      <c r="B600" s="41" t="s">
        <v>2249</v>
      </c>
      <c r="C600" s="41" t="s">
        <v>2250</v>
      </c>
      <c r="D600" s="41"/>
      <c r="E600" s="42">
        <v>0</v>
      </c>
      <c r="F600" s="42">
        <v>0</v>
      </c>
      <c r="G600" s="42">
        <v>0</v>
      </c>
      <c r="H600" s="41" t="s">
        <v>305</v>
      </c>
      <c r="I600" s="41" t="s">
        <v>634</v>
      </c>
      <c r="J600" s="41" t="s">
        <v>36</v>
      </c>
      <c r="K600" s="41" t="s">
        <v>37</v>
      </c>
      <c r="L600" s="41" t="s">
        <v>635</v>
      </c>
      <c r="M600" s="43">
        <v>15890.16</v>
      </c>
      <c r="N600" s="44" t="s">
        <v>2251</v>
      </c>
      <c r="O600" s="44">
        <v>47406</v>
      </c>
      <c r="P600" s="41" t="s">
        <v>2252</v>
      </c>
      <c r="Q600" s="42" t="s">
        <v>41</v>
      </c>
      <c r="R600" s="42" t="s">
        <v>42</v>
      </c>
      <c r="S600" s="42" t="s">
        <v>41</v>
      </c>
      <c r="T600" s="41" t="s">
        <v>637</v>
      </c>
      <c r="U600" s="53"/>
      <c r="V600" s="7"/>
      <c r="W600" s="8" t="str">
        <f ca="1">IF(OR(ISBLANK(O600),ISERROR(O600)),"",IF(O600&lt;=TODAY(),"EXPIRED","ACTIVE"))</f>
        <v>ACTIVE</v>
      </c>
      <c r="X600" s="8" t="str">
        <f>IF(ISNUMBER(SEARCH("OPTILAN",P600)),"OPTILAN","")</f>
        <v/>
      </c>
      <c r="Y600" s="8" t="str">
        <f>IF(AND(NOT(ISBLANK(M600)),M600&lt;&gt;"",VALUE(M600)=0),"No Value (Indeterminate)","")</f>
        <v/>
      </c>
      <c r="Z600" s="8"/>
      <c r="AA600" s="8" t="str">
        <f>IF(AND(ISNUMBER(SEARCH("default date of 31/12/2099",D600)),NOT(ISBLANK(M600)),VALUE(M600)=0),"No Value (SPOT Contract)","")</f>
        <v/>
      </c>
      <c r="AB600" s="19" t="str">
        <f>IF(N600="","No Start Date","")</f>
        <v/>
      </c>
      <c r="AC600" s="19" t="str">
        <f>IF(O600="","No Expiry Date","")</f>
        <v/>
      </c>
      <c r="AD600" s="19" t="str">
        <f>IF(B600="","No Reference","")</f>
        <v/>
      </c>
      <c r="AE600" s="19" t="str" cm="1">
        <f t="array" aca="1" ref="AE600" ca="1">IF(SUMPRODUCT(--ISNUMBER(SEARCH("PFI",A600:AD600)))&gt;0,"Y","")</f>
        <v/>
      </c>
      <c r="AF600" s="19" t="str">
        <f>IF(ISNUMBER(SEARCH("CSW",C600)),"Shared Service","")</f>
        <v/>
      </c>
      <c r="AG600" s="19"/>
    </row>
    <row r="601" spans="1:33" s="14" customFormat="1" x14ac:dyDescent="0.3">
      <c r="A601" s="21">
        <v>829</v>
      </c>
      <c r="B601" s="41" t="s">
        <v>2253</v>
      </c>
      <c r="C601" s="41" t="s">
        <v>2254</v>
      </c>
      <c r="D601" s="41"/>
      <c r="E601" s="42">
        <v>0</v>
      </c>
      <c r="F601" s="42">
        <v>0</v>
      </c>
      <c r="G601" s="42">
        <v>0</v>
      </c>
      <c r="H601" s="41" t="s">
        <v>305</v>
      </c>
      <c r="I601" s="41" t="s">
        <v>634</v>
      </c>
      <c r="J601" s="41" t="s">
        <v>36</v>
      </c>
      <c r="K601" s="41" t="s">
        <v>37</v>
      </c>
      <c r="L601" s="41" t="s">
        <v>635</v>
      </c>
      <c r="M601" s="43">
        <v>13031.2</v>
      </c>
      <c r="N601" s="44" t="s">
        <v>2251</v>
      </c>
      <c r="O601" s="44">
        <v>47406</v>
      </c>
      <c r="P601" s="41" t="s">
        <v>2252</v>
      </c>
      <c r="Q601" s="42" t="s">
        <v>41</v>
      </c>
      <c r="R601" s="42" t="s">
        <v>42</v>
      </c>
      <c r="S601" s="42" t="s">
        <v>41</v>
      </c>
      <c r="T601" s="41" t="s">
        <v>637</v>
      </c>
      <c r="U601" s="53"/>
      <c r="V601" s="7"/>
      <c r="W601" s="8" t="str">
        <f ca="1">IF(OR(ISBLANK(O601),ISERROR(O601)),"",IF(O601&lt;=TODAY(),"EXPIRED","ACTIVE"))</f>
        <v>ACTIVE</v>
      </c>
      <c r="X601" s="8" t="str">
        <f>IF(ISNUMBER(SEARCH("OPTILAN",P601)),"OPTILAN","")</f>
        <v/>
      </c>
      <c r="Y601" s="8" t="str">
        <f>IF(AND(NOT(ISBLANK(M601)),M601&lt;&gt;"",VALUE(M601)=0),"No Value (Indeterminate)","")</f>
        <v/>
      </c>
      <c r="Z601" s="8"/>
      <c r="AA601" s="8" t="str">
        <f>IF(AND(ISNUMBER(SEARCH("default date of 31/12/2099",D601)),NOT(ISBLANK(M601)),VALUE(M601)=0),"No Value (SPOT Contract)","")</f>
        <v/>
      </c>
      <c r="AB601" s="19" t="str">
        <f>IF(N601="","No Start Date","")</f>
        <v/>
      </c>
      <c r="AC601" s="19" t="str">
        <f>IF(O601="","No Expiry Date","")</f>
        <v/>
      </c>
      <c r="AD601" s="19" t="str">
        <f>IF(B601="","No Reference","")</f>
        <v/>
      </c>
      <c r="AE601" s="19" t="str" cm="1">
        <f t="array" aca="1" ref="AE601" ca="1">IF(SUMPRODUCT(--ISNUMBER(SEARCH("PFI",A601:AD601)))&gt;0,"Y","")</f>
        <v/>
      </c>
      <c r="AF601" s="19" t="str">
        <f>IF(ISNUMBER(SEARCH("CSW",C601)),"Shared Service","")</f>
        <v/>
      </c>
      <c r="AG601" s="19"/>
    </row>
    <row r="602" spans="1:33" s="14" customFormat="1" x14ac:dyDescent="0.3">
      <c r="A602" s="21">
        <v>755</v>
      </c>
      <c r="B602" s="41" t="s">
        <v>2255</v>
      </c>
      <c r="C602" s="41" t="s">
        <v>2256</v>
      </c>
      <c r="D602" s="41"/>
      <c r="E602" s="42">
        <v>0</v>
      </c>
      <c r="F602" s="42">
        <v>0</v>
      </c>
      <c r="G602" s="42">
        <v>0</v>
      </c>
      <c r="H602" s="41" t="s">
        <v>305</v>
      </c>
      <c r="I602" s="41" t="s">
        <v>634</v>
      </c>
      <c r="J602" s="41" t="s">
        <v>36</v>
      </c>
      <c r="K602" s="41" t="s">
        <v>37</v>
      </c>
      <c r="L602" s="41" t="s">
        <v>635</v>
      </c>
      <c r="M602" s="43">
        <v>455936</v>
      </c>
      <c r="N602" s="44">
        <v>45602</v>
      </c>
      <c r="O602" s="44">
        <v>47642</v>
      </c>
      <c r="P602" s="41" t="s">
        <v>2257</v>
      </c>
      <c r="Q602" s="42" t="s">
        <v>41</v>
      </c>
      <c r="R602" s="42" t="s">
        <v>41</v>
      </c>
      <c r="S602" s="42" t="s">
        <v>41</v>
      </c>
      <c r="T602" s="41" t="s">
        <v>637</v>
      </c>
      <c r="U602" s="53"/>
      <c r="V602" s="7"/>
      <c r="W602" s="8" t="str">
        <f ca="1">IF(OR(ISBLANK(O602),ISERROR(O602)),"",IF(O602&lt;=TODAY(),"EXPIRED","ACTIVE"))</f>
        <v>ACTIVE</v>
      </c>
      <c r="X602" s="8" t="str">
        <f>IF(ISNUMBER(SEARCH("OPTILAN",P602)),"OPTILAN","")</f>
        <v/>
      </c>
      <c r="Y602" s="8" t="str">
        <f>IF(AND(NOT(ISBLANK(M602)),M602&lt;&gt;"",VALUE(M602)=0),"No Value (Indeterminate)","")</f>
        <v/>
      </c>
      <c r="Z602" s="8"/>
      <c r="AA602" s="8" t="str">
        <f>IF(AND(ISNUMBER(SEARCH("default date of 31/12/2099",D602)),NOT(ISBLANK(M602)),VALUE(M602)=0),"No Value (SPOT Contract)","")</f>
        <v/>
      </c>
      <c r="AB602" s="19" t="str">
        <f>IF(N602="","No Start Date","")</f>
        <v/>
      </c>
      <c r="AC602" s="19" t="str">
        <f>IF(O602="","No Expiry Date","")</f>
        <v/>
      </c>
      <c r="AD602" s="19" t="str">
        <f>IF(B602="","No Reference","")</f>
        <v/>
      </c>
      <c r="AE602" s="19" t="str" cm="1">
        <f t="array" aca="1" ref="AE602" ca="1">IF(SUMPRODUCT(--ISNUMBER(SEARCH("PFI",A602:AD602)))&gt;0,"Y","")</f>
        <v/>
      </c>
      <c r="AF602" s="19" t="str">
        <f>IF(ISNUMBER(SEARCH("CSW",C602)),"Shared Service","")</f>
        <v/>
      </c>
      <c r="AG602" s="19"/>
    </row>
    <row r="603" spans="1:33" s="14" customFormat="1" x14ac:dyDescent="0.3">
      <c r="A603" s="21">
        <v>1204</v>
      </c>
      <c r="B603" s="41" t="s">
        <v>2258</v>
      </c>
      <c r="C603" s="41" t="s">
        <v>2259</v>
      </c>
      <c r="D603" s="41"/>
      <c r="E603" s="42">
        <v>0</v>
      </c>
      <c r="F603" s="42">
        <v>0</v>
      </c>
      <c r="G603" s="42">
        <v>0</v>
      </c>
      <c r="H603" s="41" t="s">
        <v>305</v>
      </c>
      <c r="I603" s="41" t="s">
        <v>634</v>
      </c>
      <c r="J603" s="41" t="s">
        <v>36</v>
      </c>
      <c r="K603" s="41" t="s">
        <v>37</v>
      </c>
      <c r="L603" s="41" t="s">
        <v>635</v>
      </c>
      <c r="M603" s="43">
        <v>526319.04</v>
      </c>
      <c r="N603" s="44">
        <v>45780</v>
      </c>
      <c r="O603" s="44">
        <v>46862</v>
      </c>
      <c r="P603" s="41" t="s">
        <v>2257</v>
      </c>
      <c r="Q603" s="42" t="s">
        <v>41</v>
      </c>
      <c r="R603" s="42" t="s">
        <v>42</v>
      </c>
      <c r="S603" s="42" t="s">
        <v>41</v>
      </c>
      <c r="T603" s="41" t="s">
        <v>637</v>
      </c>
      <c r="U603" s="53"/>
      <c r="V603" s="7"/>
      <c r="W603" s="8" t="str">
        <f ca="1">IF(OR(ISBLANK(O603),ISERROR(O603)),"",IF(O603&lt;=TODAY(),"EXPIRED","ACTIVE"))</f>
        <v>ACTIVE</v>
      </c>
      <c r="X603" s="8" t="str">
        <f>IF(ISNUMBER(SEARCH("OPTILAN",P603)),"OPTILAN","")</f>
        <v/>
      </c>
      <c r="Y603" s="8" t="str">
        <f>IF(AND(NOT(ISBLANK(M603)),M603&lt;&gt;"",VALUE(M603)=0),"No Value (Indeterminate)","")</f>
        <v/>
      </c>
      <c r="Z603" s="8"/>
      <c r="AA603" s="8" t="str">
        <f>IF(AND(ISNUMBER(SEARCH("default date of 31/12/2099",D603)),NOT(ISBLANK(M603)),VALUE(M603)=0),"No Value (SPOT Contract)","")</f>
        <v/>
      </c>
      <c r="AB603" s="19" t="str">
        <f>IF(N603="","No Start Date","")</f>
        <v/>
      </c>
      <c r="AC603" s="19" t="str">
        <f>IF(O603="","No Expiry Date","")</f>
        <v/>
      </c>
      <c r="AD603" s="19" t="str">
        <f>IF(B603="","No Reference","")</f>
        <v/>
      </c>
      <c r="AE603" s="19" t="str" cm="1">
        <f t="array" aca="1" ref="AE603" ca="1">IF(SUMPRODUCT(--ISNUMBER(SEARCH("PFI",A603:AD603)))&gt;0,"Y","")</f>
        <v/>
      </c>
      <c r="AF603" s="19" t="str">
        <f>IF(ISNUMBER(SEARCH("CSW",C603)),"Shared Service","")</f>
        <v/>
      </c>
      <c r="AG603" s="19"/>
    </row>
    <row r="604" spans="1:33" s="14" customFormat="1" x14ac:dyDescent="0.3">
      <c r="A604" s="21">
        <v>1205</v>
      </c>
      <c r="B604" s="41" t="s">
        <v>2260</v>
      </c>
      <c r="C604" s="41" t="s">
        <v>2261</v>
      </c>
      <c r="D604" s="41"/>
      <c r="E604" s="42">
        <v>0</v>
      </c>
      <c r="F604" s="42">
        <v>0</v>
      </c>
      <c r="G604" s="42">
        <v>0</v>
      </c>
      <c r="H604" s="41" t="s">
        <v>305</v>
      </c>
      <c r="I604" s="41" t="s">
        <v>634</v>
      </c>
      <c r="J604" s="41" t="s">
        <v>36</v>
      </c>
      <c r="K604" s="41" t="s">
        <v>37</v>
      </c>
      <c r="L604" s="41" t="s">
        <v>635</v>
      </c>
      <c r="M604" s="43">
        <v>467841.92</v>
      </c>
      <c r="N604" s="44" t="s">
        <v>2262</v>
      </c>
      <c r="O604" s="44">
        <v>47396</v>
      </c>
      <c r="P604" s="41" t="s">
        <v>2257</v>
      </c>
      <c r="Q604" s="42" t="s">
        <v>41</v>
      </c>
      <c r="R604" s="42" t="s">
        <v>42</v>
      </c>
      <c r="S604" s="42" t="s">
        <v>41</v>
      </c>
      <c r="T604" s="41" t="s">
        <v>637</v>
      </c>
      <c r="U604" s="53"/>
      <c r="V604" s="7"/>
      <c r="W604" s="8" t="str">
        <f ca="1">IF(OR(ISBLANK(O604),ISERROR(O604)),"",IF(O604&lt;=TODAY(),"EXPIRED","ACTIVE"))</f>
        <v>ACTIVE</v>
      </c>
      <c r="X604" s="8" t="str">
        <f>IF(ISNUMBER(SEARCH("OPTILAN",P604)),"OPTILAN","")</f>
        <v/>
      </c>
      <c r="Y604" s="8" t="str">
        <f>IF(AND(NOT(ISBLANK(M604)),M604&lt;&gt;"",VALUE(M604)=0),"No Value (Indeterminate)","")</f>
        <v/>
      </c>
      <c r="Z604" s="8"/>
      <c r="AA604" s="8" t="str">
        <f>IF(AND(ISNUMBER(SEARCH("default date of 31/12/2099",D604)),NOT(ISBLANK(M604)),VALUE(M604)=0),"No Value (SPOT Contract)","")</f>
        <v/>
      </c>
      <c r="AB604" s="19" t="str">
        <f>IF(N604="","No Start Date","")</f>
        <v/>
      </c>
      <c r="AC604" s="19" t="str">
        <f>IF(O604="","No Expiry Date","")</f>
        <v/>
      </c>
      <c r="AD604" s="19" t="str">
        <f>IF(B604="","No Reference","")</f>
        <v/>
      </c>
      <c r="AE604" s="19" t="str" cm="1">
        <f t="array" aca="1" ref="AE604" ca="1">IF(SUMPRODUCT(--ISNUMBER(SEARCH("PFI",A604:AD604)))&gt;0,"Y","")</f>
        <v/>
      </c>
      <c r="AF604" s="19" t="str">
        <f>IF(ISNUMBER(SEARCH("CSW",C604)),"Shared Service","")</f>
        <v/>
      </c>
      <c r="AG604" s="19"/>
    </row>
    <row r="605" spans="1:33" s="14" customFormat="1" x14ac:dyDescent="0.3">
      <c r="A605" s="21">
        <v>1206</v>
      </c>
      <c r="B605" s="41" t="s">
        <v>2263</v>
      </c>
      <c r="C605" s="41" t="s">
        <v>2264</v>
      </c>
      <c r="D605" s="41"/>
      <c r="E605" s="42">
        <v>0</v>
      </c>
      <c r="F605" s="42">
        <v>0</v>
      </c>
      <c r="G605" s="42">
        <v>0</v>
      </c>
      <c r="H605" s="41" t="s">
        <v>305</v>
      </c>
      <c r="I605" s="41" t="s">
        <v>634</v>
      </c>
      <c r="J605" s="41" t="s">
        <v>36</v>
      </c>
      <c r="K605" s="41" t="s">
        <v>37</v>
      </c>
      <c r="L605" s="41" t="s">
        <v>635</v>
      </c>
      <c r="M605" s="43">
        <v>206146.2</v>
      </c>
      <c r="N605" s="44">
        <v>45547</v>
      </c>
      <c r="O605" s="44">
        <v>47373</v>
      </c>
      <c r="P605" s="41" t="s">
        <v>2257</v>
      </c>
      <c r="Q605" s="42" t="s">
        <v>41</v>
      </c>
      <c r="R605" s="42" t="s">
        <v>42</v>
      </c>
      <c r="S605" s="42" t="s">
        <v>41</v>
      </c>
      <c r="T605" s="41" t="s">
        <v>637</v>
      </c>
      <c r="U605" s="53"/>
      <c r="V605" s="7"/>
      <c r="W605" s="8" t="str">
        <f ca="1">IF(OR(ISBLANK(O605),ISERROR(O605)),"",IF(O605&lt;=TODAY(),"EXPIRED","ACTIVE"))</f>
        <v>ACTIVE</v>
      </c>
      <c r="X605" s="8" t="str">
        <f>IF(ISNUMBER(SEARCH("OPTILAN",P605)),"OPTILAN","")</f>
        <v/>
      </c>
      <c r="Y605" s="8" t="str">
        <f>IF(AND(NOT(ISBLANK(M605)),M605&lt;&gt;"",VALUE(M605)=0),"No Value (Indeterminate)","")</f>
        <v/>
      </c>
      <c r="Z605" s="8"/>
      <c r="AA605" s="8" t="str">
        <f>IF(AND(ISNUMBER(SEARCH("default date of 31/12/2099",D605)),NOT(ISBLANK(M605)),VALUE(M605)=0),"No Value (SPOT Contract)","")</f>
        <v/>
      </c>
      <c r="AB605" s="19" t="str">
        <f>IF(N605="","No Start Date","")</f>
        <v/>
      </c>
      <c r="AC605" s="19" t="str">
        <f>IF(O605="","No Expiry Date","")</f>
        <v/>
      </c>
      <c r="AD605" s="19" t="str">
        <f>IF(B605="","No Reference","")</f>
        <v/>
      </c>
      <c r="AE605" s="19" t="str" cm="1">
        <f t="array" aca="1" ref="AE605" ca="1">IF(SUMPRODUCT(--ISNUMBER(SEARCH("PFI",A605:AD605)))&gt;0,"Y","")</f>
        <v/>
      </c>
      <c r="AF605" s="19" t="str">
        <f>IF(ISNUMBER(SEARCH("CSW",C605)),"Shared Service","")</f>
        <v/>
      </c>
      <c r="AG605" s="19"/>
    </row>
    <row r="606" spans="1:33" s="14" customFormat="1" x14ac:dyDescent="0.3">
      <c r="A606" s="21">
        <v>468</v>
      </c>
      <c r="B606" s="41" t="s">
        <v>2265</v>
      </c>
      <c r="C606" s="41" t="s">
        <v>2266</v>
      </c>
      <c r="D606" s="41"/>
      <c r="E606" s="42">
        <v>0</v>
      </c>
      <c r="F606" s="42">
        <v>0</v>
      </c>
      <c r="G606" s="42">
        <v>0</v>
      </c>
      <c r="H606" s="41" t="s">
        <v>305</v>
      </c>
      <c r="I606" s="41" t="s">
        <v>634</v>
      </c>
      <c r="J606" s="41" t="s">
        <v>36</v>
      </c>
      <c r="K606" s="41" t="s">
        <v>37</v>
      </c>
      <c r="L606" s="41" t="s">
        <v>635</v>
      </c>
      <c r="M606" s="43">
        <v>181000</v>
      </c>
      <c r="N606" s="44" t="s">
        <v>2267</v>
      </c>
      <c r="O606" s="44">
        <v>48438</v>
      </c>
      <c r="P606" s="41" t="s">
        <v>2268</v>
      </c>
      <c r="Q606" s="42" t="s">
        <v>41</v>
      </c>
      <c r="R606" s="42" t="s">
        <v>41</v>
      </c>
      <c r="S606" s="42" t="s">
        <v>41</v>
      </c>
      <c r="T606" s="41" t="s">
        <v>637</v>
      </c>
      <c r="U606" s="53"/>
      <c r="V606" s="7"/>
      <c r="W606" s="8" t="str">
        <f ca="1">IF(OR(ISBLANK(O606),ISERROR(O606)),"",IF(O606&lt;=TODAY(),"EXPIRED","ACTIVE"))</f>
        <v>ACTIVE</v>
      </c>
      <c r="X606" s="8" t="str">
        <f>IF(ISNUMBER(SEARCH("OPTILAN",P606)),"OPTILAN","")</f>
        <v/>
      </c>
      <c r="Y606" s="8" t="str">
        <f>IF(AND(NOT(ISBLANK(M606)),M606&lt;&gt;"",VALUE(M606)=0),"No Value (Indeterminate)","")</f>
        <v/>
      </c>
      <c r="Z606" s="8"/>
      <c r="AA606" s="8" t="str">
        <f>IF(AND(ISNUMBER(SEARCH("default date of 31/12/2099",D606)),NOT(ISBLANK(M606)),VALUE(M606)=0),"No Value (SPOT Contract)","")</f>
        <v/>
      </c>
      <c r="AB606" s="19" t="str">
        <f>IF(N606="","No Start Date","")</f>
        <v/>
      </c>
      <c r="AC606" s="19" t="str">
        <f>IF(O606="","No Expiry Date","")</f>
        <v/>
      </c>
      <c r="AD606" s="19" t="str">
        <f>IF(B606="","No Reference","")</f>
        <v/>
      </c>
      <c r="AE606" s="19" t="str" cm="1">
        <f t="array" aca="1" ref="AE606" ca="1">IF(SUMPRODUCT(--ISNUMBER(SEARCH("PFI",A606:AD606)))&gt;0,"Y","")</f>
        <v/>
      </c>
      <c r="AF606" s="19" t="str">
        <f>IF(ISNUMBER(SEARCH("CSW",C606)),"Shared Service","")</f>
        <v/>
      </c>
      <c r="AG606" s="19"/>
    </row>
    <row r="607" spans="1:33" s="14" customFormat="1" x14ac:dyDescent="0.3">
      <c r="A607" s="21">
        <v>938</v>
      </c>
      <c r="B607" s="41" t="s">
        <v>2269</v>
      </c>
      <c r="C607" s="41" t="s">
        <v>2270</v>
      </c>
      <c r="D607" s="41"/>
      <c r="E607" s="42">
        <v>0</v>
      </c>
      <c r="F607" s="42">
        <v>0</v>
      </c>
      <c r="G607" s="42">
        <v>0</v>
      </c>
      <c r="H607" s="41" t="s">
        <v>305</v>
      </c>
      <c r="I607" s="41" t="s">
        <v>634</v>
      </c>
      <c r="J607" s="41" t="s">
        <v>36</v>
      </c>
      <c r="K607" s="41" t="s">
        <v>37</v>
      </c>
      <c r="L607" s="41" t="s">
        <v>635</v>
      </c>
      <c r="M607" s="43">
        <v>518477</v>
      </c>
      <c r="N607" s="44" t="s">
        <v>2271</v>
      </c>
      <c r="O607" s="44">
        <v>48356</v>
      </c>
      <c r="P607" s="41" t="s">
        <v>2272</v>
      </c>
      <c r="Q607" s="42" t="s">
        <v>41</v>
      </c>
      <c r="R607" s="42" t="s">
        <v>42</v>
      </c>
      <c r="S607" s="42" t="s">
        <v>41</v>
      </c>
      <c r="T607" s="41" t="s">
        <v>637</v>
      </c>
      <c r="U607" s="53"/>
      <c r="V607" s="7"/>
      <c r="W607" s="8" t="str">
        <f ca="1">IF(OR(ISBLANK(O607),ISERROR(O607)),"",IF(O607&lt;=TODAY(),"EXPIRED","ACTIVE"))</f>
        <v>ACTIVE</v>
      </c>
      <c r="X607" s="8" t="str">
        <f>IF(ISNUMBER(SEARCH("OPTILAN",P607)),"OPTILAN","")</f>
        <v/>
      </c>
      <c r="Y607" s="8" t="str">
        <f>IF(AND(NOT(ISBLANK(M607)),M607&lt;&gt;"",VALUE(M607)=0),"No Value (Indeterminate)","")</f>
        <v/>
      </c>
      <c r="Z607" s="8"/>
      <c r="AA607" s="8" t="str">
        <f>IF(AND(ISNUMBER(SEARCH("default date of 31/12/2099",D607)),NOT(ISBLANK(M607)),VALUE(M607)=0),"No Value (SPOT Contract)","")</f>
        <v/>
      </c>
      <c r="AB607" s="19" t="str">
        <f>IF(N607="","No Start Date","")</f>
        <v/>
      </c>
      <c r="AC607" s="19" t="str">
        <f>IF(O607="","No Expiry Date","")</f>
        <v/>
      </c>
      <c r="AD607" s="19" t="str">
        <f>IF(B607="","No Reference","")</f>
        <v/>
      </c>
      <c r="AE607" s="19" t="str" cm="1">
        <f t="array" aca="1" ref="AE607" ca="1">IF(SUMPRODUCT(--ISNUMBER(SEARCH("PFI",A607:AD607)))&gt;0,"Y","")</f>
        <v/>
      </c>
      <c r="AF607" s="19" t="str">
        <f>IF(ISNUMBER(SEARCH("CSW",C607)),"Shared Service","")</f>
        <v/>
      </c>
      <c r="AG607" s="19"/>
    </row>
    <row r="608" spans="1:33" s="14" customFormat="1" x14ac:dyDescent="0.3">
      <c r="A608" s="21">
        <v>809</v>
      </c>
      <c r="B608" s="41" t="s">
        <v>2273</v>
      </c>
      <c r="C608" s="41" t="s">
        <v>2274</v>
      </c>
      <c r="D608" s="41"/>
      <c r="E608" s="42">
        <v>0</v>
      </c>
      <c r="F608" s="42">
        <v>0</v>
      </c>
      <c r="G608" s="42">
        <v>0</v>
      </c>
      <c r="H608" s="41" t="s">
        <v>305</v>
      </c>
      <c r="I608" s="41" t="s">
        <v>634</v>
      </c>
      <c r="J608" s="41" t="s">
        <v>36</v>
      </c>
      <c r="K608" s="41" t="s">
        <v>37</v>
      </c>
      <c r="L608" s="41" t="s">
        <v>635</v>
      </c>
      <c r="M608" s="43">
        <v>505588</v>
      </c>
      <c r="N608" s="44">
        <v>45361</v>
      </c>
      <c r="O608" s="44">
        <v>46905</v>
      </c>
      <c r="P608" s="41" t="s">
        <v>2275</v>
      </c>
      <c r="Q608" s="42" t="s">
        <v>41</v>
      </c>
      <c r="R608" s="42" t="s">
        <v>42</v>
      </c>
      <c r="S608" s="42" t="s">
        <v>41</v>
      </c>
      <c r="T608" s="41" t="s">
        <v>637</v>
      </c>
      <c r="U608" s="53"/>
      <c r="V608" s="7"/>
      <c r="W608" s="8" t="str">
        <f ca="1">IF(OR(ISBLANK(O608),ISERROR(O608)),"",IF(O608&lt;=TODAY(),"EXPIRED","ACTIVE"))</f>
        <v>ACTIVE</v>
      </c>
      <c r="X608" s="8" t="str">
        <f>IF(ISNUMBER(SEARCH("OPTILAN",P608)),"OPTILAN","")</f>
        <v/>
      </c>
      <c r="Y608" s="8" t="str">
        <f>IF(AND(NOT(ISBLANK(M608)),M608&lt;&gt;"",VALUE(M608)=0),"No Value (Indeterminate)","")</f>
        <v/>
      </c>
      <c r="Z608" s="8"/>
      <c r="AA608" s="8" t="str">
        <f>IF(AND(ISNUMBER(SEARCH("default date of 31/12/2099",D608)),NOT(ISBLANK(M608)),VALUE(M608)=0),"No Value (SPOT Contract)","")</f>
        <v/>
      </c>
      <c r="AB608" s="19" t="str">
        <f>IF(N608="","No Start Date","")</f>
        <v/>
      </c>
      <c r="AC608" s="19" t="str">
        <f>IF(O608="","No Expiry Date","")</f>
        <v/>
      </c>
      <c r="AD608" s="19" t="str">
        <f>IF(B608="","No Reference","")</f>
        <v/>
      </c>
      <c r="AE608" s="19" t="str" cm="1">
        <f t="array" aca="1" ref="AE608" ca="1">IF(SUMPRODUCT(--ISNUMBER(SEARCH("PFI",A608:AD608)))&gt;0,"Y","")</f>
        <v/>
      </c>
      <c r="AF608" s="19" t="str">
        <f>IF(ISNUMBER(SEARCH("CSW",C608)),"Shared Service","")</f>
        <v/>
      </c>
      <c r="AG608" s="19"/>
    </row>
    <row r="609" spans="1:33" s="14" customFormat="1" x14ac:dyDescent="0.3">
      <c r="A609" s="21">
        <v>766</v>
      </c>
      <c r="B609" s="41" t="s">
        <v>2276</v>
      </c>
      <c r="C609" s="41" t="s">
        <v>2277</v>
      </c>
      <c r="D609" s="41"/>
      <c r="E609" s="42">
        <v>0</v>
      </c>
      <c r="F609" s="42">
        <v>0</v>
      </c>
      <c r="G609" s="42">
        <v>0</v>
      </c>
      <c r="H609" s="41" t="s">
        <v>305</v>
      </c>
      <c r="I609" s="41" t="s">
        <v>634</v>
      </c>
      <c r="J609" s="41" t="s">
        <v>36</v>
      </c>
      <c r="K609" s="41" t="s">
        <v>37</v>
      </c>
      <c r="L609" s="41" t="s">
        <v>635</v>
      </c>
      <c r="M609" s="43">
        <v>557542</v>
      </c>
      <c r="N609" s="44" t="s">
        <v>2278</v>
      </c>
      <c r="O609" s="44">
        <v>46278</v>
      </c>
      <c r="P609" s="41" t="s">
        <v>2279</v>
      </c>
      <c r="Q609" s="42" t="s">
        <v>41</v>
      </c>
      <c r="R609" s="42" t="s">
        <v>41</v>
      </c>
      <c r="S609" s="42" t="s">
        <v>41</v>
      </c>
      <c r="T609" s="41" t="s">
        <v>637</v>
      </c>
      <c r="U609" s="53"/>
      <c r="V609" s="7"/>
      <c r="W609" s="8" t="str">
        <f ca="1">IF(OR(ISBLANK(O609),ISERROR(O609)),"",IF(O609&lt;=TODAY(),"EXPIRED","ACTIVE"))</f>
        <v>ACTIVE</v>
      </c>
      <c r="X609" s="8" t="str">
        <f>IF(ISNUMBER(SEARCH("OPTILAN",P609)),"OPTILAN","")</f>
        <v/>
      </c>
      <c r="Y609" s="8" t="str">
        <f>IF(AND(NOT(ISBLANK(M609)),M609&lt;&gt;"",VALUE(M609)=0),"No Value (Indeterminate)","")</f>
        <v/>
      </c>
      <c r="Z609" s="8"/>
      <c r="AA609" s="8" t="str">
        <f>IF(AND(ISNUMBER(SEARCH("default date of 31/12/2099",D609)),NOT(ISBLANK(M609)),VALUE(M609)=0),"No Value (SPOT Contract)","")</f>
        <v/>
      </c>
      <c r="AB609" s="19" t="str">
        <f>IF(N609="","No Start Date","")</f>
        <v/>
      </c>
      <c r="AC609" s="19" t="str">
        <f>IF(O609="","No Expiry Date","")</f>
        <v/>
      </c>
      <c r="AD609" s="19" t="str">
        <f>IF(B609="","No Reference","")</f>
        <v/>
      </c>
      <c r="AE609" s="19" t="str" cm="1">
        <f t="array" aca="1" ref="AE609" ca="1">IF(SUMPRODUCT(--ISNUMBER(SEARCH("PFI",A609:AD609)))&gt;0,"Y","")</f>
        <v/>
      </c>
      <c r="AF609" s="19" t="str">
        <f>IF(ISNUMBER(SEARCH("CSW",C609)),"Shared Service","")</f>
        <v/>
      </c>
      <c r="AG609" s="19"/>
    </row>
    <row r="610" spans="1:33" s="14" customFormat="1" x14ac:dyDescent="0.3">
      <c r="A610" s="21">
        <v>751</v>
      </c>
      <c r="B610" s="41" t="s">
        <v>2280</v>
      </c>
      <c r="C610" s="41" t="s">
        <v>2281</v>
      </c>
      <c r="D610" s="41"/>
      <c r="E610" s="42">
        <v>0</v>
      </c>
      <c r="F610" s="42">
        <v>0</v>
      </c>
      <c r="G610" s="42">
        <v>0</v>
      </c>
      <c r="H610" s="41" t="s">
        <v>305</v>
      </c>
      <c r="I610" s="41" t="s">
        <v>634</v>
      </c>
      <c r="J610" s="41" t="s">
        <v>36</v>
      </c>
      <c r="K610" s="41" t="s">
        <v>37</v>
      </c>
      <c r="L610" s="41" t="s">
        <v>635</v>
      </c>
      <c r="M610" s="43">
        <v>542816</v>
      </c>
      <c r="N610" s="44" t="s">
        <v>2282</v>
      </c>
      <c r="O610" s="44">
        <v>46590</v>
      </c>
      <c r="P610" s="41" t="s">
        <v>2283</v>
      </c>
      <c r="Q610" s="42" t="s">
        <v>41</v>
      </c>
      <c r="R610" s="42" t="s">
        <v>41</v>
      </c>
      <c r="S610" s="42" t="s">
        <v>41</v>
      </c>
      <c r="T610" s="41" t="s">
        <v>637</v>
      </c>
      <c r="U610" s="53"/>
      <c r="V610" s="7"/>
      <c r="W610" s="8" t="str">
        <f ca="1">IF(OR(ISBLANK(O610),ISERROR(O610)),"",IF(O610&lt;=TODAY(),"EXPIRED","ACTIVE"))</f>
        <v>ACTIVE</v>
      </c>
      <c r="X610" s="8" t="str">
        <f>IF(ISNUMBER(SEARCH("OPTILAN",P610)),"OPTILAN","")</f>
        <v/>
      </c>
      <c r="Y610" s="8" t="str">
        <f>IF(AND(NOT(ISBLANK(M610)),M610&lt;&gt;"",VALUE(M610)=0),"No Value (Indeterminate)","")</f>
        <v/>
      </c>
      <c r="Z610" s="8"/>
      <c r="AA610" s="8" t="str">
        <f>IF(AND(ISNUMBER(SEARCH("default date of 31/12/2099",D610)),NOT(ISBLANK(M610)),VALUE(M610)=0),"No Value (SPOT Contract)","")</f>
        <v/>
      </c>
      <c r="AB610" s="19" t="str">
        <f>IF(N610="","No Start Date","")</f>
        <v/>
      </c>
      <c r="AC610" s="19" t="str">
        <f>IF(O610="","No Expiry Date","")</f>
        <v/>
      </c>
      <c r="AD610" s="19" t="str">
        <f>IF(B610="","No Reference","")</f>
        <v/>
      </c>
      <c r="AE610" s="19" t="str" cm="1">
        <f t="array" aca="1" ref="AE610" ca="1">IF(SUMPRODUCT(--ISNUMBER(SEARCH("PFI",A610:AD610)))&gt;0,"Y","")</f>
        <v/>
      </c>
      <c r="AF610" s="19" t="str">
        <f>IF(ISNUMBER(SEARCH("CSW",C610)),"Shared Service","")</f>
        <v/>
      </c>
      <c r="AG610" s="19"/>
    </row>
    <row r="611" spans="1:33" s="14" customFormat="1" x14ac:dyDescent="0.3">
      <c r="A611" s="21">
        <v>752</v>
      </c>
      <c r="B611" s="41" t="s">
        <v>2284</v>
      </c>
      <c r="C611" s="41" t="s">
        <v>2285</v>
      </c>
      <c r="D611" s="41"/>
      <c r="E611" s="42">
        <v>0</v>
      </c>
      <c r="F611" s="42">
        <v>0</v>
      </c>
      <c r="G611" s="42">
        <v>0</v>
      </c>
      <c r="H611" s="41" t="s">
        <v>305</v>
      </c>
      <c r="I611" s="41" t="s">
        <v>634</v>
      </c>
      <c r="J611" s="41" t="s">
        <v>36</v>
      </c>
      <c r="K611" s="41" t="s">
        <v>37</v>
      </c>
      <c r="L611" s="41" t="s">
        <v>635</v>
      </c>
      <c r="M611" s="43">
        <v>542816</v>
      </c>
      <c r="N611" s="44" t="s">
        <v>2286</v>
      </c>
      <c r="O611" s="44">
        <v>46583</v>
      </c>
      <c r="P611" s="41" t="s">
        <v>2283</v>
      </c>
      <c r="Q611" s="42" t="s">
        <v>41</v>
      </c>
      <c r="R611" s="42" t="s">
        <v>41</v>
      </c>
      <c r="S611" s="42" t="s">
        <v>41</v>
      </c>
      <c r="T611" s="41" t="s">
        <v>637</v>
      </c>
      <c r="U611" s="53"/>
      <c r="V611" s="7"/>
      <c r="W611" s="8" t="str">
        <f ca="1">IF(OR(ISBLANK(O611),ISERROR(O611)),"",IF(O611&lt;=TODAY(),"EXPIRED","ACTIVE"))</f>
        <v>ACTIVE</v>
      </c>
      <c r="X611" s="8" t="str">
        <f>IF(ISNUMBER(SEARCH("OPTILAN",P611)),"OPTILAN","")</f>
        <v/>
      </c>
      <c r="Y611" s="8" t="str">
        <f>IF(AND(NOT(ISBLANK(M611)),M611&lt;&gt;"",VALUE(M611)=0),"No Value (Indeterminate)","")</f>
        <v/>
      </c>
      <c r="Z611" s="8"/>
      <c r="AA611" s="8" t="str">
        <f>IF(AND(ISNUMBER(SEARCH("default date of 31/12/2099",D611)),NOT(ISBLANK(M611)),VALUE(M611)=0),"No Value (SPOT Contract)","")</f>
        <v/>
      </c>
      <c r="AB611" s="19" t="str">
        <f>IF(N611="","No Start Date","")</f>
        <v/>
      </c>
      <c r="AC611" s="19" t="str">
        <f>IF(O611="","No Expiry Date","")</f>
        <v/>
      </c>
      <c r="AD611" s="19" t="str">
        <f>IF(B611="","No Reference","")</f>
        <v/>
      </c>
      <c r="AE611" s="19" t="str" cm="1">
        <f t="array" aca="1" ref="AE611" ca="1">IF(SUMPRODUCT(--ISNUMBER(SEARCH("PFI",A611:AD611)))&gt;0,"Y","")</f>
        <v/>
      </c>
      <c r="AF611" s="19" t="str">
        <f>IF(ISNUMBER(SEARCH("CSW",C611)),"Shared Service","")</f>
        <v/>
      </c>
      <c r="AG611" s="19"/>
    </row>
    <row r="612" spans="1:33" s="14" customFormat="1" x14ac:dyDescent="0.3">
      <c r="A612" s="21">
        <v>1056</v>
      </c>
      <c r="B612" s="41" t="s">
        <v>2287</v>
      </c>
      <c r="C612" s="41" t="s">
        <v>2288</v>
      </c>
      <c r="D612" s="41"/>
      <c r="E612" s="42">
        <v>0</v>
      </c>
      <c r="F612" s="42">
        <v>0</v>
      </c>
      <c r="G612" s="42">
        <v>0</v>
      </c>
      <c r="H612" s="41" t="s">
        <v>305</v>
      </c>
      <c r="I612" s="41" t="s">
        <v>634</v>
      </c>
      <c r="J612" s="41" t="s">
        <v>36</v>
      </c>
      <c r="K612" s="41" t="s">
        <v>37</v>
      </c>
      <c r="L612" s="41" t="s">
        <v>635</v>
      </c>
      <c r="M612" s="43">
        <v>557700</v>
      </c>
      <c r="N612" s="44" t="s">
        <v>2289</v>
      </c>
      <c r="O612" s="44">
        <v>47030</v>
      </c>
      <c r="P612" s="41" t="s">
        <v>2283</v>
      </c>
      <c r="Q612" s="42" t="s">
        <v>41</v>
      </c>
      <c r="R612" s="42" t="s">
        <v>41</v>
      </c>
      <c r="S612" s="42" t="s">
        <v>41</v>
      </c>
      <c r="T612" s="41" t="s">
        <v>637</v>
      </c>
      <c r="U612" s="53"/>
      <c r="V612" s="7"/>
      <c r="W612" s="8" t="str">
        <f ca="1">IF(OR(ISBLANK(O612),ISERROR(O612)),"",IF(O612&lt;=TODAY(),"EXPIRED","ACTIVE"))</f>
        <v>ACTIVE</v>
      </c>
      <c r="X612" s="8" t="str">
        <f>IF(ISNUMBER(SEARCH("OPTILAN",P612)),"OPTILAN","")</f>
        <v/>
      </c>
      <c r="Y612" s="8" t="str">
        <f>IF(AND(NOT(ISBLANK(M612)),M612&lt;&gt;"",VALUE(M612)=0),"No Value (Indeterminate)","")</f>
        <v/>
      </c>
      <c r="Z612" s="8"/>
      <c r="AA612" s="8" t="str">
        <f>IF(AND(ISNUMBER(SEARCH("default date of 31/12/2099",D612)),NOT(ISBLANK(M612)),VALUE(M612)=0),"No Value (SPOT Contract)","")</f>
        <v/>
      </c>
      <c r="AB612" s="19" t="str">
        <f>IF(N612="","No Start Date","")</f>
        <v/>
      </c>
      <c r="AC612" s="19" t="str">
        <f>IF(O612="","No Expiry Date","")</f>
        <v/>
      </c>
      <c r="AD612" s="19" t="str">
        <f>IF(B612="","No Reference","")</f>
        <v/>
      </c>
      <c r="AE612" s="19" t="str" cm="1">
        <f t="array" aca="1" ref="AE612" ca="1">IF(SUMPRODUCT(--ISNUMBER(SEARCH("PFI",A612:AD612)))&gt;0,"Y","")</f>
        <v/>
      </c>
      <c r="AF612" s="19" t="str">
        <f>IF(ISNUMBER(SEARCH("CSW",C612)),"Shared Service","")</f>
        <v/>
      </c>
      <c r="AG612" s="19"/>
    </row>
    <row r="613" spans="1:33" s="14" customFormat="1" x14ac:dyDescent="0.3">
      <c r="A613" s="21">
        <v>1073</v>
      </c>
      <c r="B613" s="41" t="s">
        <v>2290</v>
      </c>
      <c r="C613" s="41" t="s">
        <v>2291</v>
      </c>
      <c r="D613" s="41"/>
      <c r="E613" s="42">
        <v>0</v>
      </c>
      <c r="F613" s="42">
        <v>0</v>
      </c>
      <c r="G613" s="42">
        <v>0</v>
      </c>
      <c r="H613" s="41" t="s">
        <v>305</v>
      </c>
      <c r="I613" s="41" t="s">
        <v>634</v>
      </c>
      <c r="J613" s="41" t="s">
        <v>36</v>
      </c>
      <c r="K613" s="41" t="s">
        <v>37</v>
      </c>
      <c r="L613" s="41" t="s">
        <v>635</v>
      </c>
      <c r="M613" s="43">
        <v>608154.56000000006</v>
      </c>
      <c r="N613" s="44" t="s">
        <v>2292</v>
      </c>
      <c r="O613" s="44">
        <v>47331</v>
      </c>
      <c r="P613" s="41" t="s">
        <v>2283</v>
      </c>
      <c r="Q613" s="42" t="s">
        <v>41</v>
      </c>
      <c r="R613" s="42" t="s">
        <v>42</v>
      </c>
      <c r="S613" s="42" t="s">
        <v>41</v>
      </c>
      <c r="T613" s="41" t="s">
        <v>637</v>
      </c>
      <c r="U613" s="53"/>
      <c r="V613" s="7"/>
      <c r="W613" s="8" t="str">
        <f ca="1">IF(OR(ISBLANK(O613),ISERROR(O613)),"",IF(O613&lt;=TODAY(),"EXPIRED","ACTIVE"))</f>
        <v>ACTIVE</v>
      </c>
      <c r="X613" s="8" t="str">
        <f>IF(ISNUMBER(SEARCH("OPTILAN",P613)),"OPTILAN","")</f>
        <v/>
      </c>
      <c r="Y613" s="8" t="str">
        <f>IF(AND(NOT(ISBLANK(M613)),M613&lt;&gt;"",VALUE(M613)=0),"No Value (Indeterminate)","")</f>
        <v/>
      </c>
      <c r="Z613" s="8"/>
      <c r="AA613" s="8" t="str">
        <f>IF(AND(ISNUMBER(SEARCH("default date of 31/12/2099",D613)),NOT(ISBLANK(M613)),VALUE(M613)=0),"No Value (SPOT Contract)","")</f>
        <v/>
      </c>
      <c r="AB613" s="19" t="str">
        <f>IF(N613="","No Start Date","")</f>
        <v/>
      </c>
      <c r="AC613" s="19" t="str">
        <f>IF(O613="","No Expiry Date","")</f>
        <v/>
      </c>
      <c r="AD613" s="19" t="str">
        <f>IF(B613="","No Reference","")</f>
        <v/>
      </c>
      <c r="AE613" s="19" t="str" cm="1">
        <f t="array" aca="1" ref="AE613" ca="1">IF(SUMPRODUCT(--ISNUMBER(SEARCH("PFI",A613:AD613)))&gt;0,"Y","")</f>
        <v/>
      </c>
      <c r="AF613" s="19" t="str">
        <f>IF(ISNUMBER(SEARCH("CSW",C613)),"Shared Service","")</f>
        <v/>
      </c>
      <c r="AG613" s="19"/>
    </row>
    <row r="614" spans="1:33" s="14" customFormat="1" x14ac:dyDescent="0.3">
      <c r="A614" s="21">
        <v>465</v>
      </c>
      <c r="B614" s="41" t="s">
        <v>2293</v>
      </c>
      <c r="C614" s="41" t="s">
        <v>2294</v>
      </c>
      <c r="D614" s="41" t="s">
        <v>2295</v>
      </c>
      <c r="E614" s="42">
        <v>0</v>
      </c>
      <c r="F614" s="42">
        <v>0</v>
      </c>
      <c r="G614" s="42">
        <v>0</v>
      </c>
      <c r="H614" s="41" t="s">
        <v>305</v>
      </c>
      <c r="I614" s="41" t="s">
        <v>634</v>
      </c>
      <c r="J614" s="41" t="s">
        <v>36</v>
      </c>
      <c r="K614" s="41" t="s">
        <v>37</v>
      </c>
      <c r="L614" s="41" t="s">
        <v>635</v>
      </c>
      <c r="M614" s="43">
        <v>120765.84</v>
      </c>
      <c r="N614" s="44" t="s">
        <v>2296</v>
      </c>
      <c r="O614" s="44">
        <v>51020</v>
      </c>
      <c r="P614" s="41" t="s">
        <v>2297</v>
      </c>
      <c r="Q614" s="42" t="s">
        <v>41</v>
      </c>
      <c r="R614" s="42" t="s">
        <v>41</v>
      </c>
      <c r="S614" s="42" t="s">
        <v>41</v>
      </c>
      <c r="T614" s="41" t="s">
        <v>2040</v>
      </c>
      <c r="U614" s="53"/>
      <c r="V614" s="7"/>
      <c r="W614" s="8" t="str">
        <f ca="1">IF(OR(ISBLANK(O614),ISERROR(O614)),"",IF(O614&lt;=TODAY(),"EXPIRED","ACTIVE"))</f>
        <v>ACTIVE</v>
      </c>
      <c r="X614" s="8" t="str">
        <f>IF(ISNUMBER(SEARCH("OPTILAN",P614)),"OPTILAN","")</f>
        <v/>
      </c>
      <c r="Y614" s="8" t="str">
        <f>IF(AND(NOT(ISBLANK(M614)),M614&lt;&gt;"",VALUE(M614)=0),"No Value (Indeterminate)","")</f>
        <v/>
      </c>
      <c r="Z614" s="8"/>
      <c r="AA614" s="8" t="str">
        <f>IF(AND(ISNUMBER(SEARCH("default date of 31/12/2099",D614)),NOT(ISBLANK(M614)),VALUE(M614)=0),"No Value (SPOT Contract)","")</f>
        <v/>
      </c>
      <c r="AB614" s="19" t="str">
        <f>IF(N614="","No Start Date","")</f>
        <v/>
      </c>
      <c r="AC614" s="19" t="str">
        <f>IF(O614="","No Expiry Date","")</f>
        <v/>
      </c>
      <c r="AD614" s="19" t="str">
        <f>IF(B614="","No Reference","")</f>
        <v/>
      </c>
      <c r="AE614" s="19" t="str" cm="1">
        <f t="array" aca="1" ref="AE614" ca="1">IF(SUMPRODUCT(--ISNUMBER(SEARCH("PFI",A614:AD614)))&gt;0,"Y","")</f>
        <v/>
      </c>
      <c r="AF614" s="19" t="str">
        <f>IF(ISNUMBER(SEARCH("CSW",C614)),"Shared Service","")</f>
        <v/>
      </c>
      <c r="AG614" s="19"/>
    </row>
    <row r="615" spans="1:33" s="14" customFormat="1" x14ac:dyDescent="0.3">
      <c r="A615" s="21">
        <v>1479</v>
      </c>
      <c r="B615" s="41" t="s">
        <v>2298</v>
      </c>
      <c r="C615" s="41" t="s">
        <v>2299</v>
      </c>
      <c r="D615" s="41" t="s">
        <v>2300</v>
      </c>
      <c r="E615" s="42">
        <v>3</v>
      </c>
      <c r="F615" s="42">
        <v>0</v>
      </c>
      <c r="G615" s="42">
        <v>0</v>
      </c>
      <c r="H615" s="41" t="s">
        <v>305</v>
      </c>
      <c r="I615" s="41" t="s">
        <v>634</v>
      </c>
      <c r="J615" s="41" t="s">
        <v>36</v>
      </c>
      <c r="K615" s="41" t="s">
        <v>37</v>
      </c>
      <c r="L615" s="41" t="s">
        <v>635</v>
      </c>
      <c r="M615" s="43">
        <v>919119</v>
      </c>
      <c r="N615" s="44">
        <v>42739</v>
      </c>
      <c r="O615" s="44">
        <v>46112</v>
      </c>
      <c r="P615" s="41" t="s">
        <v>2301</v>
      </c>
      <c r="Q615" s="42" t="s">
        <v>42</v>
      </c>
      <c r="R615" s="42" t="s">
        <v>41</v>
      </c>
      <c r="S615" s="42" t="s">
        <v>41</v>
      </c>
      <c r="T615" s="41" t="s">
        <v>637</v>
      </c>
      <c r="U615" s="53"/>
      <c r="V615" s="7"/>
      <c r="W615" s="8" t="str">
        <f ca="1">IF(OR(ISBLANK(O615),ISERROR(O615)),"",IF(O615&lt;=TODAY(),"EXPIRED","ACTIVE"))</f>
        <v>ACTIVE</v>
      </c>
      <c r="X615" s="8" t="str">
        <f>IF(ISNUMBER(SEARCH("OPTILAN",P615)),"OPTILAN","")</f>
        <v/>
      </c>
      <c r="Y615" s="8" t="str">
        <f>IF(AND(NOT(ISBLANK(M615)),M615&lt;&gt;"",VALUE(M615)=0),"No Value (Indeterminate)","")</f>
        <v/>
      </c>
      <c r="Z615" s="8"/>
      <c r="AA615" s="8" t="str">
        <f>IF(AND(ISNUMBER(SEARCH("default date of 31/12/2099",D615)),NOT(ISBLANK(M615)),VALUE(M615)=0),"No Value (SPOT Contract)","")</f>
        <v/>
      </c>
      <c r="AB615" s="19" t="str">
        <f>IF(N615="","No Start Date","")</f>
        <v/>
      </c>
      <c r="AC615" s="19" t="str">
        <f>IF(O615="","No Expiry Date","")</f>
        <v/>
      </c>
      <c r="AD615" s="19" t="str">
        <f>IF(B615="","No Reference","")</f>
        <v/>
      </c>
      <c r="AE615" s="19" t="str" cm="1">
        <f t="array" aca="1" ref="AE615" ca="1">IF(SUMPRODUCT(--ISNUMBER(SEARCH("PFI",A615:AD615)))&gt;0,"Y","")</f>
        <v/>
      </c>
      <c r="AF615" s="19" t="str">
        <f>IF(ISNUMBER(SEARCH("CSW",C615)),"Shared Service","")</f>
        <v/>
      </c>
      <c r="AG615" s="19"/>
    </row>
    <row r="616" spans="1:33" s="14" customFormat="1" x14ac:dyDescent="0.3">
      <c r="A616" s="21">
        <v>945</v>
      </c>
      <c r="B616" s="41" t="s">
        <v>2302</v>
      </c>
      <c r="C616" s="41" t="s">
        <v>2303</v>
      </c>
      <c r="D616" s="41"/>
      <c r="E616" s="42">
        <v>0</v>
      </c>
      <c r="F616" s="42">
        <v>0</v>
      </c>
      <c r="G616" s="42">
        <v>0</v>
      </c>
      <c r="H616" s="41" t="s">
        <v>305</v>
      </c>
      <c r="I616" s="41" t="s">
        <v>634</v>
      </c>
      <c r="J616" s="41" t="s">
        <v>36</v>
      </c>
      <c r="K616" s="41" t="s">
        <v>37</v>
      </c>
      <c r="L616" s="41" t="s">
        <v>635</v>
      </c>
      <c r="M616" s="43">
        <v>525427.76</v>
      </c>
      <c r="N616" s="44" t="s">
        <v>2304</v>
      </c>
      <c r="O616" s="44">
        <v>49849</v>
      </c>
      <c r="P616" s="41" t="s">
        <v>2305</v>
      </c>
      <c r="Q616" s="42" t="s">
        <v>41</v>
      </c>
      <c r="R616" s="42" t="s">
        <v>41</v>
      </c>
      <c r="S616" s="42" t="s">
        <v>41</v>
      </c>
      <c r="T616" s="41" t="s">
        <v>2306</v>
      </c>
      <c r="U616" s="53"/>
      <c r="V616" s="7"/>
      <c r="W616" s="8" t="str">
        <f ca="1">IF(OR(ISBLANK(O616),ISERROR(O616)),"",IF(O616&lt;=TODAY(),"EXPIRED","ACTIVE"))</f>
        <v>ACTIVE</v>
      </c>
      <c r="X616" s="8" t="str">
        <f>IF(ISNUMBER(SEARCH("OPTILAN",P616)),"OPTILAN","")</f>
        <v/>
      </c>
      <c r="Y616" s="8" t="str">
        <f>IF(AND(NOT(ISBLANK(M616)),M616&lt;&gt;"",VALUE(M616)=0),"No Value (Indeterminate)","")</f>
        <v/>
      </c>
      <c r="Z616" s="8"/>
      <c r="AA616" s="8" t="str">
        <f>IF(AND(ISNUMBER(SEARCH("default date of 31/12/2099",D616)),NOT(ISBLANK(M616)),VALUE(M616)=0),"No Value (SPOT Contract)","")</f>
        <v/>
      </c>
      <c r="AB616" s="19" t="str">
        <f>IF(N616="","No Start Date","")</f>
        <v/>
      </c>
      <c r="AC616" s="19" t="str">
        <f>IF(O616="","No Expiry Date","")</f>
        <v/>
      </c>
      <c r="AD616" s="19" t="str">
        <f>IF(B616="","No Reference","")</f>
        <v/>
      </c>
      <c r="AE616" s="19" t="str" cm="1">
        <f t="array" aca="1" ref="AE616" ca="1">IF(SUMPRODUCT(--ISNUMBER(SEARCH("PFI",A616:AD616)))&gt;0,"Y","")</f>
        <v/>
      </c>
      <c r="AF616" s="19" t="str">
        <f>IF(ISNUMBER(SEARCH("CSW",C616)),"Shared Service","")</f>
        <v/>
      </c>
      <c r="AG616" s="19"/>
    </row>
    <row r="617" spans="1:33" s="14" customFormat="1" x14ac:dyDescent="0.3">
      <c r="A617" s="21">
        <v>1339</v>
      </c>
      <c r="B617" s="41" t="s">
        <v>2307</v>
      </c>
      <c r="C617" s="41" t="s">
        <v>2308</v>
      </c>
      <c r="D617" s="41"/>
      <c r="E617" s="42">
        <v>0</v>
      </c>
      <c r="F617" s="42">
        <v>0</v>
      </c>
      <c r="G617" s="42">
        <v>0</v>
      </c>
      <c r="H617" s="41" t="s">
        <v>305</v>
      </c>
      <c r="I617" s="41" t="s">
        <v>634</v>
      </c>
      <c r="J617" s="41" t="s">
        <v>36</v>
      </c>
      <c r="K617" s="41" t="s">
        <v>37</v>
      </c>
      <c r="L617" s="41" t="s">
        <v>635</v>
      </c>
      <c r="M617" s="43">
        <v>552077</v>
      </c>
      <c r="N617" s="44" t="s">
        <v>2309</v>
      </c>
      <c r="O617" s="44">
        <v>48358</v>
      </c>
      <c r="P617" s="41" t="s">
        <v>2310</v>
      </c>
      <c r="Q617" s="42" t="s">
        <v>41</v>
      </c>
      <c r="R617" s="42" t="s">
        <v>41</v>
      </c>
      <c r="S617" s="42" t="s">
        <v>41</v>
      </c>
      <c r="T617" s="41" t="s">
        <v>637</v>
      </c>
      <c r="U617" s="53"/>
      <c r="V617" s="7"/>
      <c r="W617" s="8" t="str">
        <f ca="1">IF(OR(ISBLANK(O617),ISERROR(O617)),"",IF(O617&lt;=TODAY(),"EXPIRED","ACTIVE"))</f>
        <v>ACTIVE</v>
      </c>
      <c r="X617" s="8" t="str">
        <f>IF(ISNUMBER(SEARCH("OPTILAN",P617)),"OPTILAN","")</f>
        <v/>
      </c>
      <c r="Y617" s="8" t="str">
        <f>IF(AND(NOT(ISBLANK(M617)),M617&lt;&gt;"",VALUE(M617)=0),"No Value (Indeterminate)","")</f>
        <v/>
      </c>
      <c r="Z617" s="8"/>
      <c r="AA617" s="8" t="str">
        <f>IF(AND(ISNUMBER(SEARCH("default date of 31/12/2099",D617)),NOT(ISBLANK(M617)),VALUE(M617)=0),"No Value (SPOT Contract)","")</f>
        <v/>
      </c>
      <c r="AB617" s="19" t="str">
        <f>IF(N617="","No Start Date","")</f>
        <v/>
      </c>
      <c r="AC617" s="19" t="str">
        <f>IF(O617="","No Expiry Date","")</f>
        <v/>
      </c>
      <c r="AD617" s="19" t="str">
        <f>IF(B617="","No Reference","")</f>
        <v/>
      </c>
      <c r="AE617" s="19" t="str" cm="1">
        <f t="array" aca="1" ref="AE617" ca="1">IF(SUMPRODUCT(--ISNUMBER(SEARCH("PFI",A617:AD617)))&gt;0,"Y","")</f>
        <v/>
      </c>
      <c r="AF617" s="19" t="str">
        <f>IF(ISNUMBER(SEARCH("CSW",C617)),"Shared Service","")</f>
        <v/>
      </c>
      <c r="AG617" s="19"/>
    </row>
    <row r="618" spans="1:33" s="14" customFormat="1" x14ac:dyDescent="0.3">
      <c r="A618" s="21">
        <v>1032</v>
      </c>
      <c r="B618" s="41" t="s">
        <v>2311</v>
      </c>
      <c r="C618" s="41" t="s">
        <v>2312</v>
      </c>
      <c r="D618" s="41"/>
      <c r="E618" s="42">
        <v>0</v>
      </c>
      <c r="F618" s="42">
        <v>0</v>
      </c>
      <c r="G618" s="42">
        <v>0</v>
      </c>
      <c r="H618" s="41" t="s">
        <v>305</v>
      </c>
      <c r="I618" s="41" t="s">
        <v>634</v>
      </c>
      <c r="J618" s="41" t="s">
        <v>36</v>
      </c>
      <c r="K618" s="41" t="s">
        <v>37</v>
      </c>
      <c r="L618" s="41" t="s">
        <v>635</v>
      </c>
      <c r="M618" s="43">
        <v>541242</v>
      </c>
      <c r="N618" s="44" t="s">
        <v>2313</v>
      </c>
      <c r="O618" s="44">
        <v>47853</v>
      </c>
      <c r="P618" s="41" t="s">
        <v>2314</v>
      </c>
      <c r="Q618" s="42" t="s">
        <v>41</v>
      </c>
      <c r="R618" s="42" t="s">
        <v>41</v>
      </c>
      <c r="S618" s="42" t="s">
        <v>41</v>
      </c>
      <c r="T618" s="41" t="s">
        <v>2306</v>
      </c>
      <c r="U618" s="53"/>
      <c r="V618" s="7"/>
      <c r="W618" s="8" t="str">
        <f ca="1">IF(OR(ISBLANK(O618),ISERROR(O618)),"",IF(O618&lt;=TODAY(),"EXPIRED","ACTIVE"))</f>
        <v>ACTIVE</v>
      </c>
      <c r="X618" s="8" t="str">
        <f>IF(ISNUMBER(SEARCH("OPTILAN",P618)),"OPTILAN","")</f>
        <v/>
      </c>
      <c r="Y618" s="8" t="str">
        <f>IF(AND(NOT(ISBLANK(M618)),M618&lt;&gt;"",VALUE(M618)=0),"No Value (Indeterminate)","")</f>
        <v/>
      </c>
      <c r="Z618" s="8"/>
      <c r="AA618" s="8" t="str">
        <f>IF(AND(ISNUMBER(SEARCH("default date of 31/12/2099",D618)),NOT(ISBLANK(M618)),VALUE(M618)=0),"No Value (SPOT Contract)","")</f>
        <v/>
      </c>
      <c r="AB618" s="19" t="str">
        <f>IF(N618="","No Start Date","")</f>
        <v/>
      </c>
      <c r="AC618" s="19" t="str">
        <f>IF(O618="","No Expiry Date","")</f>
        <v/>
      </c>
      <c r="AD618" s="19" t="str">
        <f>IF(B618="","No Reference","")</f>
        <v/>
      </c>
      <c r="AE618" s="19" t="str" cm="1">
        <f t="array" aca="1" ref="AE618" ca="1">IF(SUMPRODUCT(--ISNUMBER(SEARCH("PFI",A618:AD618)))&gt;0,"Y","")</f>
        <v/>
      </c>
      <c r="AF618" s="19" t="str">
        <f>IF(ISNUMBER(SEARCH("CSW",C618)),"Shared Service","")</f>
        <v/>
      </c>
      <c r="AG618" s="19"/>
    </row>
    <row r="619" spans="1:33" s="14" customFormat="1" x14ac:dyDescent="0.3">
      <c r="A619" s="21">
        <v>1372</v>
      </c>
      <c r="B619" s="41" t="s">
        <v>2315</v>
      </c>
      <c r="C619" s="41" t="s">
        <v>2316</v>
      </c>
      <c r="D619" s="41"/>
      <c r="E619" s="42">
        <v>0</v>
      </c>
      <c r="F619" s="42">
        <v>0</v>
      </c>
      <c r="G619" s="42">
        <v>0</v>
      </c>
      <c r="H619" s="41" t="s">
        <v>305</v>
      </c>
      <c r="I619" s="41" t="s">
        <v>634</v>
      </c>
      <c r="J619" s="41" t="s">
        <v>36</v>
      </c>
      <c r="K619" s="41" t="s">
        <v>37</v>
      </c>
      <c r="L619" s="41" t="s">
        <v>635</v>
      </c>
      <c r="M619" s="43">
        <v>553472.42000000004</v>
      </c>
      <c r="N619" s="44">
        <v>45726</v>
      </c>
      <c r="O619" s="44">
        <v>48019</v>
      </c>
      <c r="P619" s="41" t="s">
        <v>2314</v>
      </c>
      <c r="Q619" s="42" t="s">
        <v>41</v>
      </c>
      <c r="R619" s="42" t="s">
        <v>41</v>
      </c>
      <c r="S619" s="42" t="s">
        <v>41</v>
      </c>
      <c r="T619" s="41" t="s">
        <v>637</v>
      </c>
      <c r="U619" s="53"/>
      <c r="V619" s="7"/>
      <c r="W619" s="8" t="str">
        <f ca="1">IF(OR(ISBLANK(O619),ISERROR(O619)),"",IF(O619&lt;=TODAY(),"EXPIRED","ACTIVE"))</f>
        <v>ACTIVE</v>
      </c>
      <c r="X619" s="8" t="str">
        <f>IF(ISNUMBER(SEARCH("OPTILAN",P619)),"OPTILAN","")</f>
        <v/>
      </c>
      <c r="Y619" s="8" t="str">
        <f>IF(AND(NOT(ISBLANK(M619)),M619&lt;&gt;"",VALUE(M619)=0),"No Value (Indeterminate)","")</f>
        <v/>
      </c>
      <c r="Z619" s="8"/>
      <c r="AA619" s="8" t="str">
        <f>IF(AND(ISNUMBER(SEARCH("default date of 31/12/2099",D619)),NOT(ISBLANK(M619)),VALUE(M619)=0),"No Value (SPOT Contract)","")</f>
        <v/>
      </c>
      <c r="AB619" s="19" t="str">
        <f>IF(N619="","No Start Date","")</f>
        <v/>
      </c>
      <c r="AC619" s="19" t="str">
        <f>IF(O619="","No Expiry Date","")</f>
        <v/>
      </c>
      <c r="AD619" s="19" t="str">
        <f>IF(B619="","No Reference","")</f>
        <v/>
      </c>
      <c r="AE619" s="19" t="str" cm="1">
        <f t="array" aca="1" ref="AE619" ca="1">IF(SUMPRODUCT(--ISNUMBER(SEARCH("PFI",A619:AD619)))&gt;0,"Y","")</f>
        <v/>
      </c>
      <c r="AF619" s="19" t="str">
        <f>IF(ISNUMBER(SEARCH("CSW",C619)),"Shared Service","")</f>
        <v/>
      </c>
      <c r="AG619" s="19"/>
    </row>
    <row r="620" spans="1:33" s="14" customFormat="1" x14ac:dyDescent="0.3">
      <c r="A620" s="21">
        <v>830</v>
      </c>
      <c r="B620" s="41" t="s">
        <v>2317</v>
      </c>
      <c r="C620" s="41" t="s">
        <v>2318</v>
      </c>
      <c r="D620" s="41"/>
      <c r="E620" s="42">
        <v>0</v>
      </c>
      <c r="F620" s="42">
        <v>0</v>
      </c>
      <c r="G620" s="42">
        <v>0</v>
      </c>
      <c r="H620" s="41" t="s">
        <v>305</v>
      </c>
      <c r="I620" s="41" t="s">
        <v>2319</v>
      </c>
      <c r="J620" s="41" t="s">
        <v>36</v>
      </c>
      <c r="K620" s="41" t="s">
        <v>37</v>
      </c>
      <c r="L620" s="41" t="s">
        <v>635</v>
      </c>
      <c r="M620" s="43">
        <v>52967.199999999997</v>
      </c>
      <c r="N620" s="44" t="s">
        <v>2243</v>
      </c>
      <c r="O620" s="44">
        <v>47420</v>
      </c>
      <c r="P620" s="41" t="s">
        <v>2252</v>
      </c>
      <c r="Q620" s="42" t="s">
        <v>41</v>
      </c>
      <c r="R620" s="42" t="s">
        <v>42</v>
      </c>
      <c r="S620" s="42" t="s">
        <v>41</v>
      </c>
      <c r="T620" s="41" t="s">
        <v>2306</v>
      </c>
      <c r="U620" s="53"/>
      <c r="V620" s="7"/>
      <c r="W620" s="8" t="str">
        <f ca="1">IF(OR(ISBLANK(O620),ISERROR(O620)),"",IF(O620&lt;=TODAY(),"EXPIRED","ACTIVE"))</f>
        <v>ACTIVE</v>
      </c>
      <c r="X620" s="8" t="str">
        <f>IF(ISNUMBER(SEARCH("OPTILAN",P620)),"OPTILAN","")</f>
        <v/>
      </c>
      <c r="Y620" s="8" t="str">
        <f>IF(AND(NOT(ISBLANK(M620)),M620&lt;&gt;"",VALUE(M620)=0),"No Value (Indeterminate)","")</f>
        <v/>
      </c>
      <c r="Z620" s="8"/>
      <c r="AA620" s="8" t="str">
        <f>IF(AND(ISNUMBER(SEARCH("default date of 31/12/2099",D620)),NOT(ISBLANK(M620)),VALUE(M620)=0),"No Value (SPOT Contract)","")</f>
        <v/>
      </c>
      <c r="AB620" s="19" t="str">
        <f>IF(N620="","No Start Date","")</f>
        <v/>
      </c>
      <c r="AC620" s="19" t="str">
        <f>IF(O620="","No Expiry Date","")</f>
        <v/>
      </c>
      <c r="AD620" s="19" t="str">
        <f>IF(B620="","No Reference","")</f>
        <v/>
      </c>
      <c r="AE620" s="19" t="str" cm="1">
        <f t="array" aca="1" ref="AE620" ca="1">IF(SUMPRODUCT(--ISNUMBER(SEARCH("PFI",A620:AD620)))&gt;0,"Y","")</f>
        <v/>
      </c>
      <c r="AF620" s="19" t="str">
        <f>IF(ISNUMBER(SEARCH("CSW",C620)),"Shared Service","")</f>
        <v/>
      </c>
      <c r="AG620" s="19"/>
    </row>
    <row r="621" spans="1:33" s="14" customFormat="1" x14ac:dyDescent="0.3">
      <c r="A621" s="21">
        <v>836</v>
      </c>
      <c r="B621" s="41" t="s">
        <v>2320</v>
      </c>
      <c r="C621" s="41" t="s">
        <v>2321</v>
      </c>
      <c r="D621" s="41"/>
      <c r="E621" s="42">
        <v>0</v>
      </c>
      <c r="F621" s="42">
        <v>0</v>
      </c>
      <c r="G621" s="42">
        <v>0</v>
      </c>
      <c r="H621" s="41" t="s">
        <v>305</v>
      </c>
      <c r="I621" s="41" t="s">
        <v>634</v>
      </c>
      <c r="J621" s="41" t="s">
        <v>36</v>
      </c>
      <c r="K621" s="41" t="s">
        <v>37</v>
      </c>
      <c r="L621" s="41" t="s">
        <v>635</v>
      </c>
      <c r="M621" s="43">
        <v>19546.8</v>
      </c>
      <c r="N621" s="44" t="s">
        <v>2322</v>
      </c>
      <c r="O621" s="44">
        <v>47413</v>
      </c>
      <c r="P621" s="41" t="s">
        <v>2252</v>
      </c>
      <c r="Q621" s="42" t="s">
        <v>42</v>
      </c>
      <c r="R621" s="42" t="s">
        <v>42</v>
      </c>
      <c r="S621" s="42" t="s">
        <v>42</v>
      </c>
      <c r="T621" s="41" t="s">
        <v>637</v>
      </c>
      <c r="U621" s="53"/>
      <c r="V621" s="7"/>
      <c r="W621" s="8" t="str">
        <f ca="1">IF(OR(ISBLANK(O621),ISERROR(O621)),"",IF(O621&lt;=TODAY(),"EXPIRED","ACTIVE"))</f>
        <v>ACTIVE</v>
      </c>
      <c r="X621" s="8" t="str">
        <f>IF(ISNUMBER(SEARCH("OPTILAN",P621)),"OPTILAN","")</f>
        <v/>
      </c>
      <c r="Y621" s="8" t="str">
        <f>IF(AND(NOT(ISBLANK(M621)),M621&lt;&gt;"",VALUE(M621)=0),"No Value (Indeterminate)","")</f>
        <v/>
      </c>
      <c r="Z621" s="8"/>
      <c r="AA621" s="8" t="str">
        <f>IF(AND(ISNUMBER(SEARCH("default date of 31/12/2099",D621)),NOT(ISBLANK(M621)),VALUE(M621)=0),"No Value (SPOT Contract)","")</f>
        <v/>
      </c>
      <c r="AB621" s="19" t="str">
        <f>IF(N621="","No Start Date","")</f>
        <v/>
      </c>
      <c r="AC621" s="19" t="str">
        <f>IF(O621="","No Expiry Date","")</f>
        <v/>
      </c>
      <c r="AD621" s="19" t="str">
        <f>IF(B621="","No Reference","")</f>
        <v/>
      </c>
      <c r="AE621" s="19" t="str" cm="1">
        <f t="array" aca="1" ref="AE621" ca="1">IF(SUMPRODUCT(--ISNUMBER(SEARCH("PFI",A621:AD621)))&gt;0,"Y","")</f>
        <v/>
      </c>
      <c r="AF621" s="19" t="str">
        <f>IF(ISNUMBER(SEARCH("CSW",C621)),"Shared Service","")</f>
        <v/>
      </c>
      <c r="AG621" s="19"/>
    </row>
    <row r="622" spans="1:33" s="14" customFormat="1" x14ac:dyDescent="0.3">
      <c r="A622" s="21">
        <v>695</v>
      </c>
      <c r="B622" s="41" t="s">
        <v>2323</v>
      </c>
      <c r="C622" s="41" t="s">
        <v>2324</v>
      </c>
      <c r="D622" s="41"/>
      <c r="E622" s="42">
        <v>0</v>
      </c>
      <c r="F622" s="42">
        <v>0</v>
      </c>
      <c r="G622" s="42">
        <v>0</v>
      </c>
      <c r="H622" s="41" t="s">
        <v>305</v>
      </c>
      <c r="I622" s="41" t="s">
        <v>634</v>
      </c>
      <c r="J622" s="41" t="s">
        <v>36</v>
      </c>
      <c r="K622" s="41" t="s">
        <v>37</v>
      </c>
      <c r="L622" s="41" t="s">
        <v>635</v>
      </c>
      <c r="M622" s="43">
        <v>446735.52</v>
      </c>
      <c r="N622" s="44" t="s">
        <v>334</v>
      </c>
      <c r="O622" s="44">
        <v>46350</v>
      </c>
      <c r="P622" s="41" t="s">
        <v>2257</v>
      </c>
      <c r="Q622" s="42" t="s">
        <v>41</v>
      </c>
      <c r="R622" s="42" t="s">
        <v>42</v>
      </c>
      <c r="S622" s="42" t="s">
        <v>41</v>
      </c>
      <c r="T622" s="41" t="s">
        <v>2325</v>
      </c>
      <c r="U622" s="53"/>
      <c r="V622" s="7"/>
      <c r="W622" s="8" t="str">
        <f ca="1">IF(OR(ISBLANK(O622),ISERROR(O622)),"",IF(O622&lt;=TODAY(),"EXPIRED","ACTIVE"))</f>
        <v>ACTIVE</v>
      </c>
      <c r="X622" s="8" t="str">
        <f>IF(ISNUMBER(SEARCH("OPTILAN",P622)),"OPTILAN","")</f>
        <v/>
      </c>
      <c r="Y622" s="8" t="str">
        <f>IF(AND(NOT(ISBLANK(M622)),M622&lt;&gt;"",VALUE(M622)=0),"No Value (Indeterminate)","")</f>
        <v/>
      </c>
      <c r="Z622" s="8"/>
      <c r="AA622" s="8" t="str">
        <f>IF(AND(ISNUMBER(SEARCH("default date of 31/12/2099",D622)),NOT(ISBLANK(M622)),VALUE(M622)=0),"No Value (SPOT Contract)","")</f>
        <v/>
      </c>
      <c r="AB622" s="19" t="str">
        <f>IF(N622="","No Start Date","")</f>
        <v/>
      </c>
      <c r="AC622" s="19" t="str">
        <f>IF(O622="","No Expiry Date","")</f>
        <v/>
      </c>
      <c r="AD622" s="19" t="str">
        <f>IF(B622="","No Reference","")</f>
        <v/>
      </c>
      <c r="AE622" s="19" t="str" cm="1">
        <f t="array" aca="1" ref="AE622" ca="1">IF(SUMPRODUCT(--ISNUMBER(SEARCH("PFI",A622:AD622)))&gt;0,"Y","")</f>
        <v/>
      </c>
      <c r="AF622" s="19" t="str">
        <f>IF(ISNUMBER(SEARCH("CSW",C622)),"Shared Service","")</f>
        <v/>
      </c>
      <c r="AG622" s="19"/>
    </row>
    <row r="623" spans="1:33" s="14" customFormat="1" x14ac:dyDescent="0.3">
      <c r="A623" s="21">
        <v>1036</v>
      </c>
      <c r="B623" s="41" t="s">
        <v>2326</v>
      </c>
      <c r="C623" s="41" t="s">
        <v>2327</v>
      </c>
      <c r="D623" s="41"/>
      <c r="E623" s="42">
        <v>0</v>
      </c>
      <c r="F623" s="42">
        <v>0</v>
      </c>
      <c r="G623" s="42">
        <v>0</v>
      </c>
      <c r="H623" s="41" t="s">
        <v>305</v>
      </c>
      <c r="I623" s="41" t="s">
        <v>634</v>
      </c>
      <c r="J623" s="41" t="s">
        <v>36</v>
      </c>
      <c r="K623" s="41" t="s">
        <v>37</v>
      </c>
      <c r="L623" s="41" t="s">
        <v>635</v>
      </c>
      <c r="M623" s="43">
        <v>5168.8</v>
      </c>
      <c r="N623" s="44">
        <v>45719</v>
      </c>
      <c r="O623" s="44">
        <v>47545</v>
      </c>
      <c r="P623" s="41" t="s">
        <v>2328</v>
      </c>
      <c r="Q623" s="42" t="s">
        <v>42</v>
      </c>
      <c r="R623" s="42" t="s">
        <v>42</v>
      </c>
      <c r="S623" s="42" t="s">
        <v>42</v>
      </c>
      <c r="T623" s="41" t="s">
        <v>2306</v>
      </c>
      <c r="U623" s="53"/>
      <c r="V623" s="7"/>
      <c r="W623" s="8" t="str">
        <f ca="1">IF(OR(ISBLANK(O623),ISERROR(O623)),"",IF(O623&lt;=TODAY(),"EXPIRED","ACTIVE"))</f>
        <v>ACTIVE</v>
      </c>
      <c r="X623" s="8" t="str">
        <f>IF(ISNUMBER(SEARCH("OPTILAN",P623)),"OPTILAN","")</f>
        <v/>
      </c>
      <c r="Y623" s="8" t="str">
        <f>IF(AND(NOT(ISBLANK(M623)),M623&lt;&gt;"",VALUE(M623)=0),"No Value (Indeterminate)","")</f>
        <v/>
      </c>
      <c r="Z623" s="8"/>
      <c r="AA623" s="8" t="str">
        <f>IF(AND(ISNUMBER(SEARCH("default date of 31/12/2099",D623)),NOT(ISBLANK(M623)),VALUE(M623)=0),"No Value (SPOT Contract)","")</f>
        <v/>
      </c>
      <c r="AB623" s="19" t="str">
        <f>IF(N623="","No Start Date","")</f>
        <v/>
      </c>
      <c r="AC623" s="19" t="str">
        <f>IF(O623="","No Expiry Date","")</f>
        <v/>
      </c>
      <c r="AD623" s="19" t="str">
        <f>IF(B623="","No Reference","")</f>
        <v/>
      </c>
      <c r="AE623" s="19" t="str" cm="1">
        <f t="array" aca="1" ref="AE623" ca="1">IF(SUMPRODUCT(--ISNUMBER(SEARCH("PFI",A623:AD623)))&gt;0,"Y","")</f>
        <v/>
      </c>
      <c r="AF623" s="19" t="str">
        <f>IF(ISNUMBER(SEARCH("CSW",C623)),"Shared Service","")</f>
        <v/>
      </c>
      <c r="AG623" s="19"/>
    </row>
    <row r="624" spans="1:33" s="14" customFormat="1" x14ac:dyDescent="0.3">
      <c r="A624" s="21">
        <v>196</v>
      </c>
      <c r="B624" s="41" t="s">
        <v>2329</v>
      </c>
      <c r="C624" s="41" t="s">
        <v>2330</v>
      </c>
      <c r="D624" s="41"/>
      <c r="E624" s="42">
        <v>0</v>
      </c>
      <c r="F624" s="42">
        <v>0</v>
      </c>
      <c r="G624" s="42">
        <v>0</v>
      </c>
      <c r="H624" s="41" t="s">
        <v>305</v>
      </c>
      <c r="I624" s="41" t="s">
        <v>634</v>
      </c>
      <c r="J624" s="41" t="s">
        <v>76</v>
      </c>
      <c r="K624" s="41" t="s">
        <v>50</v>
      </c>
      <c r="L624" s="41" t="s">
        <v>678</v>
      </c>
      <c r="M624" s="43">
        <v>1692000</v>
      </c>
      <c r="N624" s="44">
        <v>44567</v>
      </c>
      <c r="O624" s="44">
        <v>47026</v>
      </c>
      <c r="P624" s="41" t="s">
        <v>2331</v>
      </c>
      <c r="Q624" s="42" t="s">
        <v>41</v>
      </c>
      <c r="R624" s="42" t="s">
        <v>42</v>
      </c>
      <c r="S624" s="42" t="s">
        <v>41</v>
      </c>
      <c r="T624" s="41" t="s">
        <v>2040</v>
      </c>
      <c r="U624" s="53"/>
      <c r="V624" s="7"/>
      <c r="W624" s="8" t="str">
        <f ca="1">IF(OR(ISBLANK(O624),ISERROR(O624)),"",IF(O624&lt;=TODAY(),"EXPIRED","ACTIVE"))</f>
        <v>ACTIVE</v>
      </c>
      <c r="X624" s="8" t="str">
        <f>IF(ISNUMBER(SEARCH("OPTILAN",P624)),"OPTILAN","")</f>
        <v/>
      </c>
      <c r="Y624" s="8" t="str">
        <f>IF(AND(NOT(ISBLANK(M624)),M624&lt;&gt;"",VALUE(M624)=0),"No Value (Indeterminate)","")</f>
        <v/>
      </c>
      <c r="Z624" s="8"/>
      <c r="AA624" s="8" t="str">
        <f>IF(AND(ISNUMBER(SEARCH("default date of 31/12/2099",D624)),NOT(ISBLANK(M624)),VALUE(M624)=0),"No Value (SPOT Contract)","")</f>
        <v/>
      </c>
      <c r="AB624" s="19" t="str">
        <f>IF(N624="","No Start Date","")</f>
        <v/>
      </c>
      <c r="AC624" s="19" t="str">
        <f>IF(O624="","No Expiry Date","")</f>
        <v/>
      </c>
      <c r="AD624" s="19" t="str">
        <f>IF(B624="","No Reference","")</f>
        <v/>
      </c>
      <c r="AE624" s="19" t="str" cm="1">
        <f t="array" aca="1" ref="AE624" ca="1">IF(SUMPRODUCT(--ISNUMBER(SEARCH("PFI",A624:AD624)))&gt;0,"Y","")</f>
        <v/>
      </c>
      <c r="AF624" s="19" t="str">
        <f>IF(ISNUMBER(SEARCH("CSW",C624)),"Shared Service","")</f>
        <v/>
      </c>
      <c r="AG624" s="19"/>
    </row>
    <row r="625" spans="1:33" s="14" customFormat="1" x14ac:dyDescent="0.3">
      <c r="A625" s="21">
        <v>21</v>
      </c>
      <c r="B625" s="41" t="s">
        <v>2332</v>
      </c>
      <c r="C625" s="41" t="s">
        <v>2333</v>
      </c>
      <c r="D625" s="41" t="s">
        <v>2334</v>
      </c>
      <c r="E625" s="42">
        <v>1</v>
      </c>
      <c r="F625" s="42">
        <v>0</v>
      </c>
      <c r="G625" s="42">
        <v>0</v>
      </c>
      <c r="H625" s="41" t="s">
        <v>194</v>
      </c>
      <c r="I625" s="41" t="s">
        <v>293</v>
      </c>
      <c r="J625" s="41" t="s">
        <v>36</v>
      </c>
      <c r="K625" s="41" t="s">
        <v>50</v>
      </c>
      <c r="L625" s="41" t="s">
        <v>922</v>
      </c>
      <c r="M625" s="43">
        <v>760000</v>
      </c>
      <c r="N625" s="44">
        <v>44383</v>
      </c>
      <c r="O625" s="44">
        <v>49634</v>
      </c>
      <c r="P625" s="41" t="s">
        <v>1123</v>
      </c>
      <c r="Q625" s="42" t="s">
        <v>41</v>
      </c>
      <c r="R625" s="42" t="s">
        <v>41</v>
      </c>
      <c r="S625" s="42" t="s">
        <v>41</v>
      </c>
      <c r="T625" s="41" t="s">
        <v>669</v>
      </c>
      <c r="U625" s="53"/>
      <c r="V625" s="7"/>
      <c r="W625" s="8" t="str">
        <f ca="1">IF(OR(ISBLANK(O625),ISERROR(O625)),"",IF(O625&lt;=TODAY(),"EXPIRED","ACTIVE"))</f>
        <v>ACTIVE</v>
      </c>
      <c r="X625" s="8" t="str">
        <f>IF(ISNUMBER(SEARCH("OPTILAN",P625)),"OPTILAN","")</f>
        <v/>
      </c>
      <c r="Y625" s="8" t="str">
        <f>IF(AND(NOT(ISBLANK(M625)),M625&lt;&gt;"",VALUE(M625)=0),"No Value (Indeterminate)","")</f>
        <v/>
      </c>
      <c r="Z625" s="8"/>
      <c r="AA625" s="8" t="str">
        <f>IF(AND(ISNUMBER(SEARCH("default date of 31/12/2099",D625)),NOT(ISBLANK(M625)),VALUE(M625)=0),"No Value (SPOT Contract)","")</f>
        <v/>
      </c>
      <c r="AB625" s="19" t="str">
        <f>IF(N625="","No Start Date","")</f>
        <v/>
      </c>
      <c r="AC625" s="19" t="str">
        <f>IF(O625="","No Expiry Date","")</f>
        <v/>
      </c>
      <c r="AD625" s="19" t="str">
        <f>IF(B625="","No Reference","")</f>
        <v/>
      </c>
      <c r="AE625" s="19" t="str" cm="1">
        <f t="array" aca="1" ref="AE625" ca="1">IF(SUMPRODUCT(--ISNUMBER(SEARCH("PFI",A625:AD625)))&gt;0,"Y","")</f>
        <v/>
      </c>
      <c r="AF625" s="19" t="str">
        <f>IF(ISNUMBER(SEARCH("CSW",C625)),"Shared Service","")</f>
        <v/>
      </c>
      <c r="AG625" s="19"/>
    </row>
    <row r="626" spans="1:33" s="14" customFormat="1" x14ac:dyDescent="0.3">
      <c r="A626" s="21">
        <v>520</v>
      </c>
      <c r="B626" s="41" t="s">
        <v>2335</v>
      </c>
      <c r="C626" s="41" t="s">
        <v>2336</v>
      </c>
      <c r="D626" s="41"/>
      <c r="E626" s="42">
        <v>0</v>
      </c>
      <c r="F626" s="42">
        <v>0</v>
      </c>
      <c r="G626" s="42">
        <v>0</v>
      </c>
      <c r="H626" s="41" t="s">
        <v>74</v>
      </c>
      <c r="I626" s="41" t="s">
        <v>275</v>
      </c>
      <c r="J626" s="41" t="s">
        <v>36</v>
      </c>
      <c r="K626" s="41" t="s">
        <v>50</v>
      </c>
      <c r="L626" s="41" t="s">
        <v>642</v>
      </c>
      <c r="M626" s="43">
        <v>800000</v>
      </c>
      <c r="N626" s="44">
        <v>45295</v>
      </c>
      <c r="O626" s="44">
        <v>46112</v>
      </c>
      <c r="P626" s="41" t="s">
        <v>2337</v>
      </c>
      <c r="Q626" s="42" t="s">
        <v>41</v>
      </c>
      <c r="R626" s="42" t="s">
        <v>41</v>
      </c>
      <c r="S626" s="42" t="s">
        <v>41</v>
      </c>
      <c r="T626" s="41" t="s">
        <v>1479</v>
      </c>
      <c r="U626" s="53"/>
      <c r="V626" s="7"/>
      <c r="W626" s="8" t="str">
        <f ca="1">IF(OR(ISBLANK(O626),ISERROR(O626)),"",IF(O626&lt;=TODAY(),"EXPIRED","ACTIVE"))</f>
        <v>ACTIVE</v>
      </c>
      <c r="X626" s="8" t="str">
        <f>IF(ISNUMBER(SEARCH("OPTILAN",P626)),"OPTILAN","")</f>
        <v/>
      </c>
      <c r="Y626" s="8" t="str">
        <f>IF(AND(NOT(ISBLANK(M626)),M626&lt;&gt;"",VALUE(M626)=0),"No Value (Indeterminate)","")</f>
        <v/>
      </c>
      <c r="Z626" s="8"/>
      <c r="AA626" s="8" t="str">
        <f>IF(AND(ISNUMBER(SEARCH("default date of 31/12/2099",D626)),NOT(ISBLANK(M626)),VALUE(M626)=0),"No Value (SPOT Contract)","")</f>
        <v/>
      </c>
      <c r="AB626" s="19" t="str">
        <f>IF(N626="","No Start Date","")</f>
        <v/>
      </c>
      <c r="AC626" s="19" t="str">
        <f>IF(O626="","No Expiry Date","")</f>
        <v/>
      </c>
      <c r="AD626" s="19" t="str">
        <f>IF(B626="","No Reference","")</f>
        <v/>
      </c>
      <c r="AE626" s="19" t="str" cm="1">
        <f t="array" aca="1" ref="AE626" ca="1">IF(SUMPRODUCT(--ISNUMBER(SEARCH("PFI",A626:AD626)))&gt;0,"Y","")</f>
        <v/>
      </c>
      <c r="AF626" s="19" t="str">
        <f>IF(ISNUMBER(SEARCH("CSW",C626)),"Shared Service","")</f>
        <v/>
      </c>
      <c r="AG626" s="19"/>
    </row>
    <row r="627" spans="1:33" s="14" customFormat="1" x14ac:dyDescent="0.3">
      <c r="A627" s="21">
        <v>147</v>
      </c>
      <c r="B627" s="41" t="s">
        <v>2338</v>
      </c>
      <c r="C627" s="41" t="s">
        <v>2339</v>
      </c>
      <c r="D627" s="41" t="s">
        <v>2340</v>
      </c>
      <c r="E627" s="42">
        <v>0</v>
      </c>
      <c r="F627" s="42">
        <v>0</v>
      </c>
      <c r="G627" s="42">
        <v>0</v>
      </c>
      <c r="H627" s="41" t="s">
        <v>194</v>
      </c>
      <c r="I627" s="41" t="s">
        <v>275</v>
      </c>
      <c r="J627" s="41" t="s">
        <v>36</v>
      </c>
      <c r="K627" s="41" t="s">
        <v>50</v>
      </c>
      <c r="L627" s="41" t="s">
        <v>642</v>
      </c>
      <c r="M627" s="43">
        <v>220000</v>
      </c>
      <c r="N627" s="44">
        <v>44930</v>
      </c>
      <c r="O627" s="44">
        <v>48669</v>
      </c>
      <c r="P627" s="41" t="s">
        <v>2341</v>
      </c>
      <c r="Q627" s="42" t="s">
        <v>41</v>
      </c>
      <c r="R627" s="42" t="s">
        <v>42</v>
      </c>
      <c r="S627" s="42" t="s">
        <v>41</v>
      </c>
      <c r="T627" s="41" t="s">
        <v>197</v>
      </c>
      <c r="U627" s="53"/>
      <c r="V627" s="7"/>
      <c r="W627" s="8" t="str">
        <f ca="1">IF(OR(ISBLANK(O627),ISERROR(O627)),"",IF(O627&lt;=TODAY(),"EXPIRED","ACTIVE"))</f>
        <v>ACTIVE</v>
      </c>
      <c r="X627" s="8" t="str">
        <f>IF(ISNUMBER(SEARCH("OPTILAN",P627)),"OPTILAN","")</f>
        <v/>
      </c>
      <c r="Y627" s="8" t="str">
        <f>IF(AND(NOT(ISBLANK(M627)),M627&lt;&gt;"",VALUE(M627)=0),"No Value (Indeterminate)","")</f>
        <v/>
      </c>
      <c r="Z627" s="8"/>
      <c r="AA627" s="8" t="str">
        <f>IF(AND(ISNUMBER(SEARCH("default date of 31/12/2099",D627)),NOT(ISBLANK(M627)),VALUE(M627)=0),"No Value (SPOT Contract)","")</f>
        <v/>
      </c>
      <c r="AB627" s="19" t="str">
        <f>IF(N627="","No Start Date","")</f>
        <v/>
      </c>
      <c r="AC627" s="19" t="str">
        <f>IF(O627="","No Expiry Date","")</f>
        <v/>
      </c>
      <c r="AD627" s="19" t="str">
        <f>IF(B627="","No Reference","")</f>
        <v/>
      </c>
      <c r="AE627" s="19" t="str" cm="1">
        <f t="array" aca="1" ref="AE627" ca="1">IF(SUMPRODUCT(--ISNUMBER(SEARCH("PFI",A627:AD627)))&gt;0,"Y","")</f>
        <v/>
      </c>
      <c r="AF627" s="19" t="str">
        <f>IF(ISNUMBER(SEARCH("CSW",C627)),"Shared Service","")</f>
        <v/>
      </c>
      <c r="AG627" s="19"/>
    </row>
    <row r="628" spans="1:33" s="14" customFormat="1" x14ac:dyDescent="0.3">
      <c r="A628" s="21">
        <v>955</v>
      </c>
      <c r="B628" s="41" t="s">
        <v>2342</v>
      </c>
      <c r="C628" s="41" t="s">
        <v>2343</v>
      </c>
      <c r="D628" s="41" t="s">
        <v>2344</v>
      </c>
      <c r="E628" s="42">
        <v>0</v>
      </c>
      <c r="F628" s="42">
        <v>0</v>
      </c>
      <c r="G628" s="42">
        <v>1</v>
      </c>
      <c r="H628" s="41" t="s">
        <v>214</v>
      </c>
      <c r="I628" s="41" t="s">
        <v>1428</v>
      </c>
      <c r="J628" s="41" t="s">
        <v>36</v>
      </c>
      <c r="K628" s="41" t="s">
        <v>37</v>
      </c>
      <c r="L628" s="41" t="s">
        <v>642</v>
      </c>
      <c r="M628" s="43">
        <v>90000</v>
      </c>
      <c r="N628" s="44" t="s">
        <v>2345</v>
      </c>
      <c r="O628" s="44">
        <v>46443</v>
      </c>
      <c r="P628" s="41" t="s">
        <v>2346</v>
      </c>
      <c r="Q628" s="42" t="s">
        <v>41</v>
      </c>
      <c r="R628" s="42" t="s">
        <v>41</v>
      </c>
      <c r="S628" s="42" t="s">
        <v>41</v>
      </c>
      <c r="T628" s="41" t="s">
        <v>2347</v>
      </c>
      <c r="U628" s="53"/>
      <c r="V628" s="7"/>
      <c r="W628" s="8" t="str">
        <f ca="1">IF(OR(ISBLANK(O628),ISERROR(O628)),"",IF(O628&lt;=TODAY(),"EXPIRED","ACTIVE"))</f>
        <v>ACTIVE</v>
      </c>
      <c r="X628" s="8" t="str">
        <f>IF(ISNUMBER(SEARCH("OPTILAN",P628)),"OPTILAN","")</f>
        <v/>
      </c>
      <c r="Y628" s="8" t="str">
        <f>IF(AND(NOT(ISBLANK(M628)),M628&lt;&gt;"",VALUE(M628)=0),"No Value (Indeterminate)","")</f>
        <v/>
      </c>
      <c r="Z628" s="8"/>
      <c r="AA628" s="8" t="str">
        <f>IF(AND(ISNUMBER(SEARCH("default date of 31/12/2099",D628)),NOT(ISBLANK(M628)),VALUE(M628)=0),"No Value (SPOT Contract)","")</f>
        <v/>
      </c>
      <c r="AB628" s="19" t="str">
        <f>IF(N628="","No Start Date","")</f>
        <v/>
      </c>
      <c r="AC628" s="19" t="str">
        <f>IF(O628="","No Expiry Date","")</f>
        <v/>
      </c>
      <c r="AD628" s="19" t="str">
        <f>IF(B628="","No Reference","")</f>
        <v/>
      </c>
      <c r="AE628" s="19" t="str" cm="1">
        <f t="array" aca="1" ref="AE628" ca="1">IF(SUMPRODUCT(--ISNUMBER(SEARCH("PFI",A628:AD628)))&gt;0,"Y","")</f>
        <v/>
      </c>
      <c r="AF628" s="19" t="str">
        <f>IF(ISNUMBER(SEARCH("CSW",C628)),"Shared Service","")</f>
        <v/>
      </c>
      <c r="AG628" s="19"/>
    </row>
    <row r="629" spans="1:33" s="14" customFormat="1" x14ac:dyDescent="0.3">
      <c r="A629" s="21">
        <v>309</v>
      </c>
      <c r="B629" s="41" t="s">
        <v>2348</v>
      </c>
      <c r="C629" s="41" t="s">
        <v>2349</v>
      </c>
      <c r="D629" s="41" t="s">
        <v>2350</v>
      </c>
      <c r="E629" s="42">
        <v>0</v>
      </c>
      <c r="F629" s="42">
        <v>0</v>
      </c>
      <c r="G629" s="42">
        <v>0</v>
      </c>
      <c r="H629" s="41" t="s">
        <v>47</v>
      </c>
      <c r="I629" s="41" t="s">
        <v>263</v>
      </c>
      <c r="J629" s="41" t="s">
        <v>76</v>
      </c>
      <c r="K629" s="41" t="s">
        <v>50</v>
      </c>
      <c r="L629" s="41" t="s">
        <v>678</v>
      </c>
      <c r="M629" s="43">
        <v>4000000</v>
      </c>
      <c r="N629" s="44" t="s">
        <v>2351</v>
      </c>
      <c r="O629" s="44">
        <v>46295</v>
      </c>
      <c r="P629" s="41" t="s">
        <v>2352</v>
      </c>
      <c r="Q629" s="42" t="s">
        <v>41</v>
      </c>
      <c r="R629" s="42" t="s">
        <v>41</v>
      </c>
      <c r="S629" s="42" t="s">
        <v>41</v>
      </c>
      <c r="T629" s="41" t="s">
        <v>1798</v>
      </c>
      <c r="U629" s="53"/>
      <c r="V629" s="7"/>
      <c r="W629" s="8" t="str">
        <f ca="1">IF(OR(ISBLANK(O629),ISERROR(O629)),"",IF(O629&lt;=TODAY(),"EXPIRED","ACTIVE"))</f>
        <v>ACTIVE</v>
      </c>
      <c r="X629" s="8" t="str">
        <f>IF(ISNUMBER(SEARCH("OPTILAN",P629)),"OPTILAN","")</f>
        <v/>
      </c>
      <c r="Y629" s="8" t="str">
        <f>IF(AND(NOT(ISBLANK(M629)),M629&lt;&gt;"",VALUE(M629)=0),"No Value (Indeterminate)","")</f>
        <v/>
      </c>
      <c r="Z629" s="8"/>
      <c r="AA629" s="8" t="str">
        <f>IF(AND(ISNUMBER(SEARCH("default date of 31/12/2099",D629)),NOT(ISBLANK(M629)),VALUE(M629)=0),"No Value (SPOT Contract)","")</f>
        <v/>
      </c>
      <c r="AB629" s="19" t="str">
        <f>IF(N629="","No Start Date","")</f>
        <v/>
      </c>
      <c r="AC629" s="19" t="str">
        <f>IF(O629="","No Expiry Date","")</f>
        <v/>
      </c>
      <c r="AD629" s="19" t="str">
        <f>IF(B629="","No Reference","")</f>
        <v/>
      </c>
      <c r="AE629" s="19" t="str" cm="1">
        <f t="array" aca="1" ref="AE629" ca="1">IF(SUMPRODUCT(--ISNUMBER(SEARCH("PFI",A629:AD629)))&gt;0,"Y","")</f>
        <v/>
      </c>
      <c r="AF629" s="19" t="str">
        <f>IF(ISNUMBER(SEARCH("CSW",C629)),"Shared Service","")</f>
        <v/>
      </c>
      <c r="AG629" s="19"/>
    </row>
    <row r="630" spans="1:33" s="14" customFormat="1" x14ac:dyDescent="0.3">
      <c r="A630" s="21">
        <v>978</v>
      </c>
      <c r="B630" s="41" t="s">
        <v>2353</v>
      </c>
      <c r="C630" s="41" t="s">
        <v>2354</v>
      </c>
      <c r="D630" s="41" t="s">
        <v>2355</v>
      </c>
      <c r="E630" s="42">
        <v>0</v>
      </c>
      <c r="F630" s="42">
        <v>0</v>
      </c>
      <c r="G630" s="42">
        <v>0</v>
      </c>
      <c r="H630" s="41" t="s">
        <v>194</v>
      </c>
      <c r="I630" s="41" t="s">
        <v>194</v>
      </c>
      <c r="J630" s="41" t="s">
        <v>36</v>
      </c>
      <c r="K630" s="41" t="s">
        <v>50</v>
      </c>
      <c r="L630" s="41" t="s">
        <v>642</v>
      </c>
      <c r="M630" s="43">
        <v>90000</v>
      </c>
      <c r="N630" s="44">
        <v>45661</v>
      </c>
      <c r="O630" s="44">
        <v>46843</v>
      </c>
      <c r="P630" s="41" t="s">
        <v>2356</v>
      </c>
      <c r="Q630" s="42" t="s">
        <v>41</v>
      </c>
      <c r="R630" s="42" t="s">
        <v>41</v>
      </c>
      <c r="S630" s="42" t="s">
        <v>41</v>
      </c>
      <c r="T630" s="41" t="s">
        <v>2357</v>
      </c>
      <c r="U630" s="53"/>
      <c r="V630" s="7"/>
      <c r="W630" s="8" t="str">
        <f ca="1">IF(OR(ISBLANK(O630),ISERROR(O630)),"",IF(O630&lt;=TODAY(),"EXPIRED","ACTIVE"))</f>
        <v>ACTIVE</v>
      </c>
      <c r="X630" s="8" t="str">
        <f>IF(ISNUMBER(SEARCH("OPTILAN",P630)),"OPTILAN","")</f>
        <v/>
      </c>
      <c r="Y630" s="8" t="str">
        <f>IF(AND(NOT(ISBLANK(M630)),M630&lt;&gt;"",VALUE(M630)=0),"No Value (Indeterminate)","")</f>
        <v/>
      </c>
      <c r="Z630" s="8"/>
      <c r="AA630" s="8" t="str">
        <f>IF(AND(ISNUMBER(SEARCH("default date of 31/12/2099",D630)),NOT(ISBLANK(M630)),VALUE(M630)=0),"No Value (SPOT Contract)","")</f>
        <v/>
      </c>
      <c r="AB630" s="19" t="str">
        <f>IF(N630="","No Start Date","")</f>
        <v/>
      </c>
      <c r="AC630" s="19" t="str">
        <f>IF(O630="","No Expiry Date","")</f>
        <v/>
      </c>
      <c r="AD630" s="19" t="str">
        <f>IF(B630="","No Reference","")</f>
        <v/>
      </c>
      <c r="AE630" s="19" t="str" cm="1">
        <f t="array" aca="1" ref="AE630" ca="1">IF(SUMPRODUCT(--ISNUMBER(SEARCH("PFI",A630:AD630)))&gt;0,"Y","")</f>
        <v/>
      </c>
      <c r="AF630" s="19" t="str">
        <f>IF(ISNUMBER(SEARCH("CSW",C630)),"Shared Service","")</f>
        <v/>
      </c>
      <c r="AG630" s="19"/>
    </row>
    <row r="631" spans="1:33" s="14" customFormat="1" x14ac:dyDescent="0.3">
      <c r="A631" s="21">
        <v>1109</v>
      </c>
      <c r="B631" s="41" t="s">
        <v>2358</v>
      </c>
      <c r="C631" s="41" t="s">
        <v>2359</v>
      </c>
      <c r="D631" s="41" t="s">
        <v>2360</v>
      </c>
      <c r="E631" s="42">
        <v>0</v>
      </c>
      <c r="F631" s="42">
        <v>0</v>
      </c>
      <c r="G631" s="42">
        <v>0</v>
      </c>
      <c r="H631" s="41" t="s">
        <v>58</v>
      </c>
      <c r="I631" s="41" t="s">
        <v>2361</v>
      </c>
      <c r="J631" s="41" t="s">
        <v>36</v>
      </c>
      <c r="K631" s="41" t="s">
        <v>37</v>
      </c>
      <c r="L631" s="41" t="s">
        <v>667</v>
      </c>
      <c r="M631" s="43">
        <v>25000</v>
      </c>
      <c r="N631" s="44">
        <v>45664</v>
      </c>
      <c r="O631" s="44">
        <v>46387</v>
      </c>
      <c r="P631" s="41" t="s">
        <v>2362</v>
      </c>
      <c r="Q631" s="42" t="s">
        <v>41</v>
      </c>
      <c r="R631" s="42" t="s">
        <v>42</v>
      </c>
      <c r="S631" s="42" t="s">
        <v>41</v>
      </c>
      <c r="T631" s="41" t="s">
        <v>1506</v>
      </c>
      <c r="U631" s="53"/>
      <c r="V631" s="7"/>
      <c r="W631" s="8" t="str">
        <f ca="1">IF(OR(ISBLANK(O631),ISERROR(O631)),"",IF(O631&lt;=TODAY(),"EXPIRED","ACTIVE"))</f>
        <v>ACTIVE</v>
      </c>
      <c r="X631" s="8" t="str">
        <f>IF(ISNUMBER(SEARCH("OPTILAN",P631)),"OPTILAN","")</f>
        <v/>
      </c>
      <c r="Y631" s="8" t="str">
        <f>IF(AND(NOT(ISBLANK(M631)),M631&lt;&gt;"",VALUE(M631)=0),"No Value (Indeterminate)","")</f>
        <v/>
      </c>
      <c r="Z631" s="8"/>
      <c r="AA631" s="8" t="str">
        <f>IF(AND(ISNUMBER(SEARCH("default date of 31/12/2099",D631)),NOT(ISBLANK(M631)),VALUE(M631)=0),"No Value (SPOT Contract)","")</f>
        <v/>
      </c>
      <c r="AB631" s="19" t="str">
        <f>IF(N631="","No Start Date","")</f>
        <v/>
      </c>
      <c r="AC631" s="19" t="str">
        <f>IF(O631="","No Expiry Date","")</f>
        <v/>
      </c>
      <c r="AD631" s="19" t="str">
        <f>IF(B631="","No Reference","")</f>
        <v/>
      </c>
      <c r="AE631" s="19" t="str" cm="1">
        <f t="array" aca="1" ref="AE631" ca="1">IF(SUMPRODUCT(--ISNUMBER(SEARCH("PFI",A631:AD631)))&gt;0,"Y","")</f>
        <v/>
      </c>
      <c r="AF631" s="19" t="str">
        <f>IF(ISNUMBER(SEARCH("CSW",C631)),"Shared Service","")</f>
        <v/>
      </c>
      <c r="AG631" s="19"/>
    </row>
    <row r="632" spans="1:33" s="14" customFormat="1" x14ac:dyDescent="0.3">
      <c r="A632" s="21">
        <v>941</v>
      </c>
      <c r="B632" s="41" t="s">
        <v>2363</v>
      </c>
      <c r="C632" s="41" t="s">
        <v>2364</v>
      </c>
      <c r="D632" s="41" t="s">
        <v>2365</v>
      </c>
      <c r="E632" s="42">
        <v>0</v>
      </c>
      <c r="F632" s="42">
        <v>0</v>
      </c>
      <c r="G632" s="42">
        <v>0</v>
      </c>
      <c r="H632" s="41" t="s">
        <v>34</v>
      </c>
      <c r="I632" s="41" t="s">
        <v>855</v>
      </c>
      <c r="J632" s="41" t="s">
        <v>666</v>
      </c>
      <c r="K632" s="41" t="s">
        <v>37</v>
      </c>
      <c r="L632" s="41" t="s">
        <v>667</v>
      </c>
      <c r="M632" s="43">
        <v>34715.5</v>
      </c>
      <c r="N632" s="44" t="s">
        <v>2366</v>
      </c>
      <c r="O632" s="44">
        <v>46173</v>
      </c>
      <c r="P632" s="41" t="s">
        <v>2367</v>
      </c>
      <c r="Q632" s="42" t="s">
        <v>41</v>
      </c>
      <c r="R632" s="42" t="s">
        <v>42</v>
      </c>
      <c r="S632" s="42" t="s">
        <v>42</v>
      </c>
      <c r="T632" s="41" t="s">
        <v>2368</v>
      </c>
      <c r="U632" s="53"/>
      <c r="V632" s="7"/>
      <c r="W632" s="8" t="str">
        <f ca="1">IF(OR(ISBLANK(O632),ISERROR(O632)),"",IF(O632&lt;=TODAY(),"EXPIRED","ACTIVE"))</f>
        <v>ACTIVE</v>
      </c>
      <c r="X632" s="8" t="str">
        <f>IF(ISNUMBER(SEARCH("OPTILAN",P632)),"OPTILAN","")</f>
        <v/>
      </c>
      <c r="Y632" s="8" t="str">
        <f>IF(AND(NOT(ISBLANK(M632)),M632&lt;&gt;"",VALUE(M632)=0),"No Value (Indeterminate)","")</f>
        <v/>
      </c>
      <c r="Z632" s="8"/>
      <c r="AA632" s="8" t="str">
        <f>IF(AND(ISNUMBER(SEARCH("default date of 31/12/2099",D632)),NOT(ISBLANK(M632)),VALUE(M632)=0),"No Value (SPOT Contract)","")</f>
        <v/>
      </c>
      <c r="AB632" s="19" t="str">
        <f>IF(N632="","No Start Date","")</f>
        <v/>
      </c>
      <c r="AC632" s="19" t="str">
        <f>IF(O632="","No Expiry Date","")</f>
        <v/>
      </c>
      <c r="AD632" s="19" t="str">
        <f>IF(B632="","No Reference","")</f>
        <v/>
      </c>
      <c r="AE632" s="19" t="str" cm="1">
        <f t="array" aca="1" ref="AE632" ca="1">IF(SUMPRODUCT(--ISNUMBER(SEARCH("PFI",A632:AD632)))&gt;0,"Y","")</f>
        <v/>
      </c>
      <c r="AF632" s="19" t="str">
        <f>IF(ISNUMBER(SEARCH("CSW",C632)),"Shared Service","")</f>
        <v/>
      </c>
      <c r="AG632" s="19"/>
    </row>
    <row r="633" spans="1:33" s="14" customFormat="1" x14ac:dyDescent="0.3">
      <c r="A633" s="21">
        <v>120</v>
      </c>
      <c r="B633" s="45" t="s">
        <v>2369</v>
      </c>
      <c r="C633" s="45" t="s">
        <v>2370</v>
      </c>
      <c r="D633" s="45"/>
      <c r="E633" s="46">
        <v>0</v>
      </c>
      <c r="F633" s="46">
        <v>0</v>
      </c>
      <c r="G633" s="46">
        <v>0</v>
      </c>
      <c r="H633" s="45" t="s">
        <v>305</v>
      </c>
      <c r="I633" s="45" t="s">
        <v>634</v>
      </c>
      <c r="J633" s="45" t="s">
        <v>890</v>
      </c>
      <c r="K633" s="45" t="s">
        <v>50</v>
      </c>
      <c r="L633" s="45" t="s">
        <v>642</v>
      </c>
      <c r="M633" s="47">
        <v>2424275</v>
      </c>
      <c r="N633" s="48" t="s">
        <v>2371</v>
      </c>
      <c r="O633" s="48">
        <v>46403</v>
      </c>
      <c r="P633" s="45" t="s">
        <v>684</v>
      </c>
      <c r="Q633" s="46" t="s">
        <v>41</v>
      </c>
      <c r="R633" s="46" t="s">
        <v>41</v>
      </c>
      <c r="S633" s="46" t="s">
        <v>41</v>
      </c>
      <c r="T633" s="45" t="s">
        <v>2372</v>
      </c>
      <c r="U633" s="53"/>
      <c r="V633" s="7"/>
      <c r="W633" s="8" t="str">
        <f ca="1">IF(OR(ISBLANK(O633),ISERROR(O633)),"",IF(O633&lt;=TODAY(),"EXPIRED","ACTIVE"))</f>
        <v>ACTIVE</v>
      </c>
      <c r="X633" s="8" t="str">
        <f>IF(ISNUMBER(SEARCH("OPTILAN",P633)),"OPTILAN","")</f>
        <v/>
      </c>
      <c r="Y633" s="8" t="str">
        <f>IF(AND(NOT(ISBLANK(M633)),M633&lt;&gt;"",VALUE(M633)=0),"No Value (Indeterminate)","")</f>
        <v/>
      </c>
      <c r="Z633" s="8"/>
      <c r="AA633" s="8" t="str">
        <f>IF(AND(ISNUMBER(SEARCH("default date of 31/12/2099",D633)),NOT(ISBLANK(M633)),VALUE(M633)=0),"No Value (SPOT Contract)","")</f>
        <v/>
      </c>
      <c r="AB633" s="19" t="str">
        <f>IF(N633="","No Start Date","")</f>
        <v/>
      </c>
      <c r="AC633" s="19" t="str">
        <f>IF(O633="","No Expiry Date","")</f>
        <v/>
      </c>
      <c r="AD633" s="19" t="str">
        <f>IF(B633="","No Reference","")</f>
        <v/>
      </c>
      <c r="AE633" s="19" t="str" cm="1">
        <f t="array" aca="1" ref="AE633" ca="1">IF(SUMPRODUCT(--ISNUMBER(SEARCH("PFI",A633:AD633)))&gt;0,"Y","")</f>
        <v/>
      </c>
      <c r="AF633" s="19" t="str">
        <f>IF(ISNUMBER(SEARCH("CSW",C633)),"Shared Service","")</f>
        <v/>
      </c>
      <c r="AG633" s="19"/>
    </row>
    <row r="634" spans="1:33" s="14" customFormat="1" x14ac:dyDescent="0.3">
      <c r="A634" s="21">
        <v>121</v>
      </c>
      <c r="B634" s="49" t="s">
        <v>2369</v>
      </c>
      <c r="C634" s="49" t="s">
        <v>2373</v>
      </c>
      <c r="D634" s="49"/>
      <c r="E634" s="50">
        <v>3</v>
      </c>
      <c r="F634" s="50">
        <v>0</v>
      </c>
      <c r="G634" s="50">
        <v>0</v>
      </c>
      <c r="H634" s="49" t="s">
        <v>305</v>
      </c>
      <c r="I634" s="49" t="s">
        <v>634</v>
      </c>
      <c r="J634" s="49" t="s">
        <v>890</v>
      </c>
      <c r="K634" s="49" t="s">
        <v>50</v>
      </c>
      <c r="L634" s="49" t="s">
        <v>642</v>
      </c>
      <c r="M634" s="51">
        <v>2424275</v>
      </c>
      <c r="N634" s="52" t="s">
        <v>2371</v>
      </c>
      <c r="O634" s="52">
        <v>46403</v>
      </c>
      <c r="P634" s="49" t="s">
        <v>690</v>
      </c>
      <c r="Q634" s="50" t="s">
        <v>41</v>
      </c>
      <c r="R634" s="50" t="s">
        <v>42</v>
      </c>
      <c r="S634" s="50" t="s">
        <v>42</v>
      </c>
      <c r="T634" s="49" t="s">
        <v>2372</v>
      </c>
      <c r="U634" s="53"/>
      <c r="V634" s="7"/>
      <c r="W634" s="8" t="str">
        <f ca="1">IF(OR(ISBLANK(O634),ISERROR(O634)),"",IF(O634&lt;=TODAY(),"EXPIRED","ACTIVE"))</f>
        <v>ACTIVE</v>
      </c>
      <c r="X634" s="8" t="str">
        <f>IF(ISNUMBER(SEARCH("OPTILAN",P634)),"OPTILAN","")</f>
        <v/>
      </c>
      <c r="Y634" s="8" t="str">
        <f>IF(AND(NOT(ISBLANK(M634)),M634&lt;&gt;"",VALUE(M634)=0),"No Value (Indeterminate)","")</f>
        <v/>
      </c>
      <c r="Z634" s="8"/>
      <c r="AA634" s="8" t="str">
        <f>IF(AND(ISNUMBER(SEARCH("default date of 31/12/2099",D634)),NOT(ISBLANK(M634)),VALUE(M634)=0),"No Value (SPOT Contract)","")</f>
        <v/>
      </c>
      <c r="AB634" s="19" t="str">
        <f>IF(N634="","No Start Date","")</f>
        <v/>
      </c>
      <c r="AC634" s="19" t="str">
        <f>IF(O634="","No Expiry Date","")</f>
        <v/>
      </c>
      <c r="AD634" s="19" t="str">
        <f>IF(B634="","No Reference","")</f>
        <v/>
      </c>
      <c r="AE634" s="19" t="str" cm="1">
        <f t="array" aca="1" ref="AE634" ca="1">IF(SUMPRODUCT(--ISNUMBER(SEARCH("PFI",A634:AD634)))&gt;0,"Y","")</f>
        <v/>
      </c>
      <c r="AF634" s="19" t="str">
        <f>IF(ISNUMBER(SEARCH("CSW",C634)),"Shared Service","")</f>
        <v/>
      </c>
      <c r="AG634" s="19"/>
    </row>
    <row r="635" spans="1:33" s="14" customFormat="1" x14ac:dyDescent="0.3">
      <c r="A635" s="21">
        <v>122</v>
      </c>
      <c r="B635" s="49" t="s">
        <v>2369</v>
      </c>
      <c r="C635" s="49" t="s">
        <v>2374</v>
      </c>
      <c r="D635" s="49"/>
      <c r="E635" s="50">
        <v>3</v>
      </c>
      <c r="F635" s="50">
        <v>0</v>
      </c>
      <c r="G635" s="50">
        <v>0</v>
      </c>
      <c r="H635" s="49" t="s">
        <v>305</v>
      </c>
      <c r="I635" s="49" t="s">
        <v>634</v>
      </c>
      <c r="J635" s="49" t="s">
        <v>890</v>
      </c>
      <c r="K635" s="49" t="s">
        <v>50</v>
      </c>
      <c r="L635" s="49" t="s">
        <v>642</v>
      </c>
      <c r="M635" s="51">
        <v>2424275</v>
      </c>
      <c r="N635" s="52" t="s">
        <v>2371</v>
      </c>
      <c r="O635" s="52">
        <v>46403</v>
      </c>
      <c r="P635" s="49" t="s">
        <v>2007</v>
      </c>
      <c r="Q635" s="50" t="s">
        <v>41</v>
      </c>
      <c r="R635" s="50" t="s">
        <v>42</v>
      </c>
      <c r="S635" s="50" t="s">
        <v>41</v>
      </c>
      <c r="T635" s="49" t="s">
        <v>2372</v>
      </c>
      <c r="U635" s="53"/>
      <c r="V635" s="7"/>
      <c r="W635" s="8" t="str">
        <f ca="1">IF(OR(ISBLANK(O635),ISERROR(O635)),"",IF(O635&lt;=TODAY(),"EXPIRED","ACTIVE"))</f>
        <v>ACTIVE</v>
      </c>
      <c r="X635" s="8" t="str">
        <f>IF(ISNUMBER(SEARCH("OPTILAN",P635)),"OPTILAN","")</f>
        <v/>
      </c>
      <c r="Y635" s="8" t="str">
        <f>IF(AND(NOT(ISBLANK(M635)),M635&lt;&gt;"",VALUE(M635)=0),"No Value (Indeterminate)","")</f>
        <v/>
      </c>
      <c r="Z635" s="8"/>
      <c r="AA635" s="8" t="str">
        <f>IF(AND(ISNUMBER(SEARCH("default date of 31/12/2099",D635)),NOT(ISBLANK(M635)),VALUE(M635)=0),"No Value (SPOT Contract)","")</f>
        <v/>
      </c>
      <c r="AB635" s="19" t="str">
        <f>IF(N635="","No Start Date","")</f>
        <v/>
      </c>
      <c r="AC635" s="19" t="str">
        <f>IF(O635="","No Expiry Date","")</f>
        <v/>
      </c>
      <c r="AD635" s="19" t="str">
        <f>IF(B635="","No Reference","")</f>
        <v/>
      </c>
      <c r="AE635" s="19" t="str" cm="1">
        <f t="array" aca="1" ref="AE635" ca="1">IF(SUMPRODUCT(--ISNUMBER(SEARCH("PFI",A635:AD635)))&gt;0,"Y","")</f>
        <v/>
      </c>
      <c r="AF635" s="19" t="str">
        <f>IF(ISNUMBER(SEARCH("CSW",C635)),"Shared Service","")</f>
        <v/>
      </c>
      <c r="AG635" s="19"/>
    </row>
    <row r="636" spans="1:33" s="14" customFormat="1" x14ac:dyDescent="0.3">
      <c r="A636" s="21">
        <v>1366</v>
      </c>
      <c r="B636" s="41" t="s">
        <v>2375</v>
      </c>
      <c r="C636" s="41" t="s">
        <v>2376</v>
      </c>
      <c r="D636" s="41" t="s">
        <v>2377</v>
      </c>
      <c r="E636" s="42">
        <v>0</v>
      </c>
      <c r="F636" s="42">
        <v>0</v>
      </c>
      <c r="G636" s="42">
        <v>0</v>
      </c>
      <c r="H636" s="41" t="s">
        <v>34</v>
      </c>
      <c r="I636" s="41" t="s">
        <v>864</v>
      </c>
      <c r="J636" s="41" t="s">
        <v>36</v>
      </c>
      <c r="K636" s="41" t="s">
        <v>37</v>
      </c>
      <c r="L636" s="41" t="s">
        <v>38</v>
      </c>
      <c r="M636" s="43">
        <v>6500</v>
      </c>
      <c r="N636" s="44">
        <v>45910</v>
      </c>
      <c r="O636" s="44">
        <v>46356</v>
      </c>
      <c r="P636" s="41" t="s">
        <v>866</v>
      </c>
      <c r="Q636" s="42" t="s">
        <v>41</v>
      </c>
      <c r="R636" s="42" t="s">
        <v>42</v>
      </c>
      <c r="S636" s="42" t="s">
        <v>41</v>
      </c>
      <c r="T636" s="41" t="s">
        <v>867</v>
      </c>
      <c r="U636" s="53"/>
      <c r="V636" s="7"/>
      <c r="W636" s="8" t="str">
        <f ca="1">IF(OR(ISBLANK(O636),ISERROR(O636)),"",IF(O636&lt;=TODAY(),"EXPIRED","ACTIVE"))</f>
        <v>ACTIVE</v>
      </c>
      <c r="X636" s="8" t="str">
        <f>IF(ISNUMBER(SEARCH("OPTILAN",P636)),"OPTILAN","")</f>
        <v/>
      </c>
      <c r="Y636" s="8" t="str">
        <f>IF(AND(NOT(ISBLANK(M636)),M636&lt;&gt;"",VALUE(M636)=0),"No Value (Indeterminate)","")</f>
        <v/>
      </c>
      <c r="Z636" s="8"/>
      <c r="AA636" s="8" t="str">
        <f>IF(AND(ISNUMBER(SEARCH("default date of 31/12/2099",D636)),NOT(ISBLANK(M636)),VALUE(M636)=0),"No Value (SPOT Contract)","")</f>
        <v/>
      </c>
      <c r="AB636" s="19" t="str">
        <f>IF(N636="","No Start Date","")</f>
        <v/>
      </c>
      <c r="AC636" s="19" t="str">
        <f>IF(O636="","No Expiry Date","")</f>
        <v/>
      </c>
      <c r="AD636" s="19" t="str">
        <f>IF(B636="","No Reference","")</f>
        <v/>
      </c>
      <c r="AE636" s="19" t="str" cm="1">
        <f t="array" aca="1" ref="AE636" ca="1">IF(SUMPRODUCT(--ISNUMBER(SEARCH("PFI",A636:AD636)))&gt;0,"Y","")</f>
        <v/>
      </c>
      <c r="AF636" s="19" t="str">
        <f>IF(ISNUMBER(SEARCH("CSW",C636)),"Shared Service","")</f>
        <v/>
      </c>
      <c r="AG636" s="19"/>
    </row>
    <row r="637" spans="1:33" s="14" customFormat="1" x14ac:dyDescent="0.3">
      <c r="A637" s="21">
        <v>279</v>
      </c>
      <c r="B637" s="41" t="s">
        <v>2378</v>
      </c>
      <c r="C637" s="41" t="s">
        <v>2379</v>
      </c>
      <c r="D637" s="41"/>
      <c r="E637" s="42">
        <v>0</v>
      </c>
      <c r="F637" s="42">
        <v>0</v>
      </c>
      <c r="G637" s="42">
        <v>0</v>
      </c>
      <c r="H637" s="41" t="s">
        <v>262</v>
      </c>
      <c r="I637" s="41" t="s">
        <v>2380</v>
      </c>
      <c r="J637" s="41" t="s">
        <v>36</v>
      </c>
      <c r="K637" s="41" t="s">
        <v>50</v>
      </c>
      <c r="L637" s="41" t="s">
        <v>642</v>
      </c>
      <c r="M637" s="43">
        <v>455000</v>
      </c>
      <c r="N637" s="44">
        <v>45170</v>
      </c>
      <c r="O637" s="44">
        <v>46600</v>
      </c>
      <c r="P637" s="41" t="s">
        <v>2381</v>
      </c>
      <c r="Q637" s="42" t="s">
        <v>41</v>
      </c>
      <c r="R637" s="42" t="s">
        <v>42</v>
      </c>
      <c r="S637" s="42" t="s">
        <v>41</v>
      </c>
      <c r="T637" s="41" t="s">
        <v>2382</v>
      </c>
      <c r="U637" s="53"/>
      <c r="V637" s="7"/>
      <c r="W637" s="8" t="str">
        <f ca="1">IF(OR(ISBLANK(O637),ISERROR(O637)),"",IF(O637&lt;=TODAY(),"EXPIRED","ACTIVE"))</f>
        <v>ACTIVE</v>
      </c>
      <c r="X637" s="8" t="str">
        <f>IF(ISNUMBER(SEARCH("OPTILAN",P637)),"OPTILAN","")</f>
        <v/>
      </c>
      <c r="Y637" s="8" t="str">
        <f>IF(AND(NOT(ISBLANK(M637)),M637&lt;&gt;"",VALUE(M637)=0),"No Value (Indeterminate)","")</f>
        <v/>
      </c>
      <c r="Z637" s="8"/>
      <c r="AA637" s="8" t="str">
        <f>IF(AND(ISNUMBER(SEARCH("default date of 31/12/2099",D637)),NOT(ISBLANK(M637)),VALUE(M637)=0),"No Value (SPOT Contract)","")</f>
        <v/>
      </c>
      <c r="AB637" s="19" t="str">
        <f>IF(N637="","No Start Date","")</f>
        <v/>
      </c>
      <c r="AC637" s="19" t="str">
        <f>IF(O637="","No Expiry Date","")</f>
        <v/>
      </c>
      <c r="AD637" s="19" t="str">
        <f>IF(B637="","No Reference","")</f>
        <v/>
      </c>
      <c r="AE637" s="19" t="str" cm="1">
        <f t="array" aca="1" ref="AE637" ca="1">IF(SUMPRODUCT(--ISNUMBER(SEARCH("PFI",A637:AD637)))&gt;0,"Y","")</f>
        <v/>
      </c>
      <c r="AF637" s="19" t="str">
        <f>IF(ISNUMBER(SEARCH("CSW",C637)),"Shared Service","")</f>
        <v/>
      </c>
      <c r="AG637" s="19"/>
    </row>
    <row r="638" spans="1:33" s="14" customFormat="1" x14ac:dyDescent="0.3">
      <c r="A638" s="21">
        <v>1154</v>
      </c>
      <c r="B638" s="41" t="s">
        <v>2383</v>
      </c>
      <c r="C638" s="41" t="s">
        <v>2384</v>
      </c>
      <c r="D638" s="41" t="s">
        <v>2385</v>
      </c>
      <c r="E638" s="42">
        <v>0</v>
      </c>
      <c r="F638" s="42">
        <v>0</v>
      </c>
      <c r="G638" s="42">
        <v>0</v>
      </c>
      <c r="H638" s="41" t="s">
        <v>262</v>
      </c>
      <c r="I638" s="41" t="s">
        <v>2386</v>
      </c>
      <c r="J638" s="41" t="s">
        <v>36</v>
      </c>
      <c r="K638" s="41" t="s">
        <v>37</v>
      </c>
      <c r="L638" s="41" t="s">
        <v>38</v>
      </c>
      <c r="M638" s="43">
        <v>6808</v>
      </c>
      <c r="N638" s="44">
        <v>44565</v>
      </c>
      <c r="O638" s="44">
        <v>46477</v>
      </c>
      <c r="P638" s="41" t="s">
        <v>2387</v>
      </c>
      <c r="Q638" s="42" t="s">
        <v>42</v>
      </c>
      <c r="R638" s="42" t="s">
        <v>42</v>
      </c>
      <c r="S638" s="42" t="s">
        <v>41</v>
      </c>
      <c r="T638" s="41" t="s">
        <v>2388</v>
      </c>
      <c r="U638" s="53"/>
      <c r="V638" s="7"/>
      <c r="W638" s="8" t="str">
        <f ca="1">IF(OR(ISBLANK(O638),ISERROR(O638)),"",IF(O638&lt;=TODAY(),"EXPIRED","ACTIVE"))</f>
        <v>ACTIVE</v>
      </c>
      <c r="X638" s="8" t="str">
        <f>IF(ISNUMBER(SEARCH("OPTILAN",P638)),"OPTILAN","")</f>
        <v/>
      </c>
      <c r="Y638" s="8" t="str">
        <f>IF(AND(NOT(ISBLANK(M638)),M638&lt;&gt;"",VALUE(M638)=0),"No Value (Indeterminate)","")</f>
        <v/>
      </c>
      <c r="Z638" s="8"/>
      <c r="AA638" s="8" t="str">
        <f>IF(AND(ISNUMBER(SEARCH("default date of 31/12/2099",D638)),NOT(ISBLANK(M638)),VALUE(M638)=0),"No Value (SPOT Contract)","")</f>
        <v/>
      </c>
      <c r="AB638" s="19" t="str">
        <f>IF(N638="","No Start Date","")</f>
        <v/>
      </c>
      <c r="AC638" s="19" t="str">
        <f>IF(O638="","No Expiry Date","")</f>
        <v/>
      </c>
      <c r="AD638" s="19" t="str">
        <f>IF(B638="","No Reference","")</f>
        <v/>
      </c>
      <c r="AE638" s="19" t="str" cm="1">
        <f t="array" aca="1" ref="AE638" ca="1">IF(SUMPRODUCT(--ISNUMBER(SEARCH("PFI",A638:AD638)))&gt;0,"Y","")</f>
        <v/>
      </c>
      <c r="AF638" s="19" t="str">
        <f>IF(ISNUMBER(SEARCH("CSW",C638)),"Shared Service","")</f>
        <v/>
      </c>
      <c r="AG638" s="19"/>
    </row>
    <row r="639" spans="1:33" s="14" customFormat="1" x14ac:dyDescent="0.3">
      <c r="A639" s="21">
        <v>726</v>
      </c>
      <c r="B639" s="41" t="s">
        <v>2389</v>
      </c>
      <c r="C639" s="41" t="s">
        <v>2390</v>
      </c>
      <c r="D639" s="41"/>
      <c r="E639" s="42">
        <v>1</v>
      </c>
      <c r="F639" s="42">
        <v>0</v>
      </c>
      <c r="G639" s="42">
        <v>0</v>
      </c>
      <c r="H639" s="41" t="s">
        <v>262</v>
      </c>
      <c r="I639" s="41" t="s">
        <v>2391</v>
      </c>
      <c r="J639" s="41" t="s">
        <v>36</v>
      </c>
      <c r="K639" s="41" t="s">
        <v>37</v>
      </c>
      <c r="L639" s="41" t="s">
        <v>642</v>
      </c>
      <c r="M639" s="43">
        <v>91630</v>
      </c>
      <c r="N639" s="44">
        <v>45299</v>
      </c>
      <c r="O639" s="44">
        <v>46965</v>
      </c>
      <c r="P639" s="41" t="s">
        <v>2392</v>
      </c>
      <c r="Q639" s="42" t="s">
        <v>41</v>
      </c>
      <c r="R639" s="42" t="s">
        <v>41</v>
      </c>
      <c r="S639" s="42" t="s">
        <v>41</v>
      </c>
      <c r="T639" s="41" t="s">
        <v>1681</v>
      </c>
      <c r="U639" s="53"/>
      <c r="V639" s="7"/>
      <c r="W639" s="8" t="str">
        <f ca="1">IF(OR(ISBLANK(O639),ISERROR(O639)),"",IF(O639&lt;=TODAY(),"EXPIRED","ACTIVE"))</f>
        <v>ACTIVE</v>
      </c>
      <c r="X639" s="8" t="str">
        <f>IF(ISNUMBER(SEARCH("OPTILAN",P639)),"OPTILAN","")</f>
        <v/>
      </c>
      <c r="Y639" s="8" t="str">
        <f>IF(AND(NOT(ISBLANK(M639)),M639&lt;&gt;"",VALUE(M639)=0),"No Value (Indeterminate)","")</f>
        <v/>
      </c>
      <c r="Z639" s="8"/>
      <c r="AA639" s="8" t="str">
        <f>IF(AND(ISNUMBER(SEARCH("default date of 31/12/2099",D639)),NOT(ISBLANK(M639)),VALUE(M639)=0),"No Value (SPOT Contract)","")</f>
        <v/>
      </c>
      <c r="AB639" s="19" t="str">
        <f>IF(N639="","No Start Date","")</f>
        <v/>
      </c>
      <c r="AC639" s="19" t="str">
        <f>IF(O639="","No Expiry Date","")</f>
        <v/>
      </c>
      <c r="AD639" s="19" t="str">
        <f>IF(B639="","No Reference","")</f>
        <v/>
      </c>
      <c r="AE639" s="19" t="str" cm="1">
        <f t="array" aca="1" ref="AE639" ca="1">IF(SUMPRODUCT(--ISNUMBER(SEARCH("PFI",A639:AD639)))&gt;0,"Y","")</f>
        <v/>
      </c>
      <c r="AF639" s="19" t="str">
        <f>IF(ISNUMBER(SEARCH("CSW",C639)),"Shared Service","")</f>
        <v/>
      </c>
      <c r="AG639" s="19"/>
    </row>
    <row r="640" spans="1:33" s="14" customFormat="1" x14ac:dyDescent="0.3">
      <c r="A640" s="21">
        <v>1160</v>
      </c>
      <c r="B640" s="41" t="s">
        <v>2393</v>
      </c>
      <c r="C640" s="41" t="s">
        <v>2394</v>
      </c>
      <c r="D640" s="41" t="s">
        <v>2395</v>
      </c>
      <c r="E640" s="42">
        <v>0</v>
      </c>
      <c r="F640" s="42">
        <v>0</v>
      </c>
      <c r="G640" s="42">
        <v>0</v>
      </c>
      <c r="H640" s="41" t="s">
        <v>74</v>
      </c>
      <c r="I640" s="41" t="s">
        <v>2396</v>
      </c>
      <c r="J640" s="41" t="s">
        <v>36</v>
      </c>
      <c r="K640" s="41" t="s">
        <v>37</v>
      </c>
      <c r="L640" s="41" t="s">
        <v>38</v>
      </c>
      <c r="M640" s="43">
        <v>9481</v>
      </c>
      <c r="N640" s="44">
        <v>45663</v>
      </c>
      <c r="O640" s="44">
        <v>46173</v>
      </c>
      <c r="P640" s="41" t="s">
        <v>2397</v>
      </c>
      <c r="Q640" s="42" t="s">
        <v>41</v>
      </c>
      <c r="R640" s="42" t="s">
        <v>41</v>
      </c>
      <c r="S640" s="42" t="s">
        <v>42</v>
      </c>
      <c r="T640" s="41" t="s">
        <v>233</v>
      </c>
      <c r="U640" s="53"/>
      <c r="V640" s="7"/>
      <c r="W640" s="8" t="str">
        <f ca="1">IF(OR(ISBLANK(O640),ISERROR(O640)),"",IF(O640&lt;=TODAY(),"EXPIRED","ACTIVE"))</f>
        <v>ACTIVE</v>
      </c>
      <c r="X640" s="8" t="str">
        <f>IF(ISNUMBER(SEARCH("OPTILAN",P640)),"OPTILAN","")</f>
        <v/>
      </c>
      <c r="Y640" s="8" t="str">
        <f>IF(AND(NOT(ISBLANK(M640)),M640&lt;&gt;"",VALUE(M640)=0),"No Value (Indeterminate)","")</f>
        <v/>
      </c>
      <c r="Z640" s="8"/>
      <c r="AA640" s="8" t="str">
        <f>IF(AND(ISNUMBER(SEARCH("default date of 31/12/2099",D640)),NOT(ISBLANK(M640)),VALUE(M640)=0),"No Value (SPOT Contract)","")</f>
        <v/>
      </c>
      <c r="AB640" s="19" t="str">
        <f>IF(N640="","No Start Date","")</f>
        <v/>
      </c>
      <c r="AC640" s="19" t="str">
        <f>IF(O640="","No Expiry Date","")</f>
        <v/>
      </c>
      <c r="AD640" s="19" t="str">
        <f>IF(B640="","No Reference","")</f>
        <v/>
      </c>
      <c r="AE640" s="19" t="str" cm="1">
        <f t="array" aca="1" ref="AE640" ca="1">IF(SUMPRODUCT(--ISNUMBER(SEARCH("PFI",A640:AD640)))&gt;0,"Y","")</f>
        <v/>
      </c>
      <c r="AF640" s="19" t="str">
        <f>IF(ISNUMBER(SEARCH("CSW",C640)),"Shared Service","")</f>
        <v/>
      </c>
      <c r="AG640" s="19"/>
    </row>
    <row r="641" spans="1:33" s="14" customFormat="1" x14ac:dyDescent="0.3">
      <c r="A641" s="21">
        <v>629</v>
      </c>
      <c r="B641" s="41" t="s">
        <v>2398</v>
      </c>
      <c r="C641" s="41" t="s">
        <v>2399</v>
      </c>
      <c r="D641" s="41" t="s">
        <v>2400</v>
      </c>
      <c r="E641" s="42">
        <v>1</v>
      </c>
      <c r="F641" s="42">
        <v>0</v>
      </c>
      <c r="G641" s="42">
        <v>0</v>
      </c>
      <c r="H641" s="41" t="s">
        <v>34</v>
      </c>
      <c r="I641" s="41" t="s">
        <v>2401</v>
      </c>
      <c r="J641" s="41" t="s">
        <v>666</v>
      </c>
      <c r="K641" s="41" t="s">
        <v>37</v>
      </c>
      <c r="L641" s="41" t="s">
        <v>667</v>
      </c>
      <c r="M641" s="43">
        <v>33068.25</v>
      </c>
      <c r="N641" s="44">
        <v>45508</v>
      </c>
      <c r="O641" s="44">
        <v>47303</v>
      </c>
      <c r="P641" s="41" t="s">
        <v>2402</v>
      </c>
      <c r="Q641" s="42" t="s">
        <v>41</v>
      </c>
      <c r="R641" s="42" t="s">
        <v>42</v>
      </c>
      <c r="S641" s="42" t="s">
        <v>41</v>
      </c>
      <c r="T641" s="41" t="s">
        <v>2403</v>
      </c>
      <c r="U641" s="53"/>
      <c r="V641" s="7"/>
      <c r="W641" s="8" t="str">
        <f ca="1">IF(OR(ISBLANK(O641),ISERROR(O641)),"",IF(O641&lt;=TODAY(),"EXPIRED","ACTIVE"))</f>
        <v>ACTIVE</v>
      </c>
      <c r="X641" s="8" t="str">
        <f>IF(ISNUMBER(SEARCH("OPTILAN",P641)),"OPTILAN","")</f>
        <v/>
      </c>
      <c r="Y641" s="8" t="str">
        <f>IF(AND(NOT(ISBLANK(M641)),M641&lt;&gt;"",VALUE(M641)=0),"No Value (Indeterminate)","")</f>
        <v/>
      </c>
      <c r="Z641" s="8"/>
      <c r="AA641" s="8" t="str">
        <f>IF(AND(ISNUMBER(SEARCH("default date of 31/12/2099",D641)),NOT(ISBLANK(M641)),VALUE(M641)=0),"No Value (SPOT Contract)","")</f>
        <v/>
      </c>
      <c r="AB641" s="19" t="str">
        <f>IF(N641="","No Start Date","")</f>
        <v/>
      </c>
      <c r="AC641" s="19" t="str">
        <f>IF(O641="","No Expiry Date","")</f>
        <v/>
      </c>
      <c r="AD641" s="19" t="str">
        <f>IF(B641="","No Reference","")</f>
        <v/>
      </c>
      <c r="AE641" s="19" t="str" cm="1">
        <f t="array" aca="1" ref="AE641" ca="1">IF(SUMPRODUCT(--ISNUMBER(SEARCH("PFI",A641:AD641)))&gt;0,"Y","")</f>
        <v/>
      </c>
      <c r="AF641" s="19" t="str">
        <f>IF(ISNUMBER(SEARCH("CSW",C641)),"Shared Service","")</f>
        <v/>
      </c>
      <c r="AG641" s="19"/>
    </row>
    <row r="642" spans="1:33" s="14" customFormat="1" x14ac:dyDescent="0.3">
      <c r="A642" s="21">
        <v>133</v>
      </c>
      <c r="B642" s="41" t="s">
        <v>2404</v>
      </c>
      <c r="C642" s="41" t="s">
        <v>2405</v>
      </c>
      <c r="D642" s="41" t="s">
        <v>2406</v>
      </c>
      <c r="E642" s="42">
        <v>1</v>
      </c>
      <c r="F642" s="42">
        <v>0</v>
      </c>
      <c r="G642" s="42">
        <v>0</v>
      </c>
      <c r="H642" s="41" t="s">
        <v>34</v>
      </c>
      <c r="I642" s="41" t="s">
        <v>599</v>
      </c>
      <c r="J642" s="41" t="s">
        <v>49</v>
      </c>
      <c r="K642" s="41" t="s">
        <v>50</v>
      </c>
      <c r="L642" s="41" t="s">
        <v>51</v>
      </c>
      <c r="M642" s="43">
        <v>200000</v>
      </c>
      <c r="N642" s="44">
        <v>44565</v>
      </c>
      <c r="O642" s="44">
        <v>46112</v>
      </c>
      <c r="P642" s="41" t="s">
        <v>2407</v>
      </c>
      <c r="Q642" s="42" t="s">
        <v>41</v>
      </c>
      <c r="R642" s="42" t="s">
        <v>41</v>
      </c>
      <c r="S642" s="42" t="s">
        <v>41</v>
      </c>
      <c r="T642" s="41" t="s">
        <v>217</v>
      </c>
      <c r="U642" s="53"/>
      <c r="V642" s="7"/>
      <c r="W642" s="8" t="str">
        <f ca="1">IF(OR(ISBLANK(O642),ISERROR(O642)),"",IF(O642&lt;=TODAY(),"EXPIRED","ACTIVE"))</f>
        <v>ACTIVE</v>
      </c>
      <c r="X642" s="8" t="str">
        <f>IF(ISNUMBER(SEARCH("OPTILAN",P642)),"OPTILAN","")</f>
        <v/>
      </c>
      <c r="Y642" s="8" t="str">
        <f>IF(AND(NOT(ISBLANK(M642)),M642&lt;&gt;"",VALUE(M642)=0),"No Value (Indeterminate)","")</f>
        <v/>
      </c>
      <c r="Z642" s="8"/>
      <c r="AA642" s="8" t="str">
        <f>IF(AND(ISNUMBER(SEARCH("default date of 31/12/2099",D642)),NOT(ISBLANK(M642)),VALUE(M642)=0),"No Value (SPOT Contract)","")</f>
        <v/>
      </c>
      <c r="AB642" s="19" t="str">
        <f>IF(N642="","No Start Date","")</f>
        <v/>
      </c>
      <c r="AC642" s="19" t="str">
        <f>IF(O642="","No Expiry Date","")</f>
        <v/>
      </c>
      <c r="AD642" s="19" t="str">
        <f>IF(B642="","No Reference","")</f>
        <v/>
      </c>
      <c r="AE642" s="19" t="str" cm="1">
        <f t="array" aca="1" ref="AE642" ca="1">IF(SUMPRODUCT(--ISNUMBER(SEARCH("PFI",A642:AD642)))&gt;0,"Y","")</f>
        <v/>
      </c>
      <c r="AF642" s="19" t="str">
        <f>IF(ISNUMBER(SEARCH("CSW",C642)),"Shared Service","")</f>
        <v/>
      </c>
      <c r="AG642" s="19"/>
    </row>
    <row r="643" spans="1:33" s="14" customFormat="1" x14ac:dyDescent="0.3">
      <c r="A643" s="21">
        <v>167</v>
      </c>
      <c r="B643" s="41" t="s">
        <v>2408</v>
      </c>
      <c r="C643" s="41" t="s">
        <v>2409</v>
      </c>
      <c r="D643" s="41"/>
      <c r="E643" s="42">
        <v>0</v>
      </c>
      <c r="F643" s="42">
        <v>0</v>
      </c>
      <c r="G643" s="42">
        <v>0</v>
      </c>
      <c r="H643" s="41" t="s">
        <v>262</v>
      </c>
      <c r="I643" s="41" t="s">
        <v>1038</v>
      </c>
      <c r="J643" s="41" t="s">
        <v>36</v>
      </c>
      <c r="K643" s="41" t="s">
        <v>50</v>
      </c>
      <c r="L643" s="41" t="s">
        <v>983</v>
      </c>
      <c r="M643" s="43">
        <v>133075</v>
      </c>
      <c r="N643" s="44" t="s">
        <v>2410</v>
      </c>
      <c r="O643" s="44">
        <v>46231</v>
      </c>
      <c r="P643" s="41" t="s">
        <v>2411</v>
      </c>
      <c r="Q643" s="42" t="s">
        <v>41</v>
      </c>
      <c r="R643" s="42" t="s">
        <v>41</v>
      </c>
      <c r="S643" s="42" t="s">
        <v>41</v>
      </c>
      <c r="T643" s="41" t="s">
        <v>2412</v>
      </c>
      <c r="U643" s="53"/>
      <c r="V643" s="7"/>
      <c r="W643" s="8" t="str">
        <f ca="1">IF(OR(ISBLANK(O643),ISERROR(O643)),"",IF(O643&lt;=TODAY(),"EXPIRED","ACTIVE"))</f>
        <v>ACTIVE</v>
      </c>
      <c r="X643" s="8" t="str">
        <f>IF(ISNUMBER(SEARCH("OPTILAN",P643)),"OPTILAN","")</f>
        <v/>
      </c>
      <c r="Y643" s="8" t="str">
        <f>IF(AND(NOT(ISBLANK(M643)),M643&lt;&gt;"",VALUE(M643)=0),"No Value (Indeterminate)","")</f>
        <v/>
      </c>
      <c r="Z643" s="8"/>
      <c r="AA643" s="8" t="str">
        <f>IF(AND(ISNUMBER(SEARCH("default date of 31/12/2099",D643)),NOT(ISBLANK(M643)),VALUE(M643)=0),"No Value (SPOT Contract)","")</f>
        <v/>
      </c>
      <c r="AB643" s="19" t="str">
        <f>IF(N643="","No Start Date","")</f>
        <v/>
      </c>
      <c r="AC643" s="19" t="str">
        <f>IF(O643="","No Expiry Date","")</f>
        <v/>
      </c>
      <c r="AD643" s="19" t="str">
        <f>IF(B643="","No Reference","")</f>
        <v/>
      </c>
      <c r="AE643" s="19" t="str" cm="1">
        <f t="array" aca="1" ref="AE643" ca="1">IF(SUMPRODUCT(--ISNUMBER(SEARCH("PFI",A643:AD643)))&gt;0,"Y","")</f>
        <v/>
      </c>
      <c r="AF643" s="19" t="str">
        <f>IF(ISNUMBER(SEARCH("CSW",C643)),"Shared Service","")</f>
        <v/>
      </c>
      <c r="AG643" s="19"/>
    </row>
    <row r="644" spans="1:33" s="14" customFormat="1" x14ac:dyDescent="0.3">
      <c r="A644" s="21">
        <v>937</v>
      </c>
      <c r="B644" s="41" t="s">
        <v>2413</v>
      </c>
      <c r="C644" s="41" t="s">
        <v>2414</v>
      </c>
      <c r="D644" s="41" t="s">
        <v>2415</v>
      </c>
      <c r="E644" s="42">
        <v>0</v>
      </c>
      <c r="F644" s="42">
        <v>0</v>
      </c>
      <c r="G644" s="42">
        <v>0</v>
      </c>
      <c r="H644" s="41" t="s">
        <v>538</v>
      </c>
      <c r="I644" s="41" t="s">
        <v>2416</v>
      </c>
      <c r="J644" s="41" t="s">
        <v>36</v>
      </c>
      <c r="K644" s="41" t="s">
        <v>50</v>
      </c>
      <c r="L644" s="41" t="s">
        <v>51</v>
      </c>
      <c r="M644" s="43">
        <v>1137863.99</v>
      </c>
      <c r="N644" s="44">
        <v>46143</v>
      </c>
      <c r="O644" s="44">
        <v>46478</v>
      </c>
      <c r="P644" s="41" t="s">
        <v>2417</v>
      </c>
      <c r="Q644" s="42" t="s">
        <v>41</v>
      </c>
      <c r="R644" s="42" t="s">
        <v>41</v>
      </c>
      <c r="S644" s="42" t="s">
        <v>41</v>
      </c>
      <c r="T644" s="41" t="s">
        <v>2418</v>
      </c>
      <c r="U644" s="53"/>
      <c r="V644" s="7"/>
      <c r="W644" s="8" t="str">
        <f ca="1">IF(OR(ISBLANK(O644),ISERROR(O644)),"",IF(O644&lt;=TODAY(),"EXPIRED","ACTIVE"))</f>
        <v>ACTIVE</v>
      </c>
      <c r="X644" s="8" t="str">
        <f>IF(ISNUMBER(SEARCH("OPTILAN",P644)),"OPTILAN","")</f>
        <v/>
      </c>
      <c r="Y644" s="8" t="str">
        <f>IF(AND(NOT(ISBLANK(M644)),M644&lt;&gt;"",VALUE(M644)=0),"No Value (Indeterminate)","")</f>
        <v/>
      </c>
      <c r="Z644" s="8"/>
      <c r="AA644" s="8" t="str">
        <f>IF(AND(ISNUMBER(SEARCH("default date of 31/12/2099",D644)),NOT(ISBLANK(M644)),VALUE(M644)=0),"No Value (SPOT Contract)","")</f>
        <v/>
      </c>
      <c r="AB644" s="19" t="str">
        <f>IF(N644="","No Start Date","")</f>
        <v/>
      </c>
      <c r="AC644" s="19" t="str">
        <f>IF(O644="","No Expiry Date","")</f>
        <v/>
      </c>
      <c r="AD644" s="19" t="str">
        <f>IF(B644="","No Reference","")</f>
        <v/>
      </c>
      <c r="AE644" s="19" t="str" cm="1">
        <f t="array" aca="1" ref="AE644" ca="1">IF(SUMPRODUCT(--ISNUMBER(SEARCH("PFI",A644:AD644)))&gt;0,"Y","")</f>
        <v/>
      </c>
      <c r="AF644" s="19" t="str">
        <f>IF(ISNUMBER(SEARCH("CSW",C644)),"Shared Service","")</f>
        <v/>
      </c>
      <c r="AG644" s="19"/>
    </row>
    <row r="645" spans="1:33" s="14" customFormat="1" x14ac:dyDescent="0.3">
      <c r="A645" s="21">
        <v>361</v>
      </c>
      <c r="B645" s="41" t="s">
        <v>2419</v>
      </c>
      <c r="C645" s="41" t="s">
        <v>2420</v>
      </c>
      <c r="D645" s="41" t="s">
        <v>2421</v>
      </c>
      <c r="E645" s="42">
        <v>0</v>
      </c>
      <c r="F645" s="42">
        <v>0</v>
      </c>
      <c r="G645" s="42">
        <v>0</v>
      </c>
      <c r="H645" s="41" t="s">
        <v>194</v>
      </c>
      <c r="I645" s="41" t="s">
        <v>2422</v>
      </c>
      <c r="J645" s="41" t="s">
        <v>49</v>
      </c>
      <c r="K645" s="41" t="s">
        <v>50</v>
      </c>
      <c r="L645" s="41" t="s">
        <v>51</v>
      </c>
      <c r="M645" s="43">
        <v>68000</v>
      </c>
      <c r="N645" s="44">
        <v>44933</v>
      </c>
      <c r="O645" s="44">
        <v>46203</v>
      </c>
      <c r="P645" s="41" t="s">
        <v>2423</v>
      </c>
      <c r="Q645" s="42" t="s">
        <v>41</v>
      </c>
      <c r="R645" s="42" t="s">
        <v>41</v>
      </c>
      <c r="S645" s="42" t="s">
        <v>41</v>
      </c>
      <c r="T645" s="41" t="s">
        <v>197</v>
      </c>
      <c r="U645" s="53"/>
      <c r="V645" s="7"/>
      <c r="W645" s="8" t="str">
        <f ca="1">IF(OR(ISBLANK(O645),ISERROR(O645)),"",IF(O645&lt;=TODAY(),"EXPIRED","ACTIVE"))</f>
        <v>ACTIVE</v>
      </c>
      <c r="X645" s="8" t="str">
        <f>IF(ISNUMBER(SEARCH("OPTILAN",P645)),"OPTILAN","")</f>
        <v/>
      </c>
      <c r="Y645" s="8" t="str">
        <f>IF(AND(NOT(ISBLANK(M645)),M645&lt;&gt;"",VALUE(M645)=0),"No Value (Indeterminate)","")</f>
        <v/>
      </c>
      <c r="Z645" s="8"/>
      <c r="AA645" s="8" t="str">
        <f>IF(AND(ISNUMBER(SEARCH("default date of 31/12/2099",D645)),NOT(ISBLANK(M645)),VALUE(M645)=0),"No Value (SPOT Contract)","")</f>
        <v/>
      </c>
      <c r="AB645" s="19" t="str">
        <f>IF(N645="","No Start Date","")</f>
        <v/>
      </c>
      <c r="AC645" s="19" t="str">
        <f>IF(O645="","No Expiry Date","")</f>
        <v/>
      </c>
      <c r="AD645" s="19" t="str">
        <f>IF(B645="","No Reference","")</f>
        <v/>
      </c>
      <c r="AE645" s="19" t="str" cm="1">
        <f t="array" aca="1" ref="AE645" ca="1">IF(SUMPRODUCT(--ISNUMBER(SEARCH("PFI",A645:AD645)))&gt;0,"Y","")</f>
        <v/>
      </c>
      <c r="AF645" s="19" t="str">
        <f>IF(ISNUMBER(SEARCH("CSW",C645)),"Shared Service","")</f>
        <v/>
      </c>
      <c r="AG645" s="19"/>
    </row>
    <row r="646" spans="1:33" s="14" customFormat="1" x14ac:dyDescent="0.3">
      <c r="A646" s="21">
        <v>362</v>
      </c>
      <c r="B646" s="41" t="s">
        <v>2424</v>
      </c>
      <c r="C646" s="41" t="s">
        <v>2425</v>
      </c>
      <c r="D646" s="41"/>
      <c r="E646" s="42">
        <v>0</v>
      </c>
      <c r="F646" s="42">
        <v>0</v>
      </c>
      <c r="G646" s="42">
        <v>0</v>
      </c>
      <c r="H646" s="41" t="s">
        <v>305</v>
      </c>
      <c r="I646" s="41" t="s">
        <v>634</v>
      </c>
      <c r="J646" s="41" t="s">
        <v>36</v>
      </c>
      <c r="K646" s="41" t="s">
        <v>50</v>
      </c>
      <c r="L646" s="41" t="s">
        <v>983</v>
      </c>
      <c r="M646" s="43">
        <v>4350940</v>
      </c>
      <c r="N646" s="44">
        <v>44930</v>
      </c>
      <c r="O646" s="44">
        <v>46477</v>
      </c>
      <c r="P646" s="41" t="s">
        <v>2426</v>
      </c>
      <c r="Q646" s="42" t="s">
        <v>41</v>
      </c>
      <c r="R646" s="42" t="s">
        <v>42</v>
      </c>
      <c r="S646" s="42" t="s">
        <v>41</v>
      </c>
      <c r="T646" s="41" t="s">
        <v>2427</v>
      </c>
      <c r="U646" s="53"/>
      <c r="V646" s="7"/>
      <c r="W646" s="8" t="str">
        <f ca="1">IF(OR(ISBLANK(O646),ISERROR(O646)),"",IF(O646&lt;=TODAY(),"EXPIRED","ACTIVE"))</f>
        <v>ACTIVE</v>
      </c>
      <c r="X646" s="8" t="str">
        <f>IF(ISNUMBER(SEARCH("OPTILAN",P646)),"OPTILAN","")</f>
        <v/>
      </c>
      <c r="Y646" s="8" t="str">
        <f>IF(AND(NOT(ISBLANK(M646)),M646&lt;&gt;"",VALUE(M646)=0),"No Value (Indeterminate)","")</f>
        <v/>
      </c>
      <c r="Z646" s="8"/>
      <c r="AA646" s="8" t="str">
        <f>IF(AND(ISNUMBER(SEARCH("default date of 31/12/2099",D646)),NOT(ISBLANK(M646)),VALUE(M646)=0),"No Value (SPOT Contract)","")</f>
        <v/>
      </c>
      <c r="AB646" s="19" t="str">
        <f>IF(N646="","No Start Date","")</f>
        <v/>
      </c>
      <c r="AC646" s="19" t="str">
        <f>IF(O646="","No Expiry Date","")</f>
        <v/>
      </c>
      <c r="AD646" s="19" t="str">
        <f>IF(B646="","No Reference","")</f>
        <v/>
      </c>
      <c r="AE646" s="19" t="str" cm="1">
        <f t="array" aca="1" ref="AE646" ca="1">IF(SUMPRODUCT(--ISNUMBER(SEARCH("PFI",A646:AD646)))&gt;0,"Y","")</f>
        <v/>
      </c>
      <c r="AF646" s="19" t="str">
        <f>IF(ISNUMBER(SEARCH("CSW",C646)),"Shared Service","")</f>
        <v/>
      </c>
      <c r="AG646" s="19"/>
    </row>
    <row r="647" spans="1:33" s="14" customFormat="1" x14ac:dyDescent="0.3">
      <c r="A647" s="21">
        <v>472</v>
      </c>
      <c r="B647" s="41" t="s">
        <v>2428</v>
      </c>
      <c r="C647" s="41" t="s">
        <v>2429</v>
      </c>
      <c r="D647" s="41"/>
      <c r="E647" s="42">
        <v>0</v>
      </c>
      <c r="F647" s="42">
        <v>0</v>
      </c>
      <c r="G647" s="42">
        <v>1</v>
      </c>
      <c r="H647" s="41" t="s">
        <v>74</v>
      </c>
      <c r="I647" s="41" t="s">
        <v>2430</v>
      </c>
      <c r="J647" s="41" t="s">
        <v>36</v>
      </c>
      <c r="K647" s="41" t="s">
        <v>50</v>
      </c>
      <c r="L647" s="41" t="s">
        <v>642</v>
      </c>
      <c r="M647" s="43">
        <v>1460000</v>
      </c>
      <c r="N647" s="44">
        <v>45298</v>
      </c>
      <c r="O647" s="44">
        <v>46203</v>
      </c>
      <c r="P647" s="41" t="s">
        <v>2431</v>
      </c>
      <c r="Q647" s="42" t="s">
        <v>42</v>
      </c>
      <c r="R647" s="42" t="s">
        <v>42</v>
      </c>
      <c r="S647" s="42" t="s">
        <v>42</v>
      </c>
      <c r="T647" s="41" t="s">
        <v>2432</v>
      </c>
      <c r="U647" s="53"/>
      <c r="V647" s="7"/>
      <c r="W647" s="8" t="str">
        <f ca="1">IF(OR(ISBLANK(O647),ISERROR(O647)),"",IF(O647&lt;=TODAY(),"EXPIRED","ACTIVE"))</f>
        <v>ACTIVE</v>
      </c>
      <c r="X647" s="8" t="str">
        <f>IF(ISNUMBER(SEARCH("OPTILAN",P647)),"OPTILAN","")</f>
        <v/>
      </c>
      <c r="Y647" s="8" t="str">
        <f>IF(AND(NOT(ISBLANK(M647)),M647&lt;&gt;"",VALUE(M647)=0),"No Value (Indeterminate)","")</f>
        <v/>
      </c>
      <c r="Z647" s="8"/>
      <c r="AA647" s="8" t="str">
        <f>IF(AND(ISNUMBER(SEARCH("default date of 31/12/2099",D647)),NOT(ISBLANK(M647)),VALUE(M647)=0),"No Value (SPOT Contract)","")</f>
        <v/>
      </c>
      <c r="AB647" s="19" t="str">
        <f>IF(N647="","No Start Date","")</f>
        <v/>
      </c>
      <c r="AC647" s="19" t="str">
        <f>IF(O647="","No Expiry Date","")</f>
        <v/>
      </c>
      <c r="AD647" s="19" t="str">
        <f>IF(B647="","No Reference","")</f>
        <v/>
      </c>
      <c r="AE647" s="19" t="str" cm="1">
        <f t="array" aca="1" ref="AE647" ca="1">IF(SUMPRODUCT(--ISNUMBER(SEARCH("PFI",A647:AD647)))&gt;0,"Y","")</f>
        <v/>
      </c>
      <c r="AF647" s="19" t="str">
        <f>IF(ISNUMBER(SEARCH("CSW",C647)),"Shared Service","")</f>
        <v/>
      </c>
      <c r="AG647" s="19"/>
    </row>
    <row r="648" spans="1:33" s="14" customFormat="1" x14ac:dyDescent="0.3">
      <c r="A648" s="21">
        <v>1365</v>
      </c>
      <c r="B648" s="41" t="s">
        <v>2433</v>
      </c>
      <c r="C648" s="41" t="s">
        <v>2434</v>
      </c>
      <c r="D648" s="41"/>
      <c r="E648" s="42">
        <v>0</v>
      </c>
      <c r="F648" s="42">
        <v>0</v>
      </c>
      <c r="G648" s="42">
        <v>0</v>
      </c>
      <c r="H648" s="41" t="s">
        <v>305</v>
      </c>
      <c r="I648" s="41" t="s">
        <v>2435</v>
      </c>
      <c r="J648" s="41" t="s">
        <v>36</v>
      </c>
      <c r="K648" s="41" t="s">
        <v>37</v>
      </c>
      <c r="L648" s="41" t="s">
        <v>635</v>
      </c>
      <c r="M648" s="43">
        <v>130013</v>
      </c>
      <c r="N648" s="44">
        <v>45910</v>
      </c>
      <c r="O648" s="44">
        <v>46640</v>
      </c>
      <c r="P648" s="41" t="s">
        <v>2436</v>
      </c>
      <c r="Q648" s="42" t="s">
        <v>41</v>
      </c>
      <c r="R648" s="42" t="s">
        <v>42</v>
      </c>
      <c r="S648" s="42" t="s">
        <v>41</v>
      </c>
      <c r="T648" s="41" t="s">
        <v>637</v>
      </c>
      <c r="U648" s="53"/>
      <c r="V648" s="7"/>
      <c r="W648" s="8" t="str">
        <f ca="1">IF(OR(ISBLANK(O648),ISERROR(O648)),"",IF(O648&lt;=TODAY(),"EXPIRED","ACTIVE"))</f>
        <v>ACTIVE</v>
      </c>
      <c r="X648" s="8" t="str">
        <f>IF(ISNUMBER(SEARCH("OPTILAN",P648)),"OPTILAN","")</f>
        <v/>
      </c>
      <c r="Y648" s="8" t="str">
        <f>IF(AND(NOT(ISBLANK(M648)),M648&lt;&gt;"",VALUE(M648)=0),"No Value (Indeterminate)","")</f>
        <v/>
      </c>
      <c r="Z648" s="8"/>
      <c r="AA648" s="8" t="str">
        <f>IF(AND(ISNUMBER(SEARCH("default date of 31/12/2099",D648)),NOT(ISBLANK(M648)),VALUE(M648)=0),"No Value (SPOT Contract)","")</f>
        <v/>
      </c>
      <c r="AB648" s="19" t="str">
        <f>IF(N648="","No Start Date","")</f>
        <v/>
      </c>
      <c r="AC648" s="19" t="str">
        <f>IF(O648="","No Expiry Date","")</f>
        <v/>
      </c>
      <c r="AD648" s="19" t="str">
        <f>IF(B648="","No Reference","")</f>
        <v/>
      </c>
      <c r="AE648" s="19" t="str" cm="1">
        <f t="array" aca="1" ref="AE648" ca="1">IF(SUMPRODUCT(--ISNUMBER(SEARCH("PFI",A648:AD648)))&gt;0,"Y","")</f>
        <v/>
      </c>
      <c r="AF648" s="19" t="str">
        <f>IF(ISNUMBER(SEARCH("CSW",C648)),"Shared Service","")</f>
        <v/>
      </c>
      <c r="AG648" s="19"/>
    </row>
    <row r="649" spans="1:33" s="14" customFormat="1" x14ac:dyDescent="0.3">
      <c r="A649" s="21">
        <v>1356</v>
      </c>
      <c r="B649" s="41" t="s">
        <v>2437</v>
      </c>
      <c r="C649" s="41" t="s">
        <v>2438</v>
      </c>
      <c r="D649" s="41"/>
      <c r="E649" s="42">
        <v>0</v>
      </c>
      <c r="F649" s="42">
        <v>0</v>
      </c>
      <c r="G649" s="42">
        <v>0</v>
      </c>
      <c r="H649" s="41" t="s">
        <v>305</v>
      </c>
      <c r="I649" s="41" t="s">
        <v>2439</v>
      </c>
      <c r="J649" s="41" t="s">
        <v>36</v>
      </c>
      <c r="K649" s="41" t="s">
        <v>37</v>
      </c>
      <c r="L649" s="41" t="s">
        <v>635</v>
      </c>
      <c r="M649" s="43">
        <v>148237</v>
      </c>
      <c r="N649" s="44">
        <v>45726</v>
      </c>
      <c r="O649" s="44">
        <v>46456</v>
      </c>
      <c r="P649" s="41" t="s">
        <v>2440</v>
      </c>
      <c r="Q649" s="42" t="s">
        <v>41</v>
      </c>
      <c r="R649" s="42" t="s">
        <v>42</v>
      </c>
      <c r="S649" s="42" t="s">
        <v>41</v>
      </c>
      <c r="T649" s="41" t="s">
        <v>637</v>
      </c>
      <c r="U649" s="53"/>
      <c r="V649" s="7"/>
      <c r="W649" s="8" t="str">
        <f ca="1">IF(OR(ISBLANK(O649),ISERROR(O649)),"",IF(O649&lt;=TODAY(),"EXPIRED","ACTIVE"))</f>
        <v>ACTIVE</v>
      </c>
      <c r="X649" s="8" t="str">
        <f>IF(ISNUMBER(SEARCH("OPTILAN",P649)),"OPTILAN","")</f>
        <v/>
      </c>
      <c r="Y649" s="8" t="str">
        <f>IF(AND(NOT(ISBLANK(M649)),M649&lt;&gt;"",VALUE(M649)=0),"No Value (Indeterminate)","")</f>
        <v/>
      </c>
      <c r="Z649" s="8"/>
      <c r="AA649" s="8" t="str">
        <f>IF(AND(ISNUMBER(SEARCH("default date of 31/12/2099",D649)),NOT(ISBLANK(M649)),VALUE(M649)=0),"No Value (SPOT Contract)","")</f>
        <v/>
      </c>
      <c r="AB649" s="19" t="str">
        <f>IF(N649="","No Start Date","")</f>
        <v/>
      </c>
      <c r="AC649" s="19" t="str">
        <f>IF(O649="","No Expiry Date","")</f>
        <v/>
      </c>
      <c r="AD649" s="19" t="str">
        <f>IF(B649="","No Reference","")</f>
        <v/>
      </c>
      <c r="AE649" s="19" t="str" cm="1">
        <f t="array" aca="1" ref="AE649" ca="1">IF(SUMPRODUCT(--ISNUMBER(SEARCH("PFI",A649:AD649)))&gt;0,"Y","")</f>
        <v/>
      </c>
      <c r="AF649" s="19" t="str">
        <f>IF(ISNUMBER(SEARCH("CSW",C649)),"Shared Service","")</f>
        <v/>
      </c>
      <c r="AG649" s="19"/>
    </row>
    <row r="650" spans="1:33" s="14" customFormat="1" x14ac:dyDescent="0.3">
      <c r="A650" s="21">
        <v>1155</v>
      </c>
      <c r="B650" s="41" t="s">
        <v>2441</v>
      </c>
      <c r="C650" s="41" t="s">
        <v>2442</v>
      </c>
      <c r="D650" s="41"/>
      <c r="E650" s="42">
        <v>0</v>
      </c>
      <c r="F650" s="42">
        <v>0</v>
      </c>
      <c r="G650" s="42">
        <v>0</v>
      </c>
      <c r="H650" s="41" t="s">
        <v>305</v>
      </c>
      <c r="I650" s="41" t="s">
        <v>2443</v>
      </c>
      <c r="J650" s="41" t="s">
        <v>36</v>
      </c>
      <c r="K650" s="41" t="s">
        <v>37</v>
      </c>
      <c r="L650" s="41" t="s">
        <v>635</v>
      </c>
      <c r="M650" s="43">
        <v>669216</v>
      </c>
      <c r="N650" s="44" t="s">
        <v>2444</v>
      </c>
      <c r="O650" s="44">
        <v>46551</v>
      </c>
      <c r="P650" s="41" t="s">
        <v>2445</v>
      </c>
      <c r="Q650" s="42" t="s">
        <v>41</v>
      </c>
      <c r="R650" s="42" t="s">
        <v>42</v>
      </c>
      <c r="S650" s="42" t="s">
        <v>41</v>
      </c>
      <c r="T650" s="41" t="s">
        <v>637</v>
      </c>
      <c r="U650" s="53"/>
      <c r="V650" s="7"/>
      <c r="W650" s="8" t="str">
        <f ca="1">IF(OR(ISBLANK(O650),ISERROR(O650)),"",IF(O650&lt;=TODAY(),"EXPIRED","ACTIVE"))</f>
        <v>ACTIVE</v>
      </c>
      <c r="X650" s="8" t="str">
        <f>IF(ISNUMBER(SEARCH("OPTILAN",P650)),"OPTILAN","")</f>
        <v/>
      </c>
      <c r="Y650" s="8" t="str">
        <f>IF(AND(NOT(ISBLANK(M650)),M650&lt;&gt;"",VALUE(M650)=0),"No Value (Indeterminate)","")</f>
        <v/>
      </c>
      <c r="Z650" s="8"/>
      <c r="AA650" s="8" t="str">
        <f>IF(AND(ISNUMBER(SEARCH("default date of 31/12/2099",D650)),NOT(ISBLANK(M650)),VALUE(M650)=0),"No Value (SPOT Contract)","")</f>
        <v/>
      </c>
      <c r="AB650" s="19" t="str">
        <f>IF(N650="","No Start Date","")</f>
        <v/>
      </c>
      <c r="AC650" s="19" t="str">
        <f>IF(O650="","No Expiry Date","")</f>
        <v/>
      </c>
      <c r="AD650" s="19" t="str">
        <f>IF(B650="","No Reference","")</f>
        <v/>
      </c>
      <c r="AE650" s="19" t="str" cm="1">
        <f t="array" aca="1" ref="AE650" ca="1">IF(SUMPRODUCT(--ISNUMBER(SEARCH("PFI",A650:AD650)))&gt;0,"Y","")</f>
        <v/>
      </c>
      <c r="AF650" s="19" t="str">
        <f>IF(ISNUMBER(SEARCH("CSW",C650)),"Shared Service","")</f>
        <v/>
      </c>
      <c r="AG650" s="19"/>
    </row>
    <row r="651" spans="1:33" s="14" customFormat="1" x14ac:dyDescent="0.3">
      <c r="A651" s="21">
        <v>519</v>
      </c>
      <c r="B651" s="41" t="s">
        <v>2446</v>
      </c>
      <c r="C651" s="41" t="s">
        <v>2447</v>
      </c>
      <c r="D651" s="41"/>
      <c r="E651" s="42">
        <v>0</v>
      </c>
      <c r="F651" s="42">
        <v>0</v>
      </c>
      <c r="G651" s="42">
        <v>0</v>
      </c>
      <c r="H651" s="41" t="s">
        <v>305</v>
      </c>
      <c r="I651" s="41" t="s">
        <v>634</v>
      </c>
      <c r="J651" s="41" t="s">
        <v>36</v>
      </c>
      <c r="K651" s="41" t="s">
        <v>37</v>
      </c>
      <c r="L651" s="41" t="s">
        <v>635</v>
      </c>
      <c r="M651" s="43">
        <v>126697</v>
      </c>
      <c r="N651" s="44" t="s">
        <v>1433</v>
      </c>
      <c r="O651" s="44">
        <v>46044</v>
      </c>
      <c r="P651" s="41" t="s">
        <v>2448</v>
      </c>
      <c r="Q651" s="42" t="s">
        <v>41</v>
      </c>
      <c r="R651" s="42" t="s">
        <v>42</v>
      </c>
      <c r="S651" s="42" t="s">
        <v>41</v>
      </c>
      <c r="T651" s="41" t="s">
        <v>2306</v>
      </c>
      <c r="U651" s="53"/>
      <c r="V651" s="7"/>
      <c r="W651" s="8" t="str">
        <f ca="1">IF(OR(ISBLANK(O651),ISERROR(O651)),"",IF(O651&lt;=TODAY(),"EXPIRED","ACTIVE"))</f>
        <v>ACTIVE</v>
      </c>
      <c r="X651" s="8" t="str">
        <f>IF(ISNUMBER(SEARCH("OPTILAN",P651)),"OPTILAN","")</f>
        <v/>
      </c>
      <c r="Y651" s="8" t="str">
        <f>IF(AND(NOT(ISBLANK(M651)),M651&lt;&gt;"",VALUE(M651)=0),"No Value (Indeterminate)","")</f>
        <v/>
      </c>
      <c r="Z651" s="8"/>
      <c r="AA651" s="8" t="str">
        <f>IF(AND(ISNUMBER(SEARCH("default date of 31/12/2099",D651)),NOT(ISBLANK(M651)),VALUE(M651)=0),"No Value (SPOT Contract)","")</f>
        <v/>
      </c>
      <c r="AB651" s="19" t="str">
        <f>IF(N651="","No Start Date","")</f>
        <v/>
      </c>
      <c r="AC651" s="19" t="str">
        <f>IF(O651="","No Expiry Date","")</f>
        <v/>
      </c>
      <c r="AD651" s="19" t="str">
        <f>IF(B651="","No Reference","")</f>
        <v/>
      </c>
      <c r="AE651" s="19" t="str" cm="1">
        <f t="array" aca="1" ref="AE651" ca="1">IF(SUMPRODUCT(--ISNUMBER(SEARCH("PFI",A651:AD651)))&gt;0,"Y","")</f>
        <v/>
      </c>
      <c r="AF651" s="19" t="str">
        <f>IF(ISNUMBER(SEARCH("CSW",C651)),"Shared Service","")</f>
        <v/>
      </c>
      <c r="AG651" s="19"/>
    </row>
    <row r="652" spans="1:33" s="14" customFormat="1" x14ac:dyDescent="0.3">
      <c r="A652" s="21">
        <v>1066</v>
      </c>
      <c r="B652" s="41" t="s">
        <v>2449</v>
      </c>
      <c r="C652" s="41" t="s">
        <v>2450</v>
      </c>
      <c r="D652" s="41"/>
      <c r="E652" s="42">
        <v>0</v>
      </c>
      <c r="F652" s="42">
        <v>0</v>
      </c>
      <c r="G652" s="42">
        <v>0</v>
      </c>
      <c r="H652" s="41" t="s">
        <v>305</v>
      </c>
      <c r="I652" s="41" t="s">
        <v>2443</v>
      </c>
      <c r="J652" s="41" t="s">
        <v>36</v>
      </c>
      <c r="K652" s="41" t="s">
        <v>37</v>
      </c>
      <c r="L652" s="41" t="s">
        <v>635</v>
      </c>
      <c r="M652" s="43">
        <v>88638</v>
      </c>
      <c r="N652" s="44">
        <v>45843</v>
      </c>
      <c r="O652" s="44">
        <v>46573</v>
      </c>
      <c r="P652" s="41" t="s">
        <v>2451</v>
      </c>
      <c r="Q652" s="42" t="s">
        <v>41</v>
      </c>
      <c r="R652" s="42" t="s">
        <v>42</v>
      </c>
      <c r="S652" s="42" t="s">
        <v>41</v>
      </c>
      <c r="T652" s="41" t="s">
        <v>637</v>
      </c>
      <c r="U652" s="53"/>
      <c r="V652" s="7"/>
      <c r="W652" s="8" t="str">
        <f ca="1">IF(OR(ISBLANK(O652),ISERROR(O652)),"",IF(O652&lt;=TODAY(),"EXPIRED","ACTIVE"))</f>
        <v>ACTIVE</v>
      </c>
      <c r="X652" s="8" t="str">
        <f>IF(ISNUMBER(SEARCH("OPTILAN",P652)),"OPTILAN","")</f>
        <v/>
      </c>
      <c r="Y652" s="8" t="str">
        <f>IF(AND(NOT(ISBLANK(M652)),M652&lt;&gt;"",VALUE(M652)=0),"No Value (Indeterminate)","")</f>
        <v/>
      </c>
      <c r="Z652" s="8"/>
      <c r="AA652" s="8" t="str">
        <f>IF(AND(ISNUMBER(SEARCH("default date of 31/12/2099",D652)),NOT(ISBLANK(M652)),VALUE(M652)=0),"No Value (SPOT Contract)","")</f>
        <v/>
      </c>
      <c r="AB652" s="19" t="str">
        <f>IF(N652="","No Start Date","")</f>
        <v/>
      </c>
      <c r="AC652" s="19" t="str">
        <f>IF(O652="","No Expiry Date","")</f>
        <v/>
      </c>
      <c r="AD652" s="19" t="str">
        <f>IF(B652="","No Reference","")</f>
        <v/>
      </c>
      <c r="AE652" s="19" t="str" cm="1">
        <f t="array" aca="1" ref="AE652" ca="1">IF(SUMPRODUCT(--ISNUMBER(SEARCH("PFI",A652:AD652)))&gt;0,"Y","")</f>
        <v/>
      </c>
      <c r="AF652" s="19" t="str">
        <f>IF(ISNUMBER(SEARCH("CSW",C652)),"Shared Service","")</f>
        <v/>
      </c>
      <c r="AG652" s="19"/>
    </row>
    <row r="653" spans="1:33" s="14" customFormat="1" x14ac:dyDescent="0.3">
      <c r="A653" s="21">
        <v>1068</v>
      </c>
      <c r="B653" s="41" t="s">
        <v>2452</v>
      </c>
      <c r="C653" s="41" t="s">
        <v>2453</v>
      </c>
      <c r="D653" s="41"/>
      <c r="E653" s="42">
        <v>0</v>
      </c>
      <c r="F653" s="42">
        <v>0</v>
      </c>
      <c r="G653" s="42">
        <v>0</v>
      </c>
      <c r="H653" s="41" t="s">
        <v>305</v>
      </c>
      <c r="I653" s="41" t="s">
        <v>2443</v>
      </c>
      <c r="J653" s="41" t="s">
        <v>36</v>
      </c>
      <c r="K653" s="41" t="s">
        <v>37</v>
      </c>
      <c r="L653" s="41" t="s">
        <v>635</v>
      </c>
      <c r="M653" s="43">
        <v>145992</v>
      </c>
      <c r="N653" s="44">
        <v>45843</v>
      </c>
      <c r="O653" s="44">
        <v>46573</v>
      </c>
      <c r="P653" s="41" t="s">
        <v>2454</v>
      </c>
      <c r="Q653" s="42" t="s">
        <v>41</v>
      </c>
      <c r="R653" s="42" t="s">
        <v>42</v>
      </c>
      <c r="S653" s="42" t="s">
        <v>41</v>
      </c>
      <c r="T653" s="41" t="s">
        <v>637</v>
      </c>
      <c r="U653" s="53"/>
      <c r="V653" s="7"/>
      <c r="W653" s="8" t="str">
        <f ca="1">IF(OR(ISBLANK(O653),ISERROR(O653)),"",IF(O653&lt;=TODAY(),"EXPIRED","ACTIVE"))</f>
        <v>ACTIVE</v>
      </c>
      <c r="X653" s="8" t="str">
        <f>IF(ISNUMBER(SEARCH("OPTILAN",P653)),"OPTILAN","")</f>
        <v/>
      </c>
      <c r="Y653" s="8" t="str">
        <f>IF(AND(NOT(ISBLANK(M653)),M653&lt;&gt;"",VALUE(M653)=0),"No Value (Indeterminate)","")</f>
        <v/>
      </c>
      <c r="Z653" s="8"/>
      <c r="AA653" s="8" t="str">
        <f>IF(AND(ISNUMBER(SEARCH("default date of 31/12/2099",D653)),NOT(ISBLANK(M653)),VALUE(M653)=0),"No Value (SPOT Contract)","")</f>
        <v/>
      </c>
      <c r="AB653" s="19" t="str">
        <f>IF(N653="","No Start Date","")</f>
        <v/>
      </c>
      <c r="AC653" s="19" t="str">
        <f>IF(O653="","No Expiry Date","")</f>
        <v/>
      </c>
      <c r="AD653" s="19" t="str">
        <f>IF(B653="","No Reference","")</f>
        <v/>
      </c>
      <c r="AE653" s="19" t="str" cm="1">
        <f t="array" aca="1" ref="AE653" ca="1">IF(SUMPRODUCT(--ISNUMBER(SEARCH("PFI",A653:AD653)))&gt;0,"Y","")</f>
        <v/>
      </c>
      <c r="AF653" s="19" t="str">
        <f>IF(ISNUMBER(SEARCH("CSW",C653)),"Shared Service","")</f>
        <v/>
      </c>
      <c r="AG653" s="19"/>
    </row>
    <row r="654" spans="1:33" s="14" customFormat="1" x14ac:dyDescent="0.3">
      <c r="A654" s="21">
        <v>973</v>
      </c>
      <c r="B654" s="41" t="s">
        <v>2455</v>
      </c>
      <c r="C654" s="41" t="s">
        <v>2456</v>
      </c>
      <c r="D654" s="41"/>
      <c r="E654" s="42">
        <v>0</v>
      </c>
      <c r="F654" s="42">
        <v>0</v>
      </c>
      <c r="G654" s="42">
        <v>0</v>
      </c>
      <c r="H654" s="41" t="s">
        <v>305</v>
      </c>
      <c r="I654" s="41" t="s">
        <v>2443</v>
      </c>
      <c r="J654" s="41" t="s">
        <v>36</v>
      </c>
      <c r="K654" s="41" t="s">
        <v>37</v>
      </c>
      <c r="L654" s="41" t="s">
        <v>635</v>
      </c>
      <c r="M654" s="43">
        <v>11679</v>
      </c>
      <c r="N654" s="44">
        <v>45840</v>
      </c>
      <c r="O654" s="44">
        <v>46570</v>
      </c>
      <c r="P654" s="41" t="s">
        <v>2457</v>
      </c>
      <c r="Q654" s="42" t="s">
        <v>42</v>
      </c>
      <c r="R654" s="42" t="s">
        <v>42</v>
      </c>
      <c r="S654" s="42" t="s">
        <v>41</v>
      </c>
      <c r="T654" s="41" t="s">
        <v>637</v>
      </c>
      <c r="U654" s="53"/>
      <c r="V654" s="7"/>
      <c r="W654" s="8" t="str">
        <f ca="1">IF(OR(ISBLANK(O654),ISERROR(O654)),"",IF(O654&lt;=TODAY(),"EXPIRED","ACTIVE"))</f>
        <v>ACTIVE</v>
      </c>
      <c r="X654" s="8" t="str">
        <f>IF(ISNUMBER(SEARCH("OPTILAN",P654)),"OPTILAN","")</f>
        <v/>
      </c>
      <c r="Y654" s="8" t="str">
        <f>IF(AND(NOT(ISBLANK(M654)),M654&lt;&gt;"",VALUE(M654)=0),"No Value (Indeterminate)","")</f>
        <v/>
      </c>
      <c r="Z654" s="8"/>
      <c r="AA654" s="8" t="str">
        <f>IF(AND(ISNUMBER(SEARCH("default date of 31/12/2099",D654)),NOT(ISBLANK(M654)),VALUE(M654)=0),"No Value (SPOT Contract)","")</f>
        <v/>
      </c>
      <c r="AB654" s="19" t="str">
        <f>IF(N654="","No Start Date","")</f>
        <v/>
      </c>
      <c r="AC654" s="19" t="str">
        <f>IF(O654="","No Expiry Date","")</f>
        <v/>
      </c>
      <c r="AD654" s="19" t="str">
        <f>IF(B654="","No Reference","")</f>
        <v/>
      </c>
      <c r="AE654" s="19" t="str" cm="1">
        <f t="array" aca="1" ref="AE654" ca="1">IF(SUMPRODUCT(--ISNUMBER(SEARCH("PFI",A654:AD654)))&gt;0,"Y","")</f>
        <v/>
      </c>
      <c r="AF654" s="19" t="str">
        <f>IF(ISNUMBER(SEARCH("CSW",C654)),"Shared Service","")</f>
        <v/>
      </c>
      <c r="AG654" s="19"/>
    </row>
    <row r="655" spans="1:33" s="14" customFormat="1" x14ac:dyDescent="0.3">
      <c r="A655" s="21">
        <v>705</v>
      </c>
      <c r="B655" s="41" t="s">
        <v>2458</v>
      </c>
      <c r="C655" s="41" t="s">
        <v>2459</v>
      </c>
      <c r="D655" s="41"/>
      <c r="E655" s="42">
        <v>0</v>
      </c>
      <c r="F655" s="42">
        <v>0</v>
      </c>
      <c r="G655" s="42">
        <v>0</v>
      </c>
      <c r="H655" s="41" t="s">
        <v>305</v>
      </c>
      <c r="I655" s="41" t="s">
        <v>634</v>
      </c>
      <c r="J655" s="41" t="s">
        <v>36</v>
      </c>
      <c r="K655" s="41" t="s">
        <v>37</v>
      </c>
      <c r="L655" s="41" t="s">
        <v>635</v>
      </c>
      <c r="M655" s="43">
        <v>48112</v>
      </c>
      <c r="N655" s="44">
        <v>45418</v>
      </c>
      <c r="O655" s="44">
        <v>46148</v>
      </c>
      <c r="P655" s="41" t="s">
        <v>2460</v>
      </c>
      <c r="Q655" s="42" t="s">
        <v>41</v>
      </c>
      <c r="R655" s="42" t="s">
        <v>42</v>
      </c>
      <c r="S655" s="42" t="s">
        <v>41</v>
      </c>
      <c r="T655" s="41" t="s">
        <v>637</v>
      </c>
      <c r="U655" s="53"/>
      <c r="V655" s="7"/>
      <c r="W655" s="8" t="str">
        <f ca="1">IF(OR(ISBLANK(O655),ISERROR(O655)),"",IF(O655&lt;=TODAY(),"EXPIRED","ACTIVE"))</f>
        <v>ACTIVE</v>
      </c>
      <c r="X655" s="8" t="str">
        <f>IF(ISNUMBER(SEARCH("OPTILAN",P655)),"OPTILAN","")</f>
        <v/>
      </c>
      <c r="Y655" s="8" t="str">
        <f>IF(AND(NOT(ISBLANK(M655)),M655&lt;&gt;"",VALUE(M655)=0),"No Value (Indeterminate)","")</f>
        <v/>
      </c>
      <c r="Z655" s="8"/>
      <c r="AA655" s="8" t="str">
        <f>IF(AND(ISNUMBER(SEARCH("default date of 31/12/2099",D655)),NOT(ISBLANK(M655)),VALUE(M655)=0),"No Value (SPOT Contract)","")</f>
        <v/>
      </c>
      <c r="AB655" s="19" t="str">
        <f>IF(N655="","No Start Date","")</f>
        <v/>
      </c>
      <c r="AC655" s="19" t="str">
        <f>IF(O655="","No Expiry Date","")</f>
        <v/>
      </c>
      <c r="AD655" s="19" t="str">
        <f>IF(B655="","No Reference","")</f>
        <v/>
      </c>
      <c r="AE655" s="19" t="str" cm="1">
        <f t="array" aca="1" ref="AE655" ca="1">IF(SUMPRODUCT(--ISNUMBER(SEARCH("PFI",A655:AD655)))&gt;0,"Y","")</f>
        <v/>
      </c>
      <c r="AF655" s="19" t="str">
        <f>IF(ISNUMBER(SEARCH("CSW",C655)),"Shared Service","")</f>
        <v/>
      </c>
      <c r="AG655" s="19"/>
    </row>
    <row r="656" spans="1:33" s="14" customFormat="1" x14ac:dyDescent="0.3">
      <c r="A656" s="21">
        <v>918</v>
      </c>
      <c r="B656" s="41" t="s">
        <v>2461</v>
      </c>
      <c r="C656" s="41" t="s">
        <v>2462</v>
      </c>
      <c r="D656" s="41"/>
      <c r="E656" s="42">
        <v>0</v>
      </c>
      <c r="F656" s="42">
        <v>0</v>
      </c>
      <c r="G656" s="42">
        <v>0</v>
      </c>
      <c r="H656" s="41" t="s">
        <v>305</v>
      </c>
      <c r="I656" s="41" t="s">
        <v>634</v>
      </c>
      <c r="J656" s="41" t="s">
        <v>36</v>
      </c>
      <c r="K656" s="41" t="s">
        <v>37</v>
      </c>
      <c r="L656" s="41" t="s">
        <v>635</v>
      </c>
      <c r="M656" s="43">
        <v>575796</v>
      </c>
      <c r="N656" s="44" t="s">
        <v>2463</v>
      </c>
      <c r="O656" s="44">
        <v>47710</v>
      </c>
      <c r="P656" s="41" t="s">
        <v>2460</v>
      </c>
      <c r="Q656" s="42" t="s">
        <v>41</v>
      </c>
      <c r="R656" s="42" t="s">
        <v>42</v>
      </c>
      <c r="S656" s="42" t="s">
        <v>41</v>
      </c>
      <c r="T656" s="41" t="s">
        <v>637</v>
      </c>
      <c r="U656" s="53"/>
      <c r="V656" s="7"/>
      <c r="W656" s="8" t="str">
        <f ca="1">IF(OR(ISBLANK(O656),ISERROR(O656)),"",IF(O656&lt;=TODAY(),"EXPIRED","ACTIVE"))</f>
        <v>ACTIVE</v>
      </c>
      <c r="X656" s="8" t="str">
        <f>IF(ISNUMBER(SEARCH("OPTILAN",P656)),"OPTILAN","")</f>
        <v/>
      </c>
      <c r="Y656" s="8" t="str">
        <f>IF(AND(NOT(ISBLANK(M656)),M656&lt;&gt;"",VALUE(M656)=0),"No Value (Indeterminate)","")</f>
        <v/>
      </c>
      <c r="Z656" s="8"/>
      <c r="AA656" s="8" t="str">
        <f>IF(AND(ISNUMBER(SEARCH("default date of 31/12/2099",D656)),NOT(ISBLANK(M656)),VALUE(M656)=0),"No Value (SPOT Contract)","")</f>
        <v/>
      </c>
      <c r="AB656" s="19" t="str">
        <f>IF(N656="","No Start Date","")</f>
        <v/>
      </c>
      <c r="AC656" s="19" t="str">
        <f>IF(O656="","No Expiry Date","")</f>
        <v/>
      </c>
      <c r="AD656" s="19" t="str">
        <f>IF(B656="","No Reference","")</f>
        <v/>
      </c>
      <c r="AE656" s="19" t="str" cm="1">
        <f t="array" aca="1" ref="AE656" ca="1">IF(SUMPRODUCT(--ISNUMBER(SEARCH("PFI",A656:AD656)))&gt;0,"Y","")</f>
        <v/>
      </c>
      <c r="AF656" s="19" t="str">
        <f>IF(ISNUMBER(SEARCH("CSW",C656)),"Shared Service","")</f>
        <v/>
      </c>
      <c r="AG656" s="19"/>
    </row>
    <row r="657" spans="1:33" s="14" customFormat="1" x14ac:dyDescent="0.3">
      <c r="A657" s="21">
        <v>1177</v>
      </c>
      <c r="B657" s="41" t="s">
        <v>2464</v>
      </c>
      <c r="C657" s="41" t="s">
        <v>2465</v>
      </c>
      <c r="D657" s="41"/>
      <c r="E657" s="42">
        <v>0</v>
      </c>
      <c r="F657" s="42">
        <v>0</v>
      </c>
      <c r="G657" s="42">
        <v>0</v>
      </c>
      <c r="H657" s="41" t="s">
        <v>305</v>
      </c>
      <c r="I657" s="41" t="s">
        <v>2443</v>
      </c>
      <c r="J657" s="41" t="s">
        <v>36</v>
      </c>
      <c r="K657" s="41" t="s">
        <v>37</v>
      </c>
      <c r="L657" s="41" t="s">
        <v>635</v>
      </c>
      <c r="M657" s="43">
        <v>80289</v>
      </c>
      <c r="N657" s="44" t="s">
        <v>2466</v>
      </c>
      <c r="O657" s="44">
        <v>46564</v>
      </c>
      <c r="P657" s="41" t="s">
        <v>2460</v>
      </c>
      <c r="Q657" s="42" t="s">
        <v>41</v>
      </c>
      <c r="R657" s="42" t="s">
        <v>42</v>
      </c>
      <c r="S657" s="42" t="s">
        <v>41</v>
      </c>
      <c r="T657" s="41" t="s">
        <v>637</v>
      </c>
      <c r="U657" s="53"/>
      <c r="V657" s="7"/>
      <c r="W657" s="8" t="str">
        <f ca="1">IF(OR(ISBLANK(O657),ISERROR(O657)),"",IF(O657&lt;=TODAY(),"EXPIRED","ACTIVE"))</f>
        <v>ACTIVE</v>
      </c>
      <c r="X657" s="8" t="str">
        <f>IF(ISNUMBER(SEARCH("OPTILAN",P657)),"OPTILAN","")</f>
        <v/>
      </c>
      <c r="Y657" s="8" t="str">
        <f>IF(AND(NOT(ISBLANK(M657)),M657&lt;&gt;"",VALUE(M657)=0),"No Value (Indeterminate)","")</f>
        <v/>
      </c>
      <c r="Z657" s="8"/>
      <c r="AA657" s="8" t="str">
        <f>IF(AND(ISNUMBER(SEARCH("default date of 31/12/2099",D657)),NOT(ISBLANK(M657)),VALUE(M657)=0),"No Value (SPOT Contract)","")</f>
        <v/>
      </c>
      <c r="AB657" s="19" t="str">
        <f>IF(N657="","No Start Date","")</f>
        <v/>
      </c>
      <c r="AC657" s="19" t="str">
        <f>IF(O657="","No Expiry Date","")</f>
        <v/>
      </c>
      <c r="AD657" s="19" t="str">
        <f>IF(B657="","No Reference","")</f>
        <v/>
      </c>
      <c r="AE657" s="19" t="str" cm="1">
        <f t="array" aca="1" ref="AE657" ca="1">IF(SUMPRODUCT(--ISNUMBER(SEARCH("PFI",A657:AD657)))&gt;0,"Y","")</f>
        <v/>
      </c>
      <c r="AF657" s="19" t="str">
        <f>IF(ISNUMBER(SEARCH("CSW",C657)),"Shared Service","")</f>
        <v/>
      </c>
      <c r="AG657" s="19"/>
    </row>
    <row r="658" spans="1:33" s="14" customFormat="1" x14ac:dyDescent="0.3">
      <c r="A658" s="21">
        <v>804</v>
      </c>
      <c r="B658" s="41" t="s">
        <v>2467</v>
      </c>
      <c r="C658" s="41" t="s">
        <v>2468</v>
      </c>
      <c r="D658" s="41"/>
      <c r="E658" s="42">
        <v>0</v>
      </c>
      <c r="F658" s="42">
        <v>0</v>
      </c>
      <c r="G658" s="42">
        <v>0</v>
      </c>
      <c r="H658" s="41" t="s">
        <v>305</v>
      </c>
      <c r="I658" s="41" t="s">
        <v>2469</v>
      </c>
      <c r="J658" s="41" t="s">
        <v>36</v>
      </c>
      <c r="K658" s="41" t="s">
        <v>37</v>
      </c>
      <c r="L658" s="41" t="s">
        <v>635</v>
      </c>
      <c r="M658" s="43">
        <v>72735</v>
      </c>
      <c r="N658" s="44" t="s">
        <v>1351</v>
      </c>
      <c r="O658" s="44">
        <v>46281</v>
      </c>
      <c r="P658" s="41" t="s">
        <v>2470</v>
      </c>
      <c r="Q658" s="42" t="s">
        <v>41</v>
      </c>
      <c r="R658" s="42" t="s">
        <v>42</v>
      </c>
      <c r="S658" s="42" t="s">
        <v>41</v>
      </c>
      <c r="T658" s="41" t="s">
        <v>637</v>
      </c>
      <c r="U658" s="53"/>
      <c r="V658" s="7"/>
      <c r="W658" s="8" t="str">
        <f ca="1">IF(OR(ISBLANK(O658),ISERROR(O658)),"",IF(O658&lt;=TODAY(),"EXPIRED","ACTIVE"))</f>
        <v>ACTIVE</v>
      </c>
      <c r="X658" s="8" t="str">
        <f>IF(ISNUMBER(SEARCH("OPTILAN",P658)),"OPTILAN","")</f>
        <v/>
      </c>
      <c r="Y658" s="8" t="str">
        <f>IF(AND(NOT(ISBLANK(M658)),M658&lt;&gt;"",VALUE(M658)=0),"No Value (Indeterminate)","")</f>
        <v/>
      </c>
      <c r="Z658" s="8"/>
      <c r="AA658" s="8" t="str">
        <f>IF(AND(ISNUMBER(SEARCH("default date of 31/12/2099",D658)),NOT(ISBLANK(M658)),VALUE(M658)=0),"No Value (SPOT Contract)","")</f>
        <v/>
      </c>
      <c r="AB658" s="19" t="str">
        <f>IF(N658="","No Start Date","")</f>
        <v/>
      </c>
      <c r="AC658" s="19" t="str">
        <f>IF(O658="","No Expiry Date","")</f>
        <v/>
      </c>
      <c r="AD658" s="19" t="str">
        <f>IF(B658="","No Reference","")</f>
        <v/>
      </c>
      <c r="AE658" s="19" t="str" cm="1">
        <f t="array" aca="1" ref="AE658" ca="1">IF(SUMPRODUCT(--ISNUMBER(SEARCH("PFI",A658:AD658)))&gt;0,"Y","")</f>
        <v/>
      </c>
      <c r="AF658" s="19" t="str">
        <f>IF(ISNUMBER(SEARCH("CSW",C658)),"Shared Service","")</f>
        <v/>
      </c>
      <c r="AG658" s="19"/>
    </row>
    <row r="659" spans="1:33" s="14" customFormat="1" x14ac:dyDescent="0.3">
      <c r="A659" s="21">
        <v>1456</v>
      </c>
      <c r="B659" s="41" t="s">
        <v>2471</v>
      </c>
      <c r="C659" s="41" t="s">
        <v>2472</v>
      </c>
      <c r="D659" s="41"/>
      <c r="E659" s="42">
        <v>0</v>
      </c>
      <c r="F659" s="42">
        <v>0</v>
      </c>
      <c r="G659" s="42">
        <v>0</v>
      </c>
      <c r="H659" s="41" t="s">
        <v>305</v>
      </c>
      <c r="I659" s="41" t="s">
        <v>2439</v>
      </c>
      <c r="J659" s="41" t="s">
        <v>36</v>
      </c>
      <c r="K659" s="41" t="s">
        <v>37</v>
      </c>
      <c r="L659" s="41" t="s">
        <v>635</v>
      </c>
      <c r="M659" s="43">
        <v>254964</v>
      </c>
      <c r="N659" s="44">
        <v>46003</v>
      </c>
      <c r="O659" s="44">
        <v>46733</v>
      </c>
      <c r="P659" s="41" t="s">
        <v>2473</v>
      </c>
      <c r="Q659" s="42" t="s">
        <v>41</v>
      </c>
      <c r="R659" s="42" t="s">
        <v>41</v>
      </c>
      <c r="S659" s="42" t="s">
        <v>41</v>
      </c>
      <c r="T659" s="41" t="s">
        <v>637</v>
      </c>
      <c r="U659" s="53"/>
      <c r="V659" s="7"/>
      <c r="W659" s="8" t="str">
        <f ca="1">IF(OR(ISBLANK(O659),ISERROR(O659)),"",IF(O659&lt;=TODAY(),"EXPIRED","ACTIVE"))</f>
        <v>ACTIVE</v>
      </c>
      <c r="X659" s="8" t="str">
        <f>IF(ISNUMBER(SEARCH("OPTILAN",P659)),"OPTILAN","")</f>
        <v/>
      </c>
      <c r="Y659" s="8" t="str">
        <f>IF(AND(NOT(ISBLANK(M659)),M659&lt;&gt;"",VALUE(M659)=0),"No Value (Indeterminate)","")</f>
        <v/>
      </c>
      <c r="Z659" s="8"/>
      <c r="AA659" s="8" t="str">
        <f>IF(AND(ISNUMBER(SEARCH("default date of 31/12/2099",D659)),NOT(ISBLANK(M659)),VALUE(M659)=0),"No Value (SPOT Contract)","")</f>
        <v/>
      </c>
      <c r="AB659" s="19" t="str">
        <f>IF(N659="","No Start Date","")</f>
        <v/>
      </c>
      <c r="AC659" s="19" t="str">
        <f>IF(O659="","No Expiry Date","")</f>
        <v/>
      </c>
      <c r="AD659" s="19" t="str">
        <f>IF(B659="","No Reference","")</f>
        <v/>
      </c>
      <c r="AE659" s="19" t="str" cm="1">
        <f t="array" aca="1" ref="AE659" ca="1">IF(SUMPRODUCT(--ISNUMBER(SEARCH("PFI",A659:AD659)))&gt;0,"Y","")</f>
        <v/>
      </c>
      <c r="AF659" s="19" t="str">
        <f>IF(ISNUMBER(SEARCH("CSW",C659)),"Shared Service","")</f>
        <v/>
      </c>
      <c r="AG659" s="19"/>
    </row>
    <row r="660" spans="1:33" s="14" customFormat="1" x14ac:dyDescent="0.3">
      <c r="A660" s="21">
        <v>736</v>
      </c>
      <c r="B660" s="41" t="s">
        <v>2474</v>
      </c>
      <c r="C660" s="41" t="s">
        <v>2475</v>
      </c>
      <c r="D660" s="41"/>
      <c r="E660" s="42">
        <v>0</v>
      </c>
      <c r="F660" s="42">
        <v>0</v>
      </c>
      <c r="G660" s="42">
        <v>0</v>
      </c>
      <c r="H660" s="41" t="s">
        <v>305</v>
      </c>
      <c r="I660" s="41" t="s">
        <v>2469</v>
      </c>
      <c r="J660" s="41" t="s">
        <v>36</v>
      </c>
      <c r="K660" s="41" t="s">
        <v>37</v>
      </c>
      <c r="L660" s="41" t="s">
        <v>635</v>
      </c>
      <c r="M660" s="43">
        <v>176242</v>
      </c>
      <c r="N660" s="44">
        <v>45329</v>
      </c>
      <c r="O660" s="44">
        <v>46060</v>
      </c>
      <c r="P660" s="41" t="s">
        <v>2476</v>
      </c>
      <c r="Q660" s="42" t="s">
        <v>41</v>
      </c>
      <c r="R660" s="42" t="s">
        <v>42</v>
      </c>
      <c r="S660" s="42" t="s">
        <v>41</v>
      </c>
      <c r="T660" s="41" t="s">
        <v>637</v>
      </c>
      <c r="U660" s="53"/>
      <c r="V660" s="7"/>
      <c r="W660" s="8" t="str">
        <f ca="1">IF(OR(ISBLANK(O660),ISERROR(O660)),"",IF(O660&lt;=TODAY(),"EXPIRED","ACTIVE"))</f>
        <v>ACTIVE</v>
      </c>
      <c r="X660" s="8" t="str">
        <f>IF(ISNUMBER(SEARCH("OPTILAN",P660)),"OPTILAN","")</f>
        <v/>
      </c>
      <c r="Y660" s="8" t="str">
        <f>IF(AND(NOT(ISBLANK(M660)),M660&lt;&gt;"",VALUE(M660)=0),"No Value (Indeterminate)","")</f>
        <v/>
      </c>
      <c r="Z660" s="8"/>
      <c r="AA660" s="8" t="str">
        <f>IF(AND(ISNUMBER(SEARCH("default date of 31/12/2099",D660)),NOT(ISBLANK(M660)),VALUE(M660)=0),"No Value (SPOT Contract)","")</f>
        <v/>
      </c>
      <c r="AB660" s="19" t="str">
        <f>IF(N660="","No Start Date","")</f>
        <v/>
      </c>
      <c r="AC660" s="19" t="str">
        <f>IF(O660="","No Expiry Date","")</f>
        <v/>
      </c>
      <c r="AD660" s="19" t="str">
        <f>IF(B660="","No Reference","")</f>
        <v/>
      </c>
      <c r="AE660" s="19" t="str" cm="1">
        <f t="array" aca="1" ref="AE660" ca="1">IF(SUMPRODUCT(--ISNUMBER(SEARCH("PFI",A660:AD660)))&gt;0,"Y","")</f>
        <v/>
      </c>
      <c r="AF660" s="19" t="str">
        <f>IF(ISNUMBER(SEARCH("CSW",C660)),"Shared Service","")</f>
        <v/>
      </c>
      <c r="AG660" s="19"/>
    </row>
    <row r="661" spans="1:33" s="14" customFormat="1" x14ac:dyDescent="0.3">
      <c r="A661" s="21">
        <v>1156</v>
      </c>
      <c r="B661" s="41" t="s">
        <v>2477</v>
      </c>
      <c r="C661" s="41" t="s">
        <v>2478</v>
      </c>
      <c r="D661" s="41" t="s">
        <v>633</v>
      </c>
      <c r="E661" s="42">
        <v>0</v>
      </c>
      <c r="F661" s="42">
        <v>0</v>
      </c>
      <c r="G661" s="42">
        <v>0</v>
      </c>
      <c r="H661" s="41" t="s">
        <v>305</v>
      </c>
      <c r="I661" s="41" t="s">
        <v>2443</v>
      </c>
      <c r="J661" s="41" t="s">
        <v>36</v>
      </c>
      <c r="K661" s="41" t="s">
        <v>37</v>
      </c>
      <c r="L661" s="41" t="s">
        <v>635</v>
      </c>
      <c r="M661" s="43">
        <v>44760</v>
      </c>
      <c r="N661" s="44" t="s">
        <v>2444</v>
      </c>
      <c r="O661" s="44">
        <v>73050</v>
      </c>
      <c r="P661" s="41" t="s">
        <v>2479</v>
      </c>
      <c r="Q661" s="42" t="s">
        <v>41</v>
      </c>
      <c r="R661" s="42" t="s">
        <v>41</v>
      </c>
      <c r="S661" s="42" t="s">
        <v>41</v>
      </c>
      <c r="T661" s="41" t="s">
        <v>637</v>
      </c>
      <c r="U661" s="53"/>
      <c r="V661" s="7"/>
      <c r="W661" s="8" t="str">
        <f ca="1">IF(OR(ISBLANK(O661),ISERROR(O661)),"",IF(O661&lt;=TODAY(),"EXPIRED","ACTIVE"))</f>
        <v>ACTIVE</v>
      </c>
      <c r="X661" s="8" t="str">
        <f>IF(ISNUMBER(SEARCH("OPTILAN",P661)),"OPTILAN","")</f>
        <v/>
      </c>
      <c r="Y661" s="8" t="str">
        <f>IF(AND(NOT(ISBLANK(M661)),M661&lt;&gt;"",VALUE(M661)=0),"No Value (Indeterminate)","")</f>
        <v/>
      </c>
      <c r="Z661" s="8"/>
      <c r="AA661" s="8" t="str">
        <f>IF(AND(ISNUMBER(SEARCH("default date of 31/12/2099",D661)),NOT(ISBLANK(M661)),VALUE(M661)=0),"No Value (SPOT Contract)","")</f>
        <v/>
      </c>
      <c r="AB661" s="19" t="str">
        <f>IF(N661="","No Start Date","")</f>
        <v/>
      </c>
      <c r="AC661" s="19" t="str">
        <f>IF(O661="","No Expiry Date","")</f>
        <v/>
      </c>
      <c r="AD661" s="19" t="str">
        <f>IF(B661="","No Reference","")</f>
        <v/>
      </c>
      <c r="AE661" s="19" t="str" cm="1">
        <f t="array" aca="1" ref="AE661" ca="1">IF(SUMPRODUCT(--ISNUMBER(SEARCH("PFI",A661:AD661)))&gt;0,"Y","")</f>
        <v/>
      </c>
      <c r="AF661" s="19" t="str">
        <f>IF(ISNUMBER(SEARCH("CSW",C661)),"Shared Service","")</f>
        <v/>
      </c>
      <c r="AG661" s="19"/>
    </row>
    <row r="662" spans="1:33" s="14" customFormat="1" x14ac:dyDescent="0.3">
      <c r="A662" s="21">
        <v>1093</v>
      </c>
      <c r="B662" s="41" t="s">
        <v>2480</v>
      </c>
      <c r="C662" s="41" t="s">
        <v>2481</v>
      </c>
      <c r="D662" s="41"/>
      <c r="E662" s="42">
        <v>0</v>
      </c>
      <c r="F662" s="42">
        <v>0</v>
      </c>
      <c r="G662" s="42">
        <v>0</v>
      </c>
      <c r="H662" s="41" t="s">
        <v>305</v>
      </c>
      <c r="I662" s="41" t="s">
        <v>2443</v>
      </c>
      <c r="J662" s="41" t="s">
        <v>36</v>
      </c>
      <c r="K662" s="41" t="s">
        <v>37</v>
      </c>
      <c r="L662" s="41" t="s">
        <v>635</v>
      </c>
      <c r="M662" s="43">
        <v>75988</v>
      </c>
      <c r="N662" s="44" t="s">
        <v>39</v>
      </c>
      <c r="O662" s="44">
        <v>46534</v>
      </c>
      <c r="P662" s="41" t="s">
        <v>2448</v>
      </c>
      <c r="Q662" s="42" t="s">
        <v>41</v>
      </c>
      <c r="R662" s="42" t="s">
        <v>42</v>
      </c>
      <c r="S662" s="42" t="s">
        <v>41</v>
      </c>
      <c r="T662" s="41" t="s">
        <v>637</v>
      </c>
      <c r="U662" s="53"/>
      <c r="V662" s="7"/>
      <c r="W662" s="8" t="str">
        <f ca="1">IF(OR(ISBLANK(O662),ISERROR(O662)),"",IF(O662&lt;=TODAY(),"EXPIRED","ACTIVE"))</f>
        <v>ACTIVE</v>
      </c>
      <c r="X662" s="8" t="str">
        <f>IF(ISNUMBER(SEARCH("OPTILAN",P662)),"OPTILAN","")</f>
        <v/>
      </c>
      <c r="Y662" s="8" t="str">
        <f>IF(AND(NOT(ISBLANK(M662)),M662&lt;&gt;"",VALUE(M662)=0),"No Value (Indeterminate)","")</f>
        <v/>
      </c>
      <c r="Z662" s="8"/>
      <c r="AA662" s="8" t="str">
        <f>IF(AND(ISNUMBER(SEARCH("default date of 31/12/2099",D662)),NOT(ISBLANK(M662)),VALUE(M662)=0),"No Value (SPOT Contract)","")</f>
        <v/>
      </c>
      <c r="AB662" s="19" t="str">
        <f>IF(N662="","No Start Date","")</f>
        <v/>
      </c>
      <c r="AC662" s="19" t="str">
        <f>IF(O662="","No Expiry Date","")</f>
        <v/>
      </c>
      <c r="AD662" s="19" t="str">
        <f>IF(B662="","No Reference","")</f>
        <v/>
      </c>
      <c r="AE662" s="19" t="str" cm="1">
        <f t="array" aca="1" ref="AE662" ca="1">IF(SUMPRODUCT(--ISNUMBER(SEARCH("PFI",A662:AD662)))&gt;0,"Y","")</f>
        <v/>
      </c>
      <c r="AF662" s="19" t="str">
        <f>IF(ISNUMBER(SEARCH("CSW",C662)),"Shared Service","")</f>
        <v/>
      </c>
      <c r="AG662" s="19"/>
    </row>
    <row r="663" spans="1:33" s="14" customFormat="1" x14ac:dyDescent="0.3">
      <c r="A663" s="21">
        <v>1094</v>
      </c>
      <c r="B663" s="41" t="s">
        <v>2482</v>
      </c>
      <c r="C663" s="41" t="s">
        <v>2483</v>
      </c>
      <c r="D663" s="41"/>
      <c r="E663" s="42">
        <v>0</v>
      </c>
      <c r="F663" s="42">
        <v>0</v>
      </c>
      <c r="G663" s="42">
        <v>0</v>
      </c>
      <c r="H663" s="41" t="s">
        <v>305</v>
      </c>
      <c r="I663" s="41" t="s">
        <v>2443</v>
      </c>
      <c r="J663" s="41" t="s">
        <v>36</v>
      </c>
      <c r="K663" s="41" t="s">
        <v>37</v>
      </c>
      <c r="L663" s="41" t="s">
        <v>635</v>
      </c>
      <c r="M663" s="43">
        <v>75988</v>
      </c>
      <c r="N663" s="44" t="s">
        <v>39</v>
      </c>
      <c r="O663" s="44">
        <v>46534</v>
      </c>
      <c r="P663" s="41" t="s">
        <v>2448</v>
      </c>
      <c r="Q663" s="42" t="s">
        <v>41</v>
      </c>
      <c r="R663" s="42" t="s">
        <v>42</v>
      </c>
      <c r="S663" s="42" t="s">
        <v>41</v>
      </c>
      <c r="T663" s="41" t="s">
        <v>637</v>
      </c>
      <c r="U663" s="53"/>
      <c r="V663" s="7"/>
      <c r="W663" s="8" t="str">
        <f ca="1">IF(OR(ISBLANK(O663),ISERROR(O663)),"",IF(O663&lt;=TODAY(),"EXPIRED","ACTIVE"))</f>
        <v>ACTIVE</v>
      </c>
      <c r="X663" s="8" t="str">
        <f>IF(ISNUMBER(SEARCH("OPTILAN",P663)),"OPTILAN","")</f>
        <v/>
      </c>
      <c r="Y663" s="8" t="str">
        <f>IF(AND(NOT(ISBLANK(M663)),M663&lt;&gt;"",VALUE(M663)=0),"No Value (Indeterminate)","")</f>
        <v/>
      </c>
      <c r="Z663" s="8"/>
      <c r="AA663" s="8" t="str">
        <f>IF(AND(ISNUMBER(SEARCH("default date of 31/12/2099",D663)),NOT(ISBLANK(M663)),VALUE(M663)=0),"No Value (SPOT Contract)","")</f>
        <v/>
      </c>
      <c r="AB663" s="19" t="str">
        <f>IF(N663="","No Start Date","")</f>
        <v/>
      </c>
      <c r="AC663" s="19" t="str">
        <f>IF(O663="","No Expiry Date","")</f>
        <v/>
      </c>
      <c r="AD663" s="19" t="str">
        <f>IF(B663="","No Reference","")</f>
        <v/>
      </c>
      <c r="AE663" s="19" t="str" cm="1">
        <f t="array" aca="1" ref="AE663" ca="1">IF(SUMPRODUCT(--ISNUMBER(SEARCH("PFI",A663:AD663)))&gt;0,"Y","")</f>
        <v/>
      </c>
      <c r="AF663" s="19" t="str">
        <f>IF(ISNUMBER(SEARCH("CSW",C663)),"Shared Service","")</f>
        <v/>
      </c>
      <c r="AG663" s="19"/>
    </row>
    <row r="664" spans="1:33" s="14" customFormat="1" x14ac:dyDescent="0.3">
      <c r="A664" s="21">
        <v>1299</v>
      </c>
      <c r="B664" s="41" t="s">
        <v>2484</v>
      </c>
      <c r="C664" s="41" t="s">
        <v>2485</v>
      </c>
      <c r="D664" s="41"/>
      <c r="E664" s="42">
        <v>0</v>
      </c>
      <c r="F664" s="42">
        <v>0</v>
      </c>
      <c r="G664" s="42">
        <v>0</v>
      </c>
      <c r="H664" s="41" t="s">
        <v>305</v>
      </c>
      <c r="I664" s="41" t="s">
        <v>2439</v>
      </c>
      <c r="J664" s="41" t="s">
        <v>36</v>
      </c>
      <c r="K664" s="41" t="s">
        <v>37</v>
      </c>
      <c r="L664" s="41" t="s">
        <v>635</v>
      </c>
      <c r="M664" s="43">
        <v>90520</v>
      </c>
      <c r="N664" s="44" t="s">
        <v>1504</v>
      </c>
      <c r="O664" s="44">
        <v>46627</v>
      </c>
      <c r="P664" s="41" t="s">
        <v>2486</v>
      </c>
      <c r="Q664" s="42" t="s">
        <v>41</v>
      </c>
      <c r="R664" s="42" t="s">
        <v>42</v>
      </c>
      <c r="S664" s="42" t="s">
        <v>41</v>
      </c>
      <c r="T664" s="41" t="s">
        <v>637</v>
      </c>
      <c r="U664" s="53"/>
      <c r="V664" s="7"/>
      <c r="W664" s="8" t="str">
        <f ca="1">IF(OR(ISBLANK(O664),ISERROR(O664)),"",IF(O664&lt;=TODAY(),"EXPIRED","ACTIVE"))</f>
        <v>ACTIVE</v>
      </c>
      <c r="X664" s="8" t="str">
        <f>IF(ISNUMBER(SEARCH("OPTILAN",P664)),"OPTILAN","")</f>
        <v/>
      </c>
      <c r="Y664" s="8" t="str">
        <f>IF(AND(NOT(ISBLANK(M664)),M664&lt;&gt;"",VALUE(M664)=0),"No Value (Indeterminate)","")</f>
        <v/>
      </c>
      <c r="Z664" s="8"/>
      <c r="AA664" s="8" t="str">
        <f>IF(AND(ISNUMBER(SEARCH("default date of 31/12/2099",D664)),NOT(ISBLANK(M664)),VALUE(M664)=0),"No Value (SPOT Contract)","")</f>
        <v/>
      </c>
      <c r="AB664" s="19" t="str">
        <f>IF(N664="","No Start Date","")</f>
        <v/>
      </c>
      <c r="AC664" s="19" t="str">
        <f>IF(O664="","No Expiry Date","")</f>
        <v/>
      </c>
      <c r="AD664" s="19" t="str">
        <f>IF(B664="","No Reference","")</f>
        <v/>
      </c>
      <c r="AE664" s="19" t="str" cm="1">
        <f t="array" aca="1" ref="AE664" ca="1">IF(SUMPRODUCT(--ISNUMBER(SEARCH("PFI",A664:AD664)))&gt;0,"Y","")</f>
        <v/>
      </c>
      <c r="AF664" s="19" t="str">
        <f>IF(ISNUMBER(SEARCH("CSW",C664)),"Shared Service","")</f>
        <v/>
      </c>
      <c r="AG664" s="19"/>
    </row>
    <row r="665" spans="1:33" s="14" customFormat="1" x14ac:dyDescent="0.3">
      <c r="A665" s="21">
        <v>521</v>
      </c>
      <c r="B665" s="41" t="s">
        <v>2487</v>
      </c>
      <c r="C665" s="41" t="s">
        <v>2488</v>
      </c>
      <c r="D665" s="41"/>
      <c r="E665" s="42">
        <v>0</v>
      </c>
      <c r="F665" s="42">
        <v>0</v>
      </c>
      <c r="G665" s="42">
        <v>0</v>
      </c>
      <c r="H665" s="41" t="s">
        <v>305</v>
      </c>
      <c r="I665" s="41" t="s">
        <v>634</v>
      </c>
      <c r="J665" s="41" t="s">
        <v>36</v>
      </c>
      <c r="K665" s="41" t="s">
        <v>37</v>
      </c>
      <c r="L665" s="41" t="s">
        <v>635</v>
      </c>
      <c r="M665" s="43">
        <v>86612</v>
      </c>
      <c r="N665" s="44" t="s">
        <v>2489</v>
      </c>
      <c r="O665" s="44">
        <v>46045</v>
      </c>
      <c r="P665" s="41" t="s">
        <v>2490</v>
      </c>
      <c r="Q665" s="42" t="s">
        <v>41</v>
      </c>
      <c r="R665" s="42" t="s">
        <v>41</v>
      </c>
      <c r="S665" s="42" t="s">
        <v>41</v>
      </c>
      <c r="T665" s="41" t="s">
        <v>2306</v>
      </c>
      <c r="U665" s="53"/>
      <c r="V665" s="7"/>
      <c r="W665" s="8" t="str">
        <f ca="1">IF(OR(ISBLANK(O665),ISERROR(O665)),"",IF(O665&lt;=TODAY(),"EXPIRED","ACTIVE"))</f>
        <v>ACTIVE</v>
      </c>
      <c r="X665" s="8" t="str">
        <f>IF(ISNUMBER(SEARCH("OPTILAN",P665)),"OPTILAN","")</f>
        <v/>
      </c>
      <c r="Y665" s="8" t="str">
        <f>IF(AND(NOT(ISBLANK(M665)),M665&lt;&gt;"",VALUE(M665)=0),"No Value (Indeterminate)","")</f>
        <v/>
      </c>
      <c r="Z665" s="8"/>
      <c r="AA665" s="8" t="str">
        <f>IF(AND(ISNUMBER(SEARCH("default date of 31/12/2099",D665)),NOT(ISBLANK(M665)),VALUE(M665)=0),"No Value (SPOT Contract)","")</f>
        <v/>
      </c>
      <c r="AB665" s="19" t="str">
        <f>IF(N665="","No Start Date","")</f>
        <v/>
      </c>
      <c r="AC665" s="19" t="str">
        <f>IF(O665="","No Expiry Date","")</f>
        <v/>
      </c>
      <c r="AD665" s="19" t="str">
        <f>IF(B665="","No Reference","")</f>
        <v/>
      </c>
      <c r="AE665" s="19" t="str" cm="1">
        <f t="array" aca="1" ref="AE665" ca="1">IF(SUMPRODUCT(--ISNUMBER(SEARCH("PFI",A665:AD665)))&gt;0,"Y","")</f>
        <v/>
      </c>
      <c r="AF665" s="19" t="str">
        <f>IF(ISNUMBER(SEARCH("CSW",C665)),"Shared Service","")</f>
        <v/>
      </c>
      <c r="AG665" s="19"/>
    </row>
    <row r="666" spans="1:33" s="14" customFormat="1" x14ac:dyDescent="0.3">
      <c r="A666" s="21">
        <v>1103</v>
      </c>
      <c r="B666" s="41" t="s">
        <v>2491</v>
      </c>
      <c r="C666" s="41" t="s">
        <v>2492</v>
      </c>
      <c r="D666" s="41"/>
      <c r="E666" s="42">
        <v>0</v>
      </c>
      <c r="F666" s="42">
        <v>0</v>
      </c>
      <c r="G666" s="42">
        <v>0</v>
      </c>
      <c r="H666" s="41" t="s">
        <v>305</v>
      </c>
      <c r="I666" s="41" t="s">
        <v>2443</v>
      </c>
      <c r="J666" s="41" t="s">
        <v>36</v>
      </c>
      <c r="K666" s="41" t="s">
        <v>37</v>
      </c>
      <c r="L666" s="41" t="s">
        <v>635</v>
      </c>
      <c r="M666" s="43">
        <v>190321</v>
      </c>
      <c r="N666" s="44">
        <v>45753</v>
      </c>
      <c r="O666" s="44">
        <v>46483</v>
      </c>
      <c r="P666" s="41" t="s">
        <v>2493</v>
      </c>
      <c r="Q666" s="42" t="s">
        <v>41</v>
      </c>
      <c r="R666" s="42" t="s">
        <v>42</v>
      </c>
      <c r="S666" s="42" t="s">
        <v>41</v>
      </c>
      <c r="T666" s="41" t="s">
        <v>637</v>
      </c>
      <c r="U666" s="53"/>
      <c r="V666" s="7"/>
      <c r="W666" s="8" t="str">
        <f ca="1">IF(OR(ISBLANK(O666),ISERROR(O666)),"",IF(O666&lt;=TODAY(),"EXPIRED","ACTIVE"))</f>
        <v>ACTIVE</v>
      </c>
      <c r="X666" s="8" t="str">
        <f>IF(ISNUMBER(SEARCH("OPTILAN",P666)),"OPTILAN","")</f>
        <v/>
      </c>
      <c r="Y666" s="8" t="str">
        <f>IF(AND(NOT(ISBLANK(M666)),M666&lt;&gt;"",VALUE(M666)=0),"No Value (Indeterminate)","")</f>
        <v/>
      </c>
      <c r="Z666" s="8"/>
      <c r="AA666" s="8" t="str">
        <f>IF(AND(ISNUMBER(SEARCH("default date of 31/12/2099",D666)),NOT(ISBLANK(M666)),VALUE(M666)=0),"No Value (SPOT Contract)","")</f>
        <v/>
      </c>
      <c r="AB666" s="19" t="str">
        <f>IF(N666="","No Start Date","")</f>
        <v/>
      </c>
      <c r="AC666" s="19" t="str">
        <f>IF(O666="","No Expiry Date","")</f>
        <v/>
      </c>
      <c r="AD666" s="19" t="str">
        <f>IF(B666="","No Reference","")</f>
        <v/>
      </c>
      <c r="AE666" s="19" t="str" cm="1">
        <f t="array" aca="1" ref="AE666" ca="1">IF(SUMPRODUCT(--ISNUMBER(SEARCH("PFI",A666:AD666)))&gt;0,"Y","")</f>
        <v/>
      </c>
      <c r="AF666" s="19" t="str">
        <f>IF(ISNUMBER(SEARCH("CSW",C666)),"Shared Service","")</f>
        <v/>
      </c>
      <c r="AG666" s="19"/>
    </row>
    <row r="667" spans="1:33" s="14" customFormat="1" x14ac:dyDescent="0.3">
      <c r="A667" s="21">
        <v>844</v>
      </c>
      <c r="B667" s="41" t="s">
        <v>2494</v>
      </c>
      <c r="C667" s="41" t="s">
        <v>2495</v>
      </c>
      <c r="D667" s="41"/>
      <c r="E667" s="42">
        <v>0</v>
      </c>
      <c r="F667" s="42">
        <v>0</v>
      </c>
      <c r="G667" s="42">
        <v>0</v>
      </c>
      <c r="H667" s="41" t="s">
        <v>305</v>
      </c>
      <c r="I667" s="41" t="s">
        <v>2469</v>
      </c>
      <c r="J667" s="41" t="s">
        <v>36</v>
      </c>
      <c r="K667" s="41" t="s">
        <v>37</v>
      </c>
      <c r="L667" s="41" t="s">
        <v>635</v>
      </c>
      <c r="M667" s="43">
        <v>278563</v>
      </c>
      <c r="N667" s="44" t="s">
        <v>1734</v>
      </c>
      <c r="O667" s="44">
        <v>46323</v>
      </c>
      <c r="P667" s="41" t="s">
        <v>2496</v>
      </c>
      <c r="Q667" s="42" t="s">
        <v>41</v>
      </c>
      <c r="R667" s="42" t="s">
        <v>41</v>
      </c>
      <c r="S667" s="42" t="s">
        <v>41</v>
      </c>
      <c r="T667" s="41" t="s">
        <v>637</v>
      </c>
      <c r="U667" s="53"/>
      <c r="V667" s="7"/>
      <c r="W667" s="8" t="str">
        <f ca="1">IF(OR(ISBLANK(O667),ISERROR(O667)),"",IF(O667&lt;=TODAY(),"EXPIRED","ACTIVE"))</f>
        <v>ACTIVE</v>
      </c>
      <c r="X667" s="8" t="str">
        <f>IF(ISNUMBER(SEARCH("OPTILAN",P667)),"OPTILAN","")</f>
        <v/>
      </c>
      <c r="Y667" s="8" t="str">
        <f>IF(AND(NOT(ISBLANK(M667)),M667&lt;&gt;"",VALUE(M667)=0),"No Value (Indeterminate)","")</f>
        <v/>
      </c>
      <c r="Z667" s="8"/>
      <c r="AA667" s="8" t="str">
        <f>IF(AND(ISNUMBER(SEARCH("default date of 31/12/2099",D667)),NOT(ISBLANK(M667)),VALUE(M667)=0),"No Value (SPOT Contract)","")</f>
        <v/>
      </c>
      <c r="AB667" s="19" t="str">
        <f>IF(N667="","No Start Date","")</f>
        <v/>
      </c>
      <c r="AC667" s="19" t="str">
        <f>IF(O667="","No Expiry Date","")</f>
        <v/>
      </c>
      <c r="AD667" s="19" t="str">
        <f>IF(B667="","No Reference","")</f>
        <v/>
      </c>
      <c r="AE667" s="19" t="str" cm="1">
        <f t="array" aca="1" ref="AE667" ca="1">IF(SUMPRODUCT(--ISNUMBER(SEARCH("PFI",A667:AD667)))&gt;0,"Y","")</f>
        <v/>
      </c>
      <c r="AF667" s="19" t="str">
        <f>IF(ISNUMBER(SEARCH("CSW",C667)),"Shared Service","")</f>
        <v/>
      </c>
      <c r="AG667" s="19"/>
    </row>
    <row r="668" spans="1:33" s="14" customFormat="1" x14ac:dyDescent="0.3">
      <c r="A668" s="21">
        <v>737</v>
      </c>
      <c r="B668" s="41" t="s">
        <v>2497</v>
      </c>
      <c r="C668" s="41" t="s">
        <v>2498</v>
      </c>
      <c r="D668" s="41"/>
      <c r="E668" s="42">
        <v>0</v>
      </c>
      <c r="F668" s="42">
        <v>0</v>
      </c>
      <c r="G668" s="42">
        <v>0</v>
      </c>
      <c r="H668" s="41" t="s">
        <v>305</v>
      </c>
      <c r="I668" s="41" t="s">
        <v>2469</v>
      </c>
      <c r="J668" s="41" t="s">
        <v>36</v>
      </c>
      <c r="K668" s="41" t="s">
        <v>37</v>
      </c>
      <c r="L668" s="41" t="s">
        <v>635</v>
      </c>
      <c r="M668" s="43">
        <v>86760</v>
      </c>
      <c r="N668" s="44">
        <v>45329</v>
      </c>
      <c r="O668" s="44">
        <v>46060</v>
      </c>
      <c r="P668" s="41" t="s">
        <v>2499</v>
      </c>
      <c r="Q668" s="42" t="s">
        <v>41</v>
      </c>
      <c r="R668" s="42" t="s">
        <v>42</v>
      </c>
      <c r="S668" s="42" t="s">
        <v>41</v>
      </c>
      <c r="T668" s="41" t="s">
        <v>637</v>
      </c>
      <c r="U668" s="53"/>
      <c r="V668" s="7"/>
      <c r="W668" s="8" t="str">
        <f ca="1">IF(OR(ISBLANK(O668),ISERROR(O668)),"",IF(O668&lt;=TODAY(),"EXPIRED","ACTIVE"))</f>
        <v>ACTIVE</v>
      </c>
      <c r="X668" s="8" t="str">
        <f>IF(ISNUMBER(SEARCH("OPTILAN",P668)),"OPTILAN","")</f>
        <v/>
      </c>
      <c r="Y668" s="8" t="str">
        <f>IF(AND(NOT(ISBLANK(M668)),M668&lt;&gt;"",VALUE(M668)=0),"No Value (Indeterminate)","")</f>
        <v/>
      </c>
      <c r="Z668" s="8"/>
      <c r="AA668" s="8" t="str">
        <f>IF(AND(ISNUMBER(SEARCH("default date of 31/12/2099",D668)),NOT(ISBLANK(M668)),VALUE(M668)=0),"No Value (SPOT Contract)","")</f>
        <v/>
      </c>
      <c r="AB668" s="19" t="str">
        <f>IF(N668="","No Start Date","")</f>
        <v/>
      </c>
      <c r="AC668" s="19" t="str">
        <f>IF(O668="","No Expiry Date","")</f>
        <v/>
      </c>
      <c r="AD668" s="19" t="str">
        <f>IF(B668="","No Reference","")</f>
        <v/>
      </c>
      <c r="AE668" s="19" t="str" cm="1">
        <f t="array" aca="1" ref="AE668" ca="1">IF(SUMPRODUCT(--ISNUMBER(SEARCH("PFI",A668:AD668)))&gt;0,"Y","")</f>
        <v/>
      </c>
      <c r="AF668" s="19" t="str">
        <f>IF(ISNUMBER(SEARCH("CSW",C668)),"Shared Service","")</f>
        <v/>
      </c>
      <c r="AG668" s="19"/>
    </row>
    <row r="669" spans="1:33" s="14" customFormat="1" x14ac:dyDescent="0.3">
      <c r="A669" s="21">
        <v>1293</v>
      </c>
      <c r="B669" s="41" t="s">
        <v>2500</v>
      </c>
      <c r="C669" s="41" t="s">
        <v>2501</v>
      </c>
      <c r="D669" s="41"/>
      <c r="E669" s="42">
        <v>0</v>
      </c>
      <c r="F669" s="42">
        <v>0</v>
      </c>
      <c r="G669" s="42">
        <v>0</v>
      </c>
      <c r="H669" s="41" t="s">
        <v>305</v>
      </c>
      <c r="I669" s="41" t="s">
        <v>2439</v>
      </c>
      <c r="J669" s="41" t="s">
        <v>36</v>
      </c>
      <c r="K669" s="41" t="s">
        <v>37</v>
      </c>
      <c r="L669" s="41" t="s">
        <v>635</v>
      </c>
      <c r="M669" s="43">
        <v>135933</v>
      </c>
      <c r="N669" s="44" t="s">
        <v>2502</v>
      </c>
      <c r="O669" s="44">
        <v>46620</v>
      </c>
      <c r="P669" s="41" t="s">
        <v>2499</v>
      </c>
      <c r="Q669" s="42" t="s">
        <v>41</v>
      </c>
      <c r="R669" s="42" t="s">
        <v>42</v>
      </c>
      <c r="S669" s="42" t="s">
        <v>41</v>
      </c>
      <c r="T669" s="41" t="s">
        <v>637</v>
      </c>
      <c r="U669" s="53"/>
      <c r="V669" s="7"/>
      <c r="W669" s="8" t="str">
        <f ca="1">IF(OR(ISBLANK(O669),ISERROR(O669)),"",IF(O669&lt;=TODAY(),"EXPIRED","ACTIVE"))</f>
        <v>ACTIVE</v>
      </c>
      <c r="X669" s="8" t="str">
        <f>IF(ISNUMBER(SEARCH("OPTILAN",P669)),"OPTILAN","")</f>
        <v/>
      </c>
      <c r="Y669" s="8" t="str">
        <f>IF(AND(NOT(ISBLANK(M669)),M669&lt;&gt;"",VALUE(M669)=0),"No Value (Indeterminate)","")</f>
        <v/>
      </c>
      <c r="Z669" s="8"/>
      <c r="AA669" s="8" t="str">
        <f>IF(AND(ISNUMBER(SEARCH("default date of 31/12/2099",D669)),NOT(ISBLANK(M669)),VALUE(M669)=0),"No Value (SPOT Contract)","")</f>
        <v/>
      </c>
      <c r="AB669" s="19" t="str">
        <f>IF(N669="","No Start Date","")</f>
        <v/>
      </c>
      <c r="AC669" s="19" t="str">
        <f>IF(O669="","No Expiry Date","")</f>
        <v/>
      </c>
      <c r="AD669" s="19" t="str">
        <f>IF(B669="","No Reference","")</f>
        <v/>
      </c>
      <c r="AE669" s="19" t="str" cm="1">
        <f t="array" aca="1" ref="AE669" ca="1">IF(SUMPRODUCT(--ISNUMBER(SEARCH("PFI",A669:AD669)))&gt;0,"Y","")</f>
        <v/>
      </c>
      <c r="AF669" s="19" t="str">
        <f>IF(ISNUMBER(SEARCH("CSW",C669)),"Shared Service","")</f>
        <v/>
      </c>
      <c r="AG669" s="19"/>
    </row>
    <row r="670" spans="1:33" s="14" customFormat="1" x14ac:dyDescent="0.3">
      <c r="A670" s="21">
        <v>1353</v>
      </c>
      <c r="B670" s="41" t="s">
        <v>2503</v>
      </c>
      <c r="C670" s="41" t="s">
        <v>2504</v>
      </c>
      <c r="D670" s="41"/>
      <c r="E670" s="42">
        <v>0</v>
      </c>
      <c r="F670" s="42">
        <v>0</v>
      </c>
      <c r="G670" s="42">
        <v>0</v>
      </c>
      <c r="H670" s="41" t="s">
        <v>305</v>
      </c>
      <c r="I670" s="41" t="s">
        <v>2505</v>
      </c>
      <c r="J670" s="41" t="s">
        <v>36</v>
      </c>
      <c r="K670" s="41" t="s">
        <v>37</v>
      </c>
      <c r="L670" s="41" t="s">
        <v>635</v>
      </c>
      <c r="M670" s="43">
        <v>65927</v>
      </c>
      <c r="N670" s="44">
        <v>45698</v>
      </c>
      <c r="O670" s="44">
        <v>46428</v>
      </c>
      <c r="P670" s="41" t="s">
        <v>2499</v>
      </c>
      <c r="Q670" s="42" t="s">
        <v>41</v>
      </c>
      <c r="R670" s="42" t="s">
        <v>42</v>
      </c>
      <c r="S670" s="42" t="s">
        <v>41</v>
      </c>
      <c r="T670" s="41" t="s">
        <v>637</v>
      </c>
      <c r="U670" s="53"/>
      <c r="V670" s="7"/>
      <c r="W670" s="8" t="str">
        <f ca="1">IF(OR(ISBLANK(O670),ISERROR(O670)),"",IF(O670&lt;=TODAY(),"EXPIRED","ACTIVE"))</f>
        <v>ACTIVE</v>
      </c>
      <c r="X670" s="8" t="str">
        <f>IF(ISNUMBER(SEARCH("OPTILAN",P670)),"OPTILAN","")</f>
        <v/>
      </c>
      <c r="Y670" s="8" t="str">
        <f>IF(AND(NOT(ISBLANK(M670)),M670&lt;&gt;"",VALUE(M670)=0),"No Value (Indeterminate)","")</f>
        <v/>
      </c>
      <c r="Z670" s="8"/>
      <c r="AA670" s="8" t="str">
        <f>IF(AND(ISNUMBER(SEARCH("default date of 31/12/2099",D670)),NOT(ISBLANK(M670)),VALUE(M670)=0),"No Value (SPOT Contract)","")</f>
        <v/>
      </c>
      <c r="AB670" s="19" t="str">
        <f>IF(N670="","No Start Date","")</f>
        <v/>
      </c>
      <c r="AC670" s="19" t="str">
        <f>IF(O670="","No Expiry Date","")</f>
        <v/>
      </c>
      <c r="AD670" s="19" t="str">
        <f>IF(B670="","No Reference","")</f>
        <v/>
      </c>
      <c r="AE670" s="19" t="str" cm="1">
        <f t="array" aca="1" ref="AE670" ca="1">IF(SUMPRODUCT(--ISNUMBER(SEARCH("PFI",A670:AD670)))&gt;0,"Y","")</f>
        <v/>
      </c>
      <c r="AF670" s="19" t="str">
        <f>IF(ISNUMBER(SEARCH("CSW",C670)),"Shared Service","")</f>
        <v/>
      </c>
      <c r="AG670" s="19"/>
    </row>
    <row r="671" spans="1:33" s="14" customFormat="1" x14ac:dyDescent="0.3">
      <c r="A671" s="21">
        <v>542</v>
      </c>
      <c r="B671" s="41" t="s">
        <v>2506</v>
      </c>
      <c r="C671" s="41" t="s">
        <v>2507</v>
      </c>
      <c r="D671" s="41"/>
      <c r="E671" s="42">
        <v>0</v>
      </c>
      <c r="F671" s="42">
        <v>0</v>
      </c>
      <c r="G671" s="42">
        <v>0</v>
      </c>
      <c r="H671" s="41" t="s">
        <v>305</v>
      </c>
      <c r="I671" s="41" t="s">
        <v>634</v>
      </c>
      <c r="J671" s="41" t="s">
        <v>36</v>
      </c>
      <c r="K671" s="41" t="s">
        <v>37</v>
      </c>
      <c r="L671" s="41" t="s">
        <v>635</v>
      </c>
      <c r="M671" s="43">
        <v>69289</v>
      </c>
      <c r="N671" s="44" t="s">
        <v>2508</v>
      </c>
      <c r="O671" s="44">
        <v>46068</v>
      </c>
      <c r="P671" s="41" t="s">
        <v>2490</v>
      </c>
      <c r="Q671" s="42" t="s">
        <v>41</v>
      </c>
      <c r="R671" s="42" t="s">
        <v>41</v>
      </c>
      <c r="S671" s="42" t="s">
        <v>41</v>
      </c>
      <c r="T671" s="41" t="s">
        <v>2306</v>
      </c>
      <c r="U671" s="53"/>
      <c r="V671" s="7"/>
      <c r="W671" s="8" t="str">
        <f ca="1">IF(OR(ISBLANK(O671),ISERROR(O671)),"",IF(O671&lt;=TODAY(),"EXPIRED","ACTIVE"))</f>
        <v>ACTIVE</v>
      </c>
      <c r="X671" s="8" t="str">
        <f>IF(ISNUMBER(SEARCH("OPTILAN",P671)),"OPTILAN","")</f>
        <v/>
      </c>
      <c r="Y671" s="8" t="str">
        <f>IF(AND(NOT(ISBLANK(M671)),M671&lt;&gt;"",VALUE(M671)=0),"No Value (Indeterminate)","")</f>
        <v/>
      </c>
      <c r="Z671" s="8"/>
      <c r="AA671" s="8" t="str">
        <f>IF(AND(ISNUMBER(SEARCH("default date of 31/12/2099",D671)),NOT(ISBLANK(M671)),VALUE(M671)=0),"No Value (SPOT Contract)","")</f>
        <v/>
      </c>
      <c r="AB671" s="19" t="str">
        <f>IF(N671="","No Start Date","")</f>
        <v/>
      </c>
      <c r="AC671" s="19" t="str">
        <f>IF(O671="","No Expiry Date","")</f>
        <v/>
      </c>
      <c r="AD671" s="19" t="str">
        <f>IF(B671="","No Reference","")</f>
        <v/>
      </c>
      <c r="AE671" s="19" t="str" cm="1">
        <f t="array" aca="1" ref="AE671" ca="1">IF(SUMPRODUCT(--ISNUMBER(SEARCH("PFI",A671:AD671)))&gt;0,"Y","")</f>
        <v/>
      </c>
      <c r="AF671" s="19" t="str">
        <f>IF(ISNUMBER(SEARCH("CSW",C671)),"Shared Service","")</f>
        <v/>
      </c>
      <c r="AG671" s="19"/>
    </row>
    <row r="672" spans="1:33" s="14" customFormat="1" x14ac:dyDescent="0.3">
      <c r="A672" s="21">
        <v>640</v>
      </c>
      <c r="B672" s="41" t="s">
        <v>2509</v>
      </c>
      <c r="C672" s="41" t="s">
        <v>2510</v>
      </c>
      <c r="D672" s="41"/>
      <c r="E672" s="42">
        <v>0</v>
      </c>
      <c r="F672" s="42">
        <v>0</v>
      </c>
      <c r="G672" s="42">
        <v>0</v>
      </c>
      <c r="H672" s="41" t="s">
        <v>305</v>
      </c>
      <c r="I672" s="41" t="s">
        <v>634</v>
      </c>
      <c r="J672" s="41" t="s">
        <v>36</v>
      </c>
      <c r="K672" s="41" t="s">
        <v>37</v>
      </c>
      <c r="L672" s="41" t="s">
        <v>635</v>
      </c>
      <c r="M672" s="43">
        <v>62568</v>
      </c>
      <c r="N672" s="44" t="s">
        <v>2511</v>
      </c>
      <c r="O672" s="44">
        <v>46106</v>
      </c>
      <c r="P672" s="41" t="s">
        <v>2512</v>
      </c>
      <c r="Q672" s="42" t="s">
        <v>41</v>
      </c>
      <c r="R672" s="42" t="s">
        <v>42</v>
      </c>
      <c r="S672" s="42" t="s">
        <v>41</v>
      </c>
      <c r="T672" s="41" t="s">
        <v>637</v>
      </c>
      <c r="U672" s="53"/>
      <c r="V672" s="7"/>
      <c r="W672" s="8" t="str">
        <f ca="1">IF(OR(ISBLANK(O672),ISERROR(O672)),"",IF(O672&lt;=TODAY(),"EXPIRED","ACTIVE"))</f>
        <v>ACTIVE</v>
      </c>
      <c r="X672" s="8" t="str">
        <f>IF(ISNUMBER(SEARCH("OPTILAN",P672)),"OPTILAN","")</f>
        <v/>
      </c>
      <c r="Y672" s="8" t="str">
        <f>IF(AND(NOT(ISBLANK(M672)),M672&lt;&gt;"",VALUE(M672)=0),"No Value (Indeterminate)","")</f>
        <v/>
      </c>
      <c r="Z672" s="8"/>
      <c r="AA672" s="8" t="str">
        <f>IF(AND(ISNUMBER(SEARCH("default date of 31/12/2099",D672)),NOT(ISBLANK(M672)),VALUE(M672)=0),"No Value (SPOT Contract)","")</f>
        <v/>
      </c>
      <c r="AB672" s="19" t="str">
        <f>IF(N672="","No Start Date","")</f>
        <v/>
      </c>
      <c r="AC672" s="19" t="str">
        <f>IF(O672="","No Expiry Date","")</f>
        <v/>
      </c>
      <c r="AD672" s="19" t="str">
        <f>IF(B672="","No Reference","")</f>
        <v/>
      </c>
      <c r="AE672" s="19" t="str" cm="1">
        <f t="array" aca="1" ref="AE672" ca="1">IF(SUMPRODUCT(--ISNUMBER(SEARCH("PFI",A672:AD672)))&gt;0,"Y","")</f>
        <v/>
      </c>
      <c r="AF672" s="19" t="str">
        <f>IF(ISNUMBER(SEARCH("CSW",C672)),"Shared Service","")</f>
        <v/>
      </c>
      <c r="AG672" s="19"/>
    </row>
    <row r="673" spans="1:33" s="14" customFormat="1" x14ac:dyDescent="0.3">
      <c r="A673" s="21">
        <v>639</v>
      </c>
      <c r="B673" s="41" t="s">
        <v>2513</v>
      </c>
      <c r="C673" s="41" t="s">
        <v>2514</v>
      </c>
      <c r="D673" s="41"/>
      <c r="E673" s="42">
        <v>0</v>
      </c>
      <c r="F673" s="42">
        <v>0</v>
      </c>
      <c r="G673" s="42">
        <v>0</v>
      </c>
      <c r="H673" s="41" t="s">
        <v>305</v>
      </c>
      <c r="I673" s="41" t="s">
        <v>634</v>
      </c>
      <c r="J673" s="41" t="s">
        <v>36</v>
      </c>
      <c r="K673" s="41" t="s">
        <v>37</v>
      </c>
      <c r="L673" s="41" t="s">
        <v>635</v>
      </c>
      <c r="M673" s="43">
        <v>74558</v>
      </c>
      <c r="N673" s="44" t="s">
        <v>2511</v>
      </c>
      <c r="O673" s="44">
        <v>46106</v>
      </c>
      <c r="P673" s="41" t="s">
        <v>2515</v>
      </c>
      <c r="Q673" s="42" t="s">
        <v>41</v>
      </c>
      <c r="R673" s="42" t="s">
        <v>42</v>
      </c>
      <c r="S673" s="42" t="s">
        <v>41</v>
      </c>
      <c r="T673" s="41" t="s">
        <v>637</v>
      </c>
      <c r="U673" s="53"/>
      <c r="V673" s="7"/>
      <c r="W673" s="8" t="str">
        <f ca="1">IF(OR(ISBLANK(O673),ISERROR(O673)),"",IF(O673&lt;=TODAY(),"EXPIRED","ACTIVE"))</f>
        <v>ACTIVE</v>
      </c>
      <c r="X673" s="8" t="str">
        <f>IF(ISNUMBER(SEARCH("OPTILAN",P673)),"OPTILAN","")</f>
        <v/>
      </c>
      <c r="Y673" s="8" t="str">
        <f>IF(AND(NOT(ISBLANK(M673)),M673&lt;&gt;"",VALUE(M673)=0),"No Value (Indeterminate)","")</f>
        <v/>
      </c>
      <c r="Z673" s="8"/>
      <c r="AA673" s="8" t="str">
        <f>IF(AND(ISNUMBER(SEARCH("default date of 31/12/2099",D673)),NOT(ISBLANK(M673)),VALUE(M673)=0),"No Value (SPOT Contract)","")</f>
        <v/>
      </c>
      <c r="AB673" s="19" t="str">
        <f>IF(N673="","No Start Date","")</f>
        <v/>
      </c>
      <c r="AC673" s="19" t="str">
        <f>IF(O673="","No Expiry Date","")</f>
        <v/>
      </c>
      <c r="AD673" s="19" t="str">
        <f>IF(B673="","No Reference","")</f>
        <v/>
      </c>
      <c r="AE673" s="19" t="str" cm="1">
        <f t="array" aca="1" ref="AE673" ca="1">IF(SUMPRODUCT(--ISNUMBER(SEARCH("PFI",A673:AD673)))&gt;0,"Y","")</f>
        <v/>
      </c>
      <c r="AF673" s="19" t="str">
        <f>IF(ISNUMBER(SEARCH("CSW",C673)),"Shared Service","")</f>
        <v/>
      </c>
      <c r="AG673" s="19"/>
    </row>
    <row r="674" spans="1:33" s="14" customFormat="1" x14ac:dyDescent="0.3">
      <c r="A674" s="21">
        <v>923</v>
      </c>
      <c r="B674" s="41" t="s">
        <v>2516</v>
      </c>
      <c r="C674" s="41" t="s">
        <v>2517</v>
      </c>
      <c r="D674" s="41"/>
      <c r="E674" s="42">
        <v>0</v>
      </c>
      <c r="F674" s="42">
        <v>0</v>
      </c>
      <c r="G674" s="42">
        <v>0</v>
      </c>
      <c r="H674" s="41" t="s">
        <v>305</v>
      </c>
      <c r="I674" s="41" t="s">
        <v>634</v>
      </c>
      <c r="J674" s="41" t="s">
        <v>36</v>
      </c>
      <c r="K674" s="41" t="s">
        <v>37</v>
      </c>
      <c r="L674" s="41" t="s">
        <v>635</v>
      </c>
      <c r="M674" s="43">
        <v>578396</v>
      </c>
      <c r="N674" s="44">
        <v>45334</v>
      </c>
      <c r="O674" s="44">
        <v>50493</v>
      </c>
      <c r="P674" s="41" t="s">
        <v>2518</v>
      </c>
      <c r="Q674" s="42" t="s">
        <v>41</v>
      </c>
      <c r="R674" s="42" t="s">
        <v>42</v>
      </c>
      <c r="S674" s="42" t="s">
        <v>42</v>
      </c>
      <c r="T674" s="41" t="s">
        <v>637</v>
      </c>
      <c r="U674" s="53"/>
      <c r="V674" s="7"/>
      <c r="W674" s="8" t="str">
        <f ca="1">IF(OR(ISBLANK(O674),ISERROR(O674)),"",IF(O674&lt;=TODAY(),"EXPIRED","ACTIVE"))</f>
        <v>ACTIVE</v>
      </c>
      <c r="X674" s="8" t="str">
        <f>IF(ISNUMBER(SEARCH("OPTILAN",P674)),"OPTILAN","")</f>
        <v/>
      </c>
      <c r="Y674" s="8" t="str">
        <f>IF(AND(NOT(ISBLANK(M674)),M674&lt;&gt;"",VALUE(M674)=0),"No Value (Indeterminate)","")</f>
        <v/>
      </c>
      <c r="Z674" s="8"/>
      <c r="AA674" s="8" t="str">
        <f>IF(AND(ISNUMBER(SEARCH("default date of 31/12/2099",D674)),NOT(ISBLANK(M674)),VALUE(M674)=0),"No Value (SPOT Contract)","")</f>
        <v/>
      </c>
      <c r="AB674" s="19" t="str">
        <f>IF(N674="","No Start Date","")</f>
        <v/>
      </c>
      <c r="AC674" s="19" t="str">
        <f>IF(O674="","No Expiry Date","")</f>
        <v/>
      </c>
      <c r="AD674" s="19" t="str">
        <f>IF(B674="","No Reference","")</f>
        <v/>
      </c>
      <c r="AE674" s="19" t="str" cm="1">
        <f t="array" aca="1" ref="AE674" ca="1">IF(SUMPRODUCT(--ISNUMBER(SEARCH("PFI",A674:AD674)))&gt;0,"Y","")</f>
        <v/>
      </c>
      <c r="AF674" s="19" t="str">
        <f>IF(ISNUMBER(SEARCH("CSW",C674)),"Shared Service","")</f>
        <v/>
      </c>
      <c r="AG674" s="19"/>
    </row>
    <row r="675" spans="1:33" s="14" customFormat="1" x14ac:dyDescent="0.3">
      <c r="A675" s="21">
        <v>1053</v>
      </c>
      <c r="B675" s="41" t="s">
        <v>2519</v>
      </c>
      <c r="C675" s="41" t="s">
        <v>2520</v>
      </c>
      <c r="D675" s="41"/>
      <c r="E675" s="42">
        <v>0</v>
      </c>
      <c r="F675" s="42">
        <v>0</v>
      </c>
      <c r="G675" s="42">
        <v>0</v>
      </c>
      <c r="H675" s="41" t="s">
        <v>305</v>
      </c>
      <c r="I675" s="41" t="s">
        <v>2443</v>
      </c>
      <c r="J675" s="41" t="s">
        <v>36</v>
      </c>
      <c r="K675" s="41" t="s">
        <v>37</v>
      </c>
      <c r="L675" s="41" t="s">
        <v>635</v>
      </c>
      <c r="M675" s="43">
        <v>552266</v>
      </c>
      <c r="N675" s="44" t="s">
        <v>2521</v>
      </c>
      <c r="O675" s="44">
        <v>46494</v>
      </c>
      <c r="P675" s="41" t="s">
        <v>2522</v>
      </c>
      <c r="Q675" s="42" t="s">
        <v>41</v>
      </c>
      <c r="R675" s="42" t="s">
        <v>42</v>
      </c>
      <c r="S675" s="42" t="s">
        <v>41</v>
      </c>
      <c r="T675" s="41" t="s">
        <v>637</v>
      </c>
      <c r="U675" s="53"/>
      <c r="V675" s="7"/>
      <c r="W675" s="8" t="str">
        <f ca="1">IF(OR(ISBLANK(O675),ISERROR(O675)),"",IF(O675&lt;=TODAY(),"EXPIRED","ACTIVE"))</f>
        <v>ACTIVE</v>
      </c>
      <c r="X675" s="8" t="str">
        <f>IF(ISNUMBER(SEARCH("OPTILAN",P675)),"OPTILAN","")</f>
        <v/>
      </c>
      <c r="Y675" s="8" t="str">
        <f>IF(AND(NOT(ISBLANK(M675)),M675&lt;&gt;"",VALUE(M675)=0),"No Value (Indeterminate)","")</f>
        <v/>
      </c>
      <c r="Z675" s="8"/>
      <c r="AA675" s="8" t="str">
        <f>IF(AND(ISNUMBER(SEARCH("default date of 31/12/2099",D675)),NOT(ISBLANK(M675)),VALUE(M675)=0),"No Value (SPOT Contract)","")</f>
        <v/>
      </c>
      <c r="AB675" s="19" t="str">
        <f>IF(N675="","No Start Date","")</f>
        <v/>
      </c>
      <c r="AC675" s="19" t="str">
        <f>IF(O675="","No Expiry Date","")</f>
        <v/>
      </c>
      <c r="AD675" s="19" t="str">
        <f>IF(B675="","No Reference","")</f>
        <v/>
      </c>
      <c r="AE675" s="19" t="str" cm="1">
        <f t="array" aca="1" ref="AE675" ca="1">IF(SUMPRODUCT(--ISNUMBER(SEARCH("PFI",A675:AD675)))&gt;0,"Y","")</f>
        <v/>
      </c>
      <c r="AF675" s="19" t="str">
        <f>IF(ISNUMBER(SEARCH("CSW",C675)),"Shared Service","")</f>
        <v/>
      </c>
      <c r="AG675" s="19"/>
    </row>
    <row r="676" spans="1:33" s="14" customFormat="1" x14ac:dyDescent="0.3">
      <c r="A676" s="21">
        <v>1319</v>
      </c>
      <c r="B676" s="41" t="s">
        <v>2523</v>
      </c>
      <c r="C676" s="41" t="s">
        <v>2524</v>
      </c>
      <c r="D676" s="41"/>
      <c r="E676" s="42">
        <v>0</v>
      </c>
      <c r="F676" s="42">
        <v>0</v>
      </c>
      <c r="G676" s="42">
        <v>0</v>
      </c>
      <c r="H676" s="41" t="s">
        <v>305</v>
      </c>
      <c r="I676" s="41" t="s">
        <v>2439</v>
      </c>
      <c r="J676" s="41" t="s">
        <v>36</v>
      </c>
      <c r="K676" s="41" t="s">
        <v>37</v>
      </c>
      <c r="L676" s="41" t="s">
        <v>635</v>
      </c>
      <c r="M676" s="43">
        <v>70076</v>
      </c>
      <c r="N676" s="44">
        <v>45970</v>
      </c>
      <c r="O676" s="44">
        <v>46700</v>
      </c>
      <c r="P676" s="41" t="s">
        <v>2525</v>
      </c>
      <c r="Q676" s="42" t="s">
        <v>41</v>
      </c>
      <c r="R676" s="42" t="s">
        <v>42</v>
      </c>
      <c r="S676" s="42" t="s">
        <v>42</v>
      </c>
      <c r="T676" s="41" t="s">
        <v>637</v>
      </c>
      <c r="U676" s="53"/>
      <c r="V676" s="7"/>
      <c r="W676" s="8" t="str">
        <f ca="1">IF(OR(ISBLANK(O676),ISERROR(O676)),"",IF(O676&lt;=TODAY(),"EXPIRED","ACTIVE"))</f>
        <v>ACTIVE</v>
      </c>
      <c r="X676" s="8" t="str">
        <f>IF(ISNUMBER(SEARCH("OPTILAN",P676)),"OPTILAN","")</f>
        <v/>
      </c>
      <c r="Y676" s="8" t="str">
        <f>IF(AND(NOT(ISBLANK(M676)),M676&lt;&gt;"",VALUE(M676)=0),"No Value (Indeterminate)","")</f>
        <v/>
      </c>
      <c r="Z676" s="8"/>
      <c r="AA676" s="8" t="str">
        <f>IF(AND(ISNUMBER(SEARCH("default date of 31/12/2099",D676)),NOT(ISBLANK(M676)),VALUE(M676)=0),"No Value (SPOT Contract)","")</f>
        <v/>
      </c>
      <c r="AB676" s="19" t="str">
        <f>IF(N676="","No Start Date","")</f>
        <v/>
      </c>
      <c r="AC676" s="19" t="str">
        <f>IF(O676="","No Expiry Date","")</f>
        <v/>
      </c>
      <c r="AD676" s="19" t="str">
        <f>IF(B676="","No Reference","")</f>
        <v/>
      </c>
      <c r="AE676" s="19" t="str" cm="1">
        <f t="array" aca="1" ref="AE676" ca="1">IF(SUMPRODUCT(--ISNUMBER(SEARCH("PFI",A676:AD676)))&gt;0,"Y","")</f>
        <v/>
      </c>
      <c r="AF676" s="19" t="str">
        <f>IF(ISNUMBER(SEARCH("CSW",C676)),"Shared Service","")</f>
        <v/>
      </c>
      <c r="AG676" s="19"/>
    </row>
    <row r="677" spans="1:33" s="14" customFormat="1" x14ac:dyDescent="0.3">
      <c r="A677" s="21">
        <v>1186</v>
      </c>
      <c r="B677" s="41" t="s">
        <v>2526</v>
      </c>
      <c r="C677" s="41" t="s">
        <v>2527</v>
      </c>
      <c r="D677" s="41"/>
      <c r="E677" s="42">
        <v>0</v>
      </c>
      <c r="F677" s="42">
        <v>0</v>
      </c>
      <c r="G677" s="42">
        <v>0</v>
      </c>
      <c r="H677" s="41" t="s">
        <v>305</v>
      </c>
      <c r="I677" s="41" t="s">
        <v>2443</v>
      </c>
      <c r="J677" s="41" t="s">
        <v>36</v>
      </c>
      <c r="K677" s="41" t="s">
        <v>37</v>
      </c>
      <c r="L677" s="41" t="s">
        <v>635</v>
      </c>
      <c r="M677" s="43">
        <v>88696</v>
      </c>
      <c r="N677" s="44">
        <v>45845</v>
      </c>
      <c r="O677" s="44">
        <v>46575</v>
      </c>
      <c r="P677" s="41" t="s">
        <v>2528</v>
      </c>
      <c r="Q677" s="42" t="s">
        <v>41</v>
      </c>
      <c r="R677" s="42" t="s">
        <v>42</v>
      </c>
      <c r="S677" s="42" t="s">
        <v>41</v>
      </c>
      <c r="T677" s="41" t="s">
        <v>637</v>
      </c>
      <c r="U677" s="53"/>
      <c r="V677" s="7"/>
      <c r="W677" s="8" t="str">
        <f ca="1">IF(OR(ISBLANK(O677),ISERROR(O677)),"",IF(O677&lt;=TODAY(),"EXPIRED","ACTIVE"))</f>
        <v>ACTIVE</v>
      </c>
      <c r="X677" s="8" t="str">
        <f>IF(ISNUMBER(SEARCH("OPTILAN",P677)),"OPTILAN","")</f>
        <v/>
      </c>
      <c r="Y677" s="8" t="str">
        <f>IF(AND(NOT(ISBLANK(M677)),M677&lt;&gt;"",VALUE(M677)=0),"No Value (Indeterminate)","")</f>
        <v/>
      </c>
      <c r="Z677" s="8"/>
      <c r="AA677" s="8" t="str">
        <f>IF(AND(ISNUMBER(SEARCH("default date of 31/12/2099",D677)),NOT(ISBLANK(M677)),VALUE(M677)=0),"No Value (SPOT Contract)","")</f>
        <v/>
      </c>
      <c r="AB677" s="19" t="str">
        <f>IF(N677="","No Start Date","")</f>
        <v/>
      </c>
      <c r="AC677" s="19" t="str">
        <f>IF(O677="","No Expiry Date","")</f>
        <v/>
      </c>
      <c r="AD677" s="19" t="str">
        <f>IF(B677="","No Reference","")</f>
        <v/>
      </c>
      <c r="AE677" s="19" t="str" cm="1">
        <f t="array" aca="1" ref="AE677" ca="1">IF(SUMPRODUCT(--ISNUMBER(SEARCH("PFI",A677:AD677)))&gt;0,"Y","")</f>
        <v/>
      </c>
      <c r="AF677" s="19" t="str">
        <f>IF(ISNUMBER(SEARCH("CSW",C677)),"Shared Service","")</f>
        <v/>
      </c>
      <c r="AG677" s="19"/>
    </row>
    <row r="678" spans="1:33" s="14" customFormat="1" x14ac:dyDescent="0.3">
      <c r="A678" s="21">
        <v>1300</v>
      </c>
      <c r="B678" s="41" t="s">
        <v>2529</v>
      </c>
      <c r="C678" s="41" t="s">
        <v>2530</v>
      </c>
      <c r="D678" s="41"/>
      <c r="E678" s="42">
        <v>0</v>
      </c>
      <c r="F678" s="42">
        <v>0</v>
      </c>
      <c r="G678" s="42">
        <v>0</v>
      </c>
      <c r="H678" s="41" t="s">
        <v>305</v>
      </c>
      <c r="I678" s="41" t="s">
        <v>2439</v>
      </c>
      <c r="J678" s="41" t="s">
        <v>36</v>
      </c>
      <c r="K678" s="41" t="s">
        <v>37</v>
      </c>
      <c r="L678" s="41" t="s">
        <v>635</v>
      </c>
      <c r="M678" s="43">
        <v>50772</v>
      </c>
      <c r="N678" s="44" t="s">
        <v>1504</v>
      </c>
      <c r="O678" s="44">
        <v>46627</v>
      </c>
      <c r="P678" s="41" t="s">
        <v>2528</v>
      </c>
      <c r="Q678" s="42" t="s">
        <v>41</v>
      </c>
      <c r="R678" s="42" t="s">
        <v>42</v>
      </c>
      <c r="S678" s="42" t="s">
        <v>41</v>
      </c>
      <c r="T678" s="41" t="s">
        <v>637</v>
      </c>
      <c r="U678" s="53"/>
      <c r="V678" s="7"/>
      <c r="W678" s="8" t="str">
        <f ca="1">IF(OR(ISBLANK(O678),ISERROR(O678)),"",IF(O678&lt;=TODAY(),"EXPIRED","ACTIVE"))</f>
        <v>ACTIVE</v>
      </c>
      <c r="X678" s="8" t="str">
        <f>IF(ISNUMBER(SEARCH("OPTILAN",P678)),"OPTILAN","")</f>
        <v/>
      </c>
      <c r="Y678" s="8" t="str">
        <f>IF(AND(NOT(ISBLANK(M678)),M678&lt;&gt;"",VALUE(M678)=0),"No Value (Indeterminate)","")</f>
        <v/>
      </c>
      <c r="Z678" s="8"/>
      <c r="AA678" s="8" t="str">
        <f>IF(AND(ISNUMBER(SEARCH("default date of 31/12/2099",D678)),NOT(ISBLANK(M678)),VALUE(M678)=0),"No Value (SPOT Contract)","")</f>
        <v/>
      </c>
      <c r="AB678" s="19" t="str">
        <f>IF(N678="","No Start Date","")</f>
        <v/>
      </c>
      <c r="AC678" s="19" t="str">
        <f>IF(O678="","No Expiry Date","")</f>
        <v/>
      </c>
      <c r="AD678" s="19" t="str">
        <f>IF(B678="","No Reference","")</f>
        <v/>
      </c>
      <c r="AE678" s="19" t="str" cm="1">
        <f t="array" aca="1" ref="AE678" ca="1">IF(SUMPRODUCT(--ISNUMBER(SEARCH("PFI",A678:AD678)))&gt;0,"Y","")</f>
        <v/>
      </c>
      <c r="AF678" s="19" t="str">
        <f>IF(ISNUMBER(SEARCH("CSW",C678)),"Shared Service","")</f>
        <v/>
      </c>
      <c r="AG678" s="19"/>
    </row>
    <row r="679" spans="1:33" s="14" customFormat="1" x14ac:dyDescent="0.3">
      <c r="A679" s="21">
        <v>1338</v>
      </c>
      <c r="B679" s="41" t="s">
        <v>2531</v>
      </c>
      <c r="C679" s="41" t="s">
        <v>2532</v>
      </c>
      <c r="D679" s="41"/>
      <c r="E679" s="42">
        <v>0</v>
      </c>
      <c r="F679" s="42">
        <v>0</v>
      </c>
      <c r="G679" s="42">
        <v>0</v>
      </c>
      <c r="H679" s="41" t="s">
        <v>305</v>
      </c>
      <c r="I679" s="41" t="s">
        <v>2439</v>
      </c>
      <c r="J679" s="41" t="s">
        <v>36</v>
      </c>
      <c r="K679" s="41" t="s">
        <v>37</v>
      </c>
      <c r="L679" s="41" t="s">
        <v>635</v>
      </c>
      <c r="M679" s="43">
        <v>141889</v>
      </c>
      <c r="N679" s="44">
        <v>45667</v>
      </c>
      <c r="O679" s="44">
        <v>46397</v>
      </c>
      <c r="P679" s="41" t="s">
        <v>2533</v>
      </c>
      <c r="Q679" s="42" t="s">
        <v>41</v>
      </c>
      <c r="R679" s="42" t="s">
        <v>42</v>
      </c>
      <c r="S679" s="42" t="s">
        <v>41</v>
      </c>
      <c r="T679" s="41" t="s">
        <v>637</v>
      </c>
      <c r="U679" s="53"/>
      <c r="V679" s="7"/>
      <c r="W679" s="8" t="str">
        <f ca="1">IF(OR(ISBLANK(O679),ISERROR(O679)),"",IF(O679&lt;=TODAY(),"EXPIRED","ACTIVE"))</f>
        <v>ACTIVE</v>
      </c>
      <c r="X679" s="8" t="str">
        <f>IF(ISNUMBER(SEARCH("OPTILAN",P679)),"OPTILAN","")</f>
        <v/>
      </c>
      <c r="Y679" s="8" t="str">
        <f>IF(AND(NOT(ISBLANK(M679)),M679&lt;&gt;"",VALUE(M679)=0),"No Value (Indeterminate)","")</f>
        <v/>
      </c>
      <c r="Z679" s="8"/>
      <c r="AA679" s="8" t="str">
        <f>IF(AND(ISNUMBER(SEARCH("default date of 31/12/2099",D679)),NOT(ISBLANK(M679)),VALUE(M679)=0),"No Value (SPOT Contract)","")</f>
        <v/>
      </c>
      <c r="AB679" s="19" t="str">
        <f>IF(N679="","No Start Date","")</f>
        <v/>
      </c>
      <c r="AC679" s="19" t="str">
        <f>IF(O679="","No Expiry Date","")</f>
        <v/>
      </c>
      <c r="AD679" s="19" t="str">
        <f>IF(B679="","No Reference","")</f>
        <v/>
      </c>
      <c r="AE679" s="19" t="str" cm="1">
        <f t="array" aca="1" ref="AE679" ca="1">IF(SUMPRODUCT(--ISNUMBER(SEARCH("PFI",A679:AD679)))&gt;0,"Y","")</f>
        <v/>
      </c>
      <c r="AF679" s="19" t="str">
        <f>IF(ISNUMBER(SEARCH("CSW",C679)),"Shared Service","")</f>
        <v/>
      </c>
      <c r="AG679" s="19"/>
    </row>
    <row r="680" spans="1:33" s="14" customFormat="1" x14ac:dyDescent="0.3">
      <c r="A680" s="21">
        <v>1331</v>
      </c>
      <c r="B680" s="41" t="s">
        <v>2534</v>
      </c>
      <c r="C680" s="41" t="s">
        <v>2535</v>
      </c>
      <c r="D680" s="41"/>
      <c r="E680" s="42">
        <v>0</v>
      </c>
      <c r="F680" s="42">
        <v>0</v>
      </c>
      <c r="G680" s="42">
        <v>0</v>
      </c>
      <c r="H680" s="41" t="s">
        <v>305</v>
      </c>
      <c r="I680" s="41" t="s">
        <v>2439</v>
      </c>
      <c r="J680" s="41" t="s">
        <v>36</v>
      </c>
      <c r="K680" s="41" t="s">
        <v>37</v>
      </c>
      <c r="L680" s="41" t="s">
        <v>635</v>
      </c>
      <c r="M680" s="43">
        <v>64524</v>
      </c>
      <c r="N680" s="44" t="s">
        <v>801</v>
      </c>
      <c r="O680" s="44">
        <v>46652</v>
      </c>
      <c r="P680" s="41" t="s">
        <v>2518</v>
      </c>
      <c r="Q680" s="42" t="s">
        <v>41</v>
      </c>
      <c r="R680" s="42" t="s">
        <v>42</v>
      </c>
      <c r="S680" s="42" t="s">
        <v>41</v>
      </c>
      <c r="T680" s="41" t="s">
        <v>637</v>
      </c>
      <c r="U680" s="53"/>
      <c r="V680" s="7"/>
      <c r="W680" s="8" t="str">
        <f ca="1">IF(OR(ISBLANK(O680),ISERROR(O680)),"",IF(O680&lt;=TODAY(),"EXPIRED","ACTIVE"))</f>
        <v>ACTIVE</v>
      </c>
      <c r="X680" s="8" t="str">
        <f>IF(ISNUMBER(SEARCH("OPTILAN",P680)),"OPTILAN","")</f>
        <v/>
      </c>
      <c r="Y680" s="8" t="str">
        <f>IF(AND(NOT(ISBLANK(M680)),M680&lt;&gt;"",VALUE(M680)=0),"No Value (Indeterminate)","")</f>
        <v/>
      </c>
      <c r="Z680" s="8"/>
      <c r="AA680" s="8" t="str">
        <f>IF(AND(ISNUMBER(SEARCH("default date of 31/12/2099",D680)),NOT(ISBLANK(M680)),VALUE(M680)=0),"No Value (SPOT Contract)","")</f>
        <v/>
      </c>
      <c r="AB680" s="19" t="str">
        <f>IF(N680="","No Start Date","")</f>
        <v/>
      </c>
      <c r="AC680" s="19" t="str">
        <f>IF(O680="","No Expiry Date","")</f>
        <v/>
      </c>
      <c r="AD680" s="19" t="str">
        <f>IF(B680="","No Reference","")</f>
        <v/>
      </c>
      <c r="AE680" s="19" t="str" cm="1">
        <f t="array" aca="1" ref="AE680" ca="1">IF(SUMPRODUCT(--ISNUMBER(SEARCH("PFI",A680:AD680)))&gt;0,"Y","")</f>
        <v/>
      </c>
      <c r="AF680" s="19" t="str">
        <f>IF(ISNUMBER(SEARCH("CSW",C680)),"Shared Service","")</f>
        <v/>
      </c>
      <c r="AG680" s="19"/>
    </row>
    <row r="681" spans="1:33" s="14" customFormat="1" x14ac:dyDescent="0.3">
      <c r="A681" s="21">
        <v>1377</v>
      </c>
      <c r="B681" s="41" t="s">
        <v>2536</v>
      </c>
      <c r="C681" s="41" t="s">
        <v>2537</v>
      </c>
      <c r="D681" s="41"/>
      <c r="E681" s="42">
        <v>0</v>
      </c>
      <c r="F681" s="42">
        <v>0</v>
      </c>
      <c r="G681" s="42">
        <v>0</v>
      </c>
      <c r="H681" s="41" t="s">
        <v>305</v>
      </c>
      <c r="I681" s="41" t="s">
        <v>2439</v>
      </c>
      <c r="J681" s="41" t="s">
        <v>36</v>
      </c>
      <c r="K681" s="41" t="s">
        <v>37</v>
      </c>
      <c r="L681" s="41" t="s">
        <v>635</v>
      </c>
      <c r="M681" s="43">
        <v>17957</v>
      </c>
      <c r="N681" s="44" t="s">
        <v>532</v>
      </c>
      <c r="O681" s="44">
        <v>46680</v>
      </c>
      <c r="P681" s="41" t="s">
        <v>2538</v>
      </c>
      <c r="Q681" s="42" t="s">
        <v>41</v>
      </c>
      <c r="R681" s="42" t="s">
        <v>42</v>
      </c>
      <c r="S681" s="42" t="s">
        <v>41</v>
      </c>
      <c r="T681" s="41" t="s">
        <v>637</v>
      </c>
      <c r="U681" s="53"/>
      <c r="V681" s="7"/>
      <c r="W681" s="8" t="str">
        <f ca="1">IF(OR(ISBLANK(O681),ISERROR(O681)),"",IF(O681&lt;=TODAY(),"EXPIRED","ACTIVE"))</f>
        <v>ACTIVE</v>
      </c>
      <c r="X681" s="8" t="str">
        <f>IF(ISNUMBER(SEARCH("OPTILAN",P681)),"OPTILAN","")</f>
        <v/>
      </c>
      <c r="Y681" s="8" t="str">
        <f>IF(AND(NOT(ISBLANK(M681)),M681&lt;&gt;"",VALUE(M681)=0),"No Value (Indeterminate)","")</f>
        <v/>
      </c>
      <c r="Z681" s="8"/>
      <c r="AA681" s="8" t="str">
        <f>IF(AND(ISNUMBER(SEARCH("default date of 31/12/2099",D681)),NOT(ISBLANK(M681)),VALUE(M681)=0),"No Value (SPOT Contract)","")</f>
        <v/>
      </c>
      <c r="AB681" s="19" t="str">
        <f>IF(N681="","No Start Date","")</f>
        <v/>
      </c>
      <c r="AC681" s="19" t="str">
        <f>IF(O681="","No Expiry Date","")</f>
        <v/>
      </c>
      <c r="AD681" s="19" t="str">
        <f>IF(B681="","No Reference","")</f>
        <v/>
      </c>
      <c r="AE681" s="19" t="str" cm="1">
        <f t="array" aca="1" ref="AE681" ca="1">IF(SUMPRODUCT(--ISNUMBER(SEARCH("PFI",A681:AD681)))&gt;0,"Y","")</f>
        <v/>
      </c>
      <c r="AF681" s="19" t="str">
        <f>IF(ISNUMBER(SEARCH("CSW",C681)),"Shared Service","")</f>
        <v/>
      </c>
      <c r="AG681" s="19"/>
    </row>
    <row r="682" spans="1:33" s="14" customFormat="1" x14ac:dyDescent="0.3">
      <c r="A682" s="21">
        <v>1345</v>
      </c>
      <c r="B682" s="41" t="s">
        <v>2539</v>
      </c>
      <c r="C682" s="41" t="s">
        <v>2540</v>
      </c>
      <c r="D682" s="41"/>
      <c r="E682" s="42">
        <v>0</v>
      </c>
      <c r="F682" s="42">
        <v>0</v>
      </c>
      <c r="G682" s="42">
        <v>0</v>
      </c>
      <c r="H682" s="41" t="s">
        <v>305</v>
      </c>
      <c r="I682" s="41" t="s">
        <v>2439</v>
      </c>
      <c r="J682" s="41" t="s">
        <v>36</v>
      </c>
      <c r="K682" s="41" t="s">
        <v>37</v>
      </c>
      <c r="L682" s="41" t="s">
        <v>635</v>
      </c>
      <c r="M682" s="43">
        <v>130773</v>
      </c>
      <c r="N682" s="44" t="s">
        <v>2541</v>
      </c>
      <c r="O682" s="44">
        <v>46656</v>
      </c>
      <c r="P682" s="41" t="s">
        <v>2542</v>
      </c>
      <c r="Q682" s="42" t="s">
        <v>41</v>
      </c>
      <c r="R682" s="42" t="s">
        <v>42</v>
      </c>
      <c r="S682" s="42" t="s">
        <v>41</v>
      </c>
      <c r="T682" s="41" t="s">
        <v>637</v>
      </c>
      <c r="U682" s="53"/>
      <c r="V682" s="7"/>
      <c r="W682" s="8" t="str">
        <f ca="1">IF(OR(ISBLANK(O682),ISERROR(O682)),"",IF(O682&lt;=TODAY(),"EXPIRED","ACTIVE"))</f>
        <v>ACTIVE</v>
      </c>
      <c r="X682" s="8" t="str">
        <f>IF(ISNUMBER(SEARCH("OPTILAN",P682)),"OPTILAN","")</f>
        <v/>
      </c>
      <c r="Y682" s="8" t="str">
        <f>IF(AND(NOT(ISBLANK(M682)),M682&lt;&gt;"",VALUE(M682)=0),"No Value (Indeterminate)","")</f>
        <v/>
      </c>
      <c r="Z682" s="8"/>
      <c r="AA682" s="8" t="str">
        <f>IF(AND(ISNUMBER(SEARCH("default date of 31/12/2099",D682)),NOT(ISBLANK(M682)),VALUE(M682)=0),"No Value (SPOT Contract)","")</f>
        <v/>
      </c>
      <c r="AB682" s="19" t="str">
        <f>IF(N682="","No Start Date","")</f>
        <v/>
      </c>
      <c r="AC682" s="19" t="str">
        <f>IF(O682="","No Expiry Date","")</f>
        <v/>
      </c>
      <c r="AD682" s="19" t="str">
        <f>IF(B682="","No Reference","")</f>
        <v/>
      </c>
      <c r="AE682" s="19" t="str" cm="1">
        <f t="array" aca="1" ref="AE682" ca="1">IF(SUMPRODUCT(--ISNUMBER(SEARCH("PFI",A682:AD682)))&gt;0,"Y","")</f>
        <v/>
      </c>
      <c r="AF682" s="19" t="str">
        <f>IF(ISNUMBER(SEARCH("CSW",C682)),"Shared Service","")</f>
        <v/>
      </c>
      <c r="AG682" s="19"/>
    </row>
    <row r="683" spans="1:33" s="14" customFormat="1" x14ac:dyDescent="0.3">
      <c r="A683" s="21">
        <v>718</v>
      </c>
      <c r="B683" s="41" t="s">
        <v>2543</v>
      </c>
      <c r="C683" s="41" t="s">
        <v>2544</v>
      </c>
      <c r="D683" s="41"/>
      <c r="E683" s="42">
        <v>0</v>
      </c>
      <c r="F683" s="42">
        <v>0</v>
      </c>
      <c r="G683" s="42">
        <v>0</v>
      </c>
      <c r="H683" s="41" t="s">
        <v>305</v>
      </c>
      <c r="I683" s="41" t="s">
        <v>634</v>
      </c>
      <c r="J683" s="41" t="s">
        <v>36</v>
      </c>
      <c r="K683" s="41" t="s">
        <v>37</v>
      </c>
      <c r="L683" s="41" t="s">
        <v>635</v>
      </c>
      <c r="M683" s="43">
        <v>94842</v>
      </c>
      <c r="N683" s="44">
        <v>45632</v>
      </c>
      <c r="O683" s="44">
        <v>46362</v>
      </c>
      <c r="P683" s="41" t="s">
        <v>2545</v>
      </c>
      <c r="Q683" s="42" t="s">
        <v>41</v>
      </c>
      <c r="R683" s="42" t="s">
        <v>42</v>
      </c>
      <c r="S683" s="42" t="s">
        <v>41</v>
      </c>
      <c r="T683" s="41" t="s">
        <v>637</v>
      </c>
      <c r="U683" s="53"/>
      <c r="V683" s="7"/>
      <c r="W683" s="8" t="str">
        <f ca="1">IF(OR(ISBLANK(O683),ISERROR(O683)),"",IF(O683&lt;=TODAY(),"EXPIRED","ACTIVE"))</f>
        <v>ACTIVE</v>
      </c>
      <c r="X683" s="8" t="str">
        <f>IF(ISNUMBER(SEARCH("OPTILAN",P683)),"OPTILAN","")</f>
        <v/>
      </c>
      <c r="Y683" s="8" t="str">
        <f>IF(AND(NOT(ISBLANK(M683)),M683&lt;&gt;"",VALUE(M683)=0),"No Value (Indeterminate)","")</f>
        <v/>
      </c>
      <c r="Z683" s="8"/>
      <c r="AA683" s="8" t="str">
        <f>IF(AND(ISNUMBER(SEARCH("default date of 31/12/2099",D683)),NOT(ISBLANK(M683)),VALUE(M683)=0),"No Value (SPOT Contract)","")</f>
        <v/>
      </c>
      <c r="AB683" s="19" t="str">
        <f>IF(N683="","No Start Date","")</f>
        <v/>
      </c>
      <c r="AC683" s="19" t="str">
        <f>IF(O683="","No Expiry Date","")</f>
        <v/>
      </c>
      <c r="AD683" s="19" t="str">
        <f>IF(B683="","No Reference","")</f>
        <v/>
      </c>
      <c r="AE683" s="19" t="str" cm="1">
        <f t="array" aca="1" ref="AE683" ca="1">IF(SUMPRODUCT(--ISNUMBER(SEARCH("PFI",A683:AD683)))&gt;0,"Y","")</f>
        <v/>
      </c>
      <c r="AF683" s="19" t="str">
        <f>IF(ISNUMBER(SEARCH("CSW",C683)),"Shared Service","")</f>
        <v/>
      </c>
      <c r="AG683" s="19"/>
    </row>
    <row r="684" spans="1:33" s="14" customFormat="1" x14ac:dyDescent="0.3">
      <c r="A684" s="21">
        <v>1458</v>
      </c>
      <c r="B684" s="41" t="s">
        <v>2546</v>
      </c>
      <c r="C684" s="41" t="s">
        <v>2547</v>
      </c>
      <c r="D684" s="41"/>
      <c r="E684" s="42">
        <v>0</v>
      </c>
      <c r="F684" s="42">
        <v>0</v>
      </c>
      <c r="G684" s="42">
        <v>0</v>
      </c>
      <c r="H684" s="41" t="s">
        <v>305</v>
      </c>
      <c r="I684" s="41" t="s">
        <v>2439</v>
      </c>
      <c r="J684" s="41" t="s">
        <v>36</v>
      </c>
      <c r="K684" s="41" t="s">
        <v>37</v>
      </c>
      <c r="L684" s="41" t="s">
        <v>635</v>
      </c>
      <c r="M684" s="43">
        <v>348453</v>
      </c>
      <c r="N684" s="44">
        <v>46003</v>
      </c>
      <c r="O684" s="44">
        <v>46733</v>
      </c>
      <c r="P684" s="41" t="s">
        <v>2436</v>
      </c>
      <c r="Q684" s="42" t="s">
        <v>41</v>
      </c>
      <c r="R684" s="42" t="s">
        <v>42</v>
      </c>
      <c r="S684" s="42" t="s">
        <v>41</v>
      </c>
      <c r="T684" s="41" t="s">
        <v>637</v>
      </c>
      <c r="U684" s="53"/>
      <c r="V684" s="7"/>
      <c r="W684" s="8" t="str">
        <f ca="1">IF(OR(ISBLANK(O684),ISERROR(O684)),"",IF(O684&lt;=TODAY(),"EXPIRED","ACTIVE"))</f>
        <v>ACTIVE</v>
      </c>
      <c r="X684" s="8" t="str">
        <f>IF(ISNUMBER(SEARCH("OPTILAN",P684)),"OPTILAN","")</f>
        <v/>
      </c>
      <c r="Y684" s="8" t="str">
        <f>IF(AND(NOT(ISBLANK(M684)),M684&lt;&gt;"",VALUE(M684)=0),"No Value (Indeterminate)","")</f>
        <v/>
      </c>
      <c r="Z684" s="8"/>
      <c r="AA684" s="8" t="str">
        <f>IF(AND(ISNUMBER(SEARCH("default date of 31/12/2099",D684)),NOT(ISBLANK(M684)),VALUE(M684)=0),"No Value (SPOT Contract)","")</f>
        <v/>
      </c>
      <c r="AB684" s="19" t="str">
        <f>IF(N684="","No Start Date","")</f>
        <v/>
      </c>
      <c r="AC684" s="19" t="str">
        <f>IF(O684="","No Expiry Date","")</f>
        <v/>
      </c>
      <c r="AD684" s="19" t="str">
        <f>IF(B684="","No Reference","")</f>
        <v/>
      </c>
      <c r="AE684" s="19" t="str" cm="1">
        <f t="array" aca="1" ref="AE684" ca="1">IF(SUMPRODUCT(--ISNUMBER(SEARCH("PFI",A684:AD684)))&gt;0,"Y","")</f>
        <v/>
      </c>
      <c r="AF684" s="19" t="str">
        <f>IF(ISNUMBER(SEARCH("CSW",C684)),"Shared Service","")</f>
        <v/>
      </c>
      <c r="AG684" s="19"/>
    </row>
    <row r="685" spans="1:33" s="14" customFormat="1" x14ac:dyDescent="0.3">
      <c r="A685" s="21">
        <v>657</v>
      </c>
      <c r="B685" s="41" t="s">
        <v>2548</v>
      </c>
      <c r="C685" s="41" t="s">
        <v>2549</v>
      </c>
      <c r="D685" s="41"/>
      <c r="E685" s="42">
        <v>0</v>
      </c>
      <c r="F685" s="42">
        <v>0</v>
      </c>
      <c r="G685" s="42">
        <v>0</v>
      </c>
      <c r="H685" s="41" t="s">
        <v>305</v>
      </c>
      <c r="I685" s="41" t="s">
        <v>634</v>
      </c>
      <c r="J685" s="41" t="s">
        <v>36</v>
      </c>
      <c r="K685" s="41" t="s">
        <v>37</v>
      </c>
      <c r="L685" s="41" t="s">
        <v>635</v>
      </c>
      <c r="M685" s="43">
        <v>446524</v>
      </c>
      <c r="N685" s="44">
        <v>45630</v>
      </c>
      <c r="O685" s="44">
        <v>46360</v>
      </c>
      <c r="P685" s="41" t="s">
        <v>2550</v>
      </c>
      <c r="Q685" s="42" t="s">
        <v>41</v>
      </c>
      <c r="R685" s="42" t="s">
        <v>42</v>
      </c>
      <c r="S685" s="42" t="s">
        <v>41</v>
      </c>
      <c r="T685" s="41" t="s">
        <v>637</v>
      </c>
      <c r="U685" s="53"/>
      <c r="V685" s="7"/>
      <c r="W685" s="8" t="str">
        <f ca="1">IF(OR(ISBLANK(O685),ISERROR(O685)),"",IF(O685&lt;=TODAY(),"EXPIRED","ACTIVE"))</f>
        <v>ACTIVE</v>
      </c>
      <c r="X685" s="8" t="str">
        <f>IF(ISNUMBER(SEARCH("OPTILAN",P685)),"OPTILAN","")</f>
        <v/>
      </c>
      <c r="Y685" s="8" t="str">
        <f>IF(AND(NOT(ISBLANK(M685)),M685&lt;&gt;"",VALUE(M685)=0),"No Value (Indeterminate)","")</f>
        <v/>
      </c>
      <c r="Z685" s="8"/>
      <c r="AA685" s="8" t="str">
        <f>IF(AND(ISNUMBER(SEARCH("default date of 31/12/2099",D685)),NOT(ISBLANK(M685)),VALUE(M685)=0),"No Value (SPOT Contract)","")</f>
        <v/>
      </c>
      <c r="AB685" s="19" t="str">
        <f>IF(N685="","No Start Date","")</f>
        <v/>
      </c>
      <c r="AC685" s="19" t="str">
        <f>IF(O685="","No Expiry Date","")</f>
        <v/>
      </c>
      <c r="AD685" s="19" t="str">
        <f>IF(B685="","No Reference","")</f>
        <v/>
      </c>
      <c r="AE685" s="19" t="str" cm="1">
        <f t="array" aca="1" ref="AE685" ca="1">IF(SUMPRODUCT(--ISNUMBER(SEARCH("PFI",A685:AD685)))&gt;0,"Y","")</f>
        <v/>
      </c>
      <c r="AF685" s="19" t="str">
        <f>IF(ISNUMBER(SEARCH("CSW",C685)),"Shared Service","")</f>
        <v/>
      </c>
      <c r="AG685" s="19"/>
    </row>
    <row r="686" spans="1:33" s="14" customFormat="1" x14ac:dyDescent="0.3">
      <c r="A686" s="21">
        <v>669</v>
      </c>
      <c r="B686" s="41" t="s">
        <v>2551</v>
      </c>
      <c r="C686" s="41" t="s">
        <v>2552</v>
      </c>
      <c r="D686" s="41"/>
      <c r="E686" s="42">
        <v>0</v>
      </c>
      <c r="F686" s="42">
        <v>0</v>
      </c>
      <c r="G686" s="42">
        <v>0</v>
      </c>
      <c r="H686" s="41" t="s">
        <v>305</v>
      </c>
      <c r="I686" s="41" t="s">
        <v>634</v>
      </c>
      <c r="J686" s="41" t="s">
        <v>36</v>
      </c>
      <c r="K686" s="41" t="s">
        <v>37</v>
      </c>
      <c r="L686" s="41" t="s">
        <v>635</v>
      </c>
      <c r="M686" s="43">
        <v>70496</v>
      </c>
      <c r="N686" s="44" t="s">
        <v>2553</v>
      </c>
      <c r="O686" s="44">
        <v>46131</v>
      </c>
      <c r="P686" s="41" t="s">
        <v>2550</v>
      </c>
      <c r="Q686" s="42" t="s">
        <v>41</v>
      </c>
      <c r="R686" s="42" t="s">
        <v>42</v>
      </c>
      <c r="S686" s="42" t="s">
        <v>41</v>
      </c>
      <c r="T686" s="41" t="s">
        <v>637</v>
      </c>
      <c r="U686" s="53"/>
      <c r="V686" s="7"/>
      <c r="W686" s="8" t="str">
        <f ca="1">IF(OR(ISBLANK(O686),ISERROR(O686)),"",IF(O686&lt;=TODAY(),"EXPIRED","ACTIVE"))</f>
        <v>ACTIVE</v>
      </c>
      <c r="X686" s="8" t="str">
        <f>IF(ISNUMBER(SEARCH("OPTILAN",P686)),"OPTILAN","")</f>
        <v/>
      </c>
      <c r="Y686" s="8" t="str">
        <f>IF(AND(NOT(ISBLANK(M686)),M686&lt;&gt;"",VALUE(M686)=0),"No Value (Indeterminate)","")</f>
        <v/>
      </c>
      <c r="Z686" s="8"/>
      <c r="AA686" s="8" t="str">
        <f>IF(AND(ISNUMBER(SEARCH("default date of 31/12/2099",D686)),NOT(ISBLANK(M686)),VALUE(M686)=0),"No Value (SPOT Contract)","")</f>
        <v/>
      </c>
      <c r="AB686" s="19" t="str">
        <f>IF(N686="","No Start Date","")</f>
        <v/>
      </c>
      <c r="AC686" s="19" t="str">
        <f>IF(O686="","No Expiry Date","")</f>
        <v/>
      </c>
      <c r="AD686" s="19" t="str">
        <f>IF(B686="","No Reference","")</f>
        <v/>
      </c>
      <c r="AE686" s="19" t="str" cm="1">
        <f t="array" aca="1" ref="AE686" ca="1">IF(SUMPRODUCT(--ISNUMBER(SEARCH("PFI",A686:AD686)))&gt;0,"Y","")</f>
        <v/>
      </c>
      <c r="AF686" s="19" t="str">
        <f>IF(ISNUMBER(SEARCH("CSW",C686)),"Shared Service","")</f>
        <v/>
      </c>
      <c r="AG686" s="19"/>
    </row>
    <row r="687" spans="1:33" s="14" customFormat="1" x14ac:dyDescent="0.3">
      <c r="A687" s="21">
        <v>1370</v>
      </c>
      <c r="B687" s="41" t="s">
        <v>2554</v>
      </c>
      <c r="C687" s="41" t="s">
        <v>2555</v>
      </c>
      <c r="D687" s="41"/>
      <c r="E687" s="42">
        <v>0</v>
      </c>
      <c r="F687" s="42">
        <v>0</v>
      </c>
      <c r="G687" s="42">
        <v>0</v>
      </c>
      <c r="H687" s="41" t="s">
        <v>305</v>
      </c>
      <c r="I687" s="41" t="s">
        <v>2439</v>
      </c>
      <c r="J687" s="41" t="s">
        <v>36</v>
      </c>
      <c r="K687" s="41" t="s">
        <v>37</v>
      </c>
      <c r="L687" s="41" t="s">
        <v>635</v>
      </c>
      <c r="M687" s="43">
        <v>85273</v>
      </c>
      <c r="N687" s="44" t="s">
        <v>2556</v>
      </c>
      <c r="O687" s="44">
        <v>46673</v>
      </c>
      <c r="P687" s="41" t="s">
        <v>2550</v>
      </c>
      <c r="Q687" s="42" t="s">
        <v>41</v>
      </c>
      <c r="R687" s="42" t="s">
        <v>42</v>
      </c>
      <c r="S687" s="42" t="s">
        <v>41</v>
      </c>
      <c r="T687" s="41" t="s">
        <v>637</v>
      </c>
      <c r="U687" s="53"/>
      <c r="V687" s="7"/>
      <c r="W687" s="8" t="str">
        <f ca="1">IF(OR(ISBLANK(O687),ISERROR(O687)),"",IF(O687&lt;=TODAY(),"EXPIRED","ACTIVE"))</f>
        <v>ACTIVE</v>
      </c>
      <c r="X687" s="8" t="str">
        <f>IF(ISNUMBER(SEARCH("OPTILAN",P687)),"OPTILAN","")</f>
        <v/>
      </c>
      <c r="Y687" s="8" t="str">
        <f>IF(AND(NOT(ISBLANK(M687)),M687&lt;&gt;"",VALUE(M687)=0),"No Value (Indeterminate)","")</f>
        <v/>
      </c>
      <c r="Z687" s="8"/>
      <c r="AA687" s="8" t="str">
        <f>IF(AND(ISNUMBER(SEARCH("default date of 31/12/2099",D687)),NOT(ISBLANK(M687)),VALUE(M687)=0),"No Value (SPOT Contract)","")</f>
        <v/>
      </c>
      <c r="AB687" s="19" t="str">
        <f>IF(N687="","No Start Date","")</f>
        <v/>
      </c>
      <c r="AC687" s="19" t="str">
        <f>IF(O687="","No Expiry Date","")</f>
        <v/>
      </c>
      <c r="AD687" s="19" t="str">
        <f>IF(B687="","No Reference","")</f>
        <v/>
      </c>
      <c r="AE687" s="19" t="str" cm="1">
        <f t="array" aca="1" ref="AE687" ca="1">IF(SUMPRODUCT(--ISNUMBER(SEARCH("PFI",A687:AD687)))&gt;0,"Y","")</f>
        <v/>
      </c>
      <c r="AF687" s="19" t="str">
        <f>IF(ISNUMBER(SEARCH("CSW",C687)),"Shared Service","")</f>
        <v/>
      </c>
      <c r="AG687" s="19"/>
    </row>
    <row r="688" spans="1:33" s="14" customFormat="1" x14ac:dyDescent="0.3">
      <c r="A688" s="21">
        <v>541</v>
      </c>
      <c r="B688" s="41" t="s">
        <v>2557</v>
      </c>
      <c r="C688" s="41" t="s">
        <v>2558</v>
      </c>
      <c r="D688" s="41"/>
      <c r="E688" s="42">
        <v>0</v>
      </c>
      <c r="F688" s="42">
        <v>0</v>
      </c>
      <c r="G688" s="42">
        <v>0</v>
      </c>
      <c r="H688" s="41" t="s">
        <v>305</v>
      </c>
      <c r="I688" s="41" t="s">
        <v>634</v>
      </c>
      <c r="J688" s="41" t="s">
        <v>36</v>
      </c>
      <c r="K688" s="41" t="s">
        <v>37</v>
      </c>
      <c r="L688" s="41" t="s">
        <v>635</v>
      </c>
      <c r="M688" s="43">
        <v>26695</v>
      </c>
      <c r="N688" s="44" t="s">
        <v>2508</v>
      </c>
      <c r="O688" s="44">
        <v>46068</v>
      </c>
      <c r="P688" s="41" t="s">
        <v>2448</v>
      </c>
      <c r="Q688" s="42" t="s">
        <v>41</v>
      </c>
      <c r="R688" s="42" t="s">
        <v>42</v>
      </c>
      <c r="S688" s="42" t="s">
        <v>41</v>
      </c>
      <c r="T688" s="41" t="s">
        <v>2306</v>
      </c>
      <c r="U688" s="53"/>
      <c r="V688" s="7"/>
      <c r="W688" s="8" t="str">
        <f ca="1">IF(OR(ISBLANK(O688),ISERROR(O688)),"",IF(O688&lt;=TODAY(),"EXPIRED","ACTIVE"))</f>
        <v>ACTIVE</v>
      </c>
      <c r="X688" s="8" t="str">
        <f>IF(ISNUMBER(SEARCH("OPTILAN",P688)),"OPTILAN","")</f>
        <v/>
      </c>
      <c r="Y688" s="8" t="str">
        <f>IF(AND(NOT(ISBLANK(M688)),M688&lt;&gt;"",VALUE(M688)=0),"No Value (Indeterminate)","")</f>
        <v/>
      </c>
      <c r="Z688" s="8"/>
      <c r="AA688" s="8" t="str">
        <f>IF(AND(ISNUMBER(SEARCH("default date of 31/12/2099",D688)),NOT(ISBLANK(M688)),VALUE(M688)=0),"No Value (SPOT Contract)","")</f>
        <v/>
      </c>
      <c r="AB688" s="19" t="str">
        <f>IF(N688="","No Start Date","")</f>
        <v/>
      </c>
      <c r="AC688" s="19" t="str">
        <f>IF(O688="","No Expiry Date","")</f>
        <v/>
      </c>
      <c r="AD688" s="19" t="str">
        <f>IF(B688="","No Reference","")</f>
        <v/>
      </c>
      <c r="AE688" s="19" t="str" cm="1">
        <f t="array" aca="1" ref="AE688" ca="1">IF(SUMPRODUCT(--ISNUMBER(SEARCH("PFI",A688:AD688)))&gt;0,"Y","")</f>
        <v/>
      </c>
      <c r="AF688" s="19" t="str">
        <f>IF(ISNUMBER(SEARCH("CSW",C688)),"Shared Service","")</f>
        <v/>
      </c>
      <c r="AG688" s="19"/>
    </row>
    <row r="689" spans="1:33" s="14" customFormat="1" x14ac:dyDescent="0.3">
      <c r="A689" s="21">
        <v>854</v>
      </c>
      <c r="B689" s="41" t="s">
        <v>2559</v>
      </c>
      <c r="C689" s="41" t="s">
        <v>2560</v>
      </c>
      <c r="D689" s="41"/>
      <c r="E689" s="42">
        <v>0</v>
      </c>
      <c r="F689" s="42">
        <v>0</v>
      </c>
      <c r="G689" s="42">
        <v>0</v>
      </c>
      <c r="H689" s="41" t="s">
        <v>305</v>
      </c>
      <c r="I689" s="41" t="s">
        <v>2469</v>
      </c>
      <c r="J689" s="41" t="s">
        <v>36</v>
      </c>
      <c r="K689" s="41" t="s">
        <v>37</v>
      </c>
      <c r="L689" s="41" t="s">
        <v>635</v>
      </c>
      <c r="M689" s="43">
        <v>33369</v>
      </c>
      <c r="N689" s="44">
        <v>45423</v>
      </c>
      <c r="O689" s="44">
        <v>46153</v>
      </c>
      <c r="P689" s="41" t="s">
        <v>2448</v>
      </c>
      <c r="Q689" s="42" t="s">
        <v>41</v>
      </c>
      <c r="R689" s="42" t="s">
        <v>42</v>
      </c>
      <c r="S689" s="42" t="s">
        <v>41</v>
      </c>
      <c r="T689" s="41" t="s">
        <v>637</v>
      </c>
      <c r="U689" s="53"/>
      <c r="V689" s="7"/>
      <c r="W689" s="8" t="str">
        <f ca="1">IF(OR(ISBLANK(O689),ISERROR(O689)),"",IF(O689&lt;=TODAY(),"EXPIRED","ACTIVE"))</f>
        <v>ACTIVE</v>
      </c>
      <c r="X689" s="8" t="str">
        <f>IF(ISNUMBER(SEARCH("OPTILAN",P689)),"OPTILAN","")</f>
        <v/>
      </c>
      <c r="Y689" s="8" t="str">
        <f>IF(AND(NOT(ISBLANK(M689)),M689&lt;&gt;"",VALUE(M689)=0),"No Value (Indeterminate)","")</f>
        <v/>
      </c>
      <c r="Z689" s="8"/>
      <c r="AA689" s="8" t="str">
        <f>IF(AND(ISNUMBER(SEARCH("default date of 31/12/2099",D689)),NOT(ISBLANK(M689)),VALUE(M689)=0),"No Value (SPOT Contract)","")</f>
        <v/>
      </c>
      <c r="AB689" s="19" t="str">
        <f>IF(N689="","No Start Date","")</f>
        <v/>
      </c>
      <c r="AC689" s="19" t="str">
        <f>IF(O689="","No Expiry Date","")</f>
        <v/>
      </c>
      <c r="AD689" s="19" t="str">
        <f>IF(B689="","No Reference","")</f>
        <v/>
      </c>
      <c r="AE689" s="19" t="str" cm="1">
        <f t="array" aca="1" ref="AE689" ca="1">IF(SUMPRODUCT(--ISNUMBER(SEARCH("PFI",A689:AD689)))&gt;0,"Y","")</f>
        <v/>
      </c>
      <c r="AF689" s="19" t="str">
        <f>IF(ISNUMBER(SEARCH("CSW",C689)),"Shared Service","")</f>
        <v/>
      </c>
      <c r="AG689" s="19"/>
    </row>
    <row r="690" spans="1:33" s="14" customFormat="1" x14ac:dyDescent="0.3">
      <c r="A690" s="21">
        <v>1167</v>
      </c>
      <c r="B690" s="41" t="s">
        <v>2561</v>
      </c>
      <c r="C690" s="41" t="s">
        <v>2562</v>
      </c>
      <c r="D690" s="41"/>
      <c r="E690" s="42">
        <v>0</v>
      </c>
      <c r="F690" s="42">
        <v>0</v>
      </c>
      <c r="G690" s="42">
        <v>0</v>
      </c>
      <c r="H690" s="41" t="s">
        <v>305</v>
      </c>
      <c r="I690" s="41" t="s">
        <v>2443</v>
      </c>
      <c r="J690" s="41" t="s">
        <v>36</v>
      </c>
      <c r="K690" s="41" t="s">
        <v>37</v>
      </c>
      <c r="L690" s="41" t="s">
        <v>635</v>
      </c>
      <c r="M690" s="43">
        <v>41511</v>
      </c>
      <c r="N690" s="44" t="s">
        <v>2563</v>
      </c>
      <c r="O690" s="44">
        <v>46556</v>
      </c>
      <c r="P690" s="41" t="s">
        <v>2448</v>
      </c>
      <c r="Q690" s="42" t="s">
        <v>41</v>
      </c>
      <c r="R690" s="42" t="s">
        <v>41</v>
      </c>
      <c r="S690" s="42" t="s">
        <v>41</v>
      </c>
      <c r="T690" s="41" t="s">
        <v>637</v>
      </c>
      <c r="U690" s="53"/>
      <c r="V690" s="7"/>
      <c r="W690" s="8" t="str">
        <f ca="1">IF(OR(ISBLANK(O690),ISERROR(O690)),"",IF(O690&lt;=TODAY(),"EXPIRED","ACTIVE"))</f>
        <v>ACTIVE</v>
      </c>
      <c r="X690" s="8" t="str">
        <f>IF(ISNUMBER(SEARCH("OPTILAN",P690)),"OPTILAN","")</f>
        <v/>
      </c>
      <c r="Y690" s="8" t="str">
        <f>IF(AND(NOT(ISBLANK(M690)),M690&lt;&gt;"",VALUE(M690)=0),"No Value (Indeterminate)","")</f>
        <v/>
      </c>
      <c r="Z690" s="8"/>
      <c r="AA690" s="8" t="str">
        <f>IF(AND(ISNUMBER(SEARCH("default date of 31/12/2099",D690)),NOT(ISBLANK(M690)),VALUE(M690)=0),"No Value (SPOT Contract)","")</f>
        <v/>
      </c>
      <c r="AB690" s="19" t="str">
        <f>IF(N690="","No Start Date","")</f>
        <v/>
      </c>
      <c r="AC690" s="19" t="str">
        <f>IF(O690="","No Expiry Date","")</f>
        <v/>
      </c>
      <c r="AD690" s="19" t="str">
        <f>IF(B690="","No Reference","")</f>
        <v/>
      </c>
      <c r="AE690" s="19" t="str" cm="1">
        <f t="array" aca="1" ref="AE690" ca="1">IF(SUMPRODUCT(--ISNUMBER(SEARCH("PFI",A690:AD690)))&gt;0,"Y","")</f>
        <v/>
      </c>
      <c r="AF690" s="19" t="str">
        <f>IF(ISNUMBER(SEARCH("CSW",C690)),"Shared Service","")</f>
        <v/>
      </c>
      <c r="AG690" s="19"/>
    </row>
    <row r="691" spans="1:33" s="14" customFormat="1" x14ac:dyDescent="0.3">
      <c r="A691" s="21">
        <v>500</v>
      </c>
      <c r="B691" s="41" t="s">
        <v>2564</v>
      </c>
      <c r="C691" s="41" t="s">
        <v>2565</v>
      </c>
      <c r="D691" s="41"/>
      <c r="E691" s="42">
        <v>0</v>
      </c>
      <c r="F691" s="42">
        <v>0</v>
      </c>
      <c r="G691" s="42">
        <v>0</v>
      </c>
      <c r="H691" s="41" t="s">
        <v>305</v>
      </c>
      <c r="I691" s="41" t="s">
        <v>634</v>
      </c>
      <c r="J691" s="41" t="s">
        <v>36</v>
      </c>
      <c r="K691" s="41" t="s">
        <v>37</v>
      </c>
      <c r="L691" s="41" t="s">
        <v>635</v>
      </c>
      <c r="M691" s="43">
        <v>93852</v>
      </c>
      <c r="N691" s="44" t="s">
        <v>2566</v>
      </c>
      <c r="O691" s="44">
        <v>47830</v>
      </c>
      <c r="P691" s="41" t="s">
        <v>2567</v>
      </c>
      <c r="Q691" s="42" t="s">
        <v>41</v>
      </c>
      <c r="R691" s="42" t="s">
        <v>41</v>
      </c>
      <c r="S691" s="42" t="s">
        <v>41</v>
      </c>
      <c r="T691" s="41" t="s">
        <v>2306</v>
      </c>
      <c r="U691" s="53"/>
      <c r="V691" s="7"/>
      <c r="W691" s="8" t="str">
        <f ca="1">IF(OR(ISBLANK(O691),ISERROR(O691)),"",IF(O691&lt;=TODAY(),"EXPIRED","ACTIVE"))</f>
        <v>ACTIVE</v>
      </c>
      <c r="X691" s="8" t="str">
        <f>IF(ISNUMBER(SEARCH("OPTILAN",P691)),"OPTILAN","")</f>
        <v/>
      </c>
      <c r="Y691" s="8" t="str">
        <f>IF(AND(NOT(ISBLANK(M691)),M691&lt;&gt;"",VALUE(M691)=0),"No Value (Indeterminate)","")</f>
        <v/>
      </c>
      <c r="Z691" s="8"/>
      <c r="AA691" s="8" t="str">
        <f>IF(AND(ISNUMBER(SEARCH("default date of 31/12/2099",D691)),NOT(ISBLANK(M691)),VALUE(M691)=0),"No Value (SPOT Contract)","")</f>
        <v/>
      </c>
      <c r="AB691" s="19" t="str">
        <f>IF(N691="","No Start Date","")</f>
        <v/>
      </c>
      <c r="AC691" s="19" t="str">
        <f>IF(O691="","No Expiry Date","")</f>
        <v/>
      </c>
      <c r="AD691" s="19" t="str">
        <f>IF(B691="","No Reference","")</f>
        <v/>
      </c>
      <c r="AE691" s="19" t="str" cm="1">
        <f t="array" aca="1" ref="AE691" ca="1">IF(SUMPRODUCT(--ISNUMBER(SEARCH("PFI",A691:AD691)))&gt;0,"Y","")</f>
        <v/>
      </c>
      <c r="AF691" s="19" t="str">
        <f>IF(ISNUMBER(SEARCH("CSW",C691)),"Shared Service","")</f>
        <v/>
      </c>
      <c r="AG691" s="19"/>
    </row>
    <row r="692" spans="1:33" s="14" customFormat="1" x14ac:dyDescent="0.3">
      <c r="A692" s="21">
        <v>916</v>
      </c>
      <c r="B692" s="41" t="s">
        <v>2568</v>
      </c>
      <c r="C692" s="41" t="s">
        <v>2569</v>
      </c>
      <c r="D692" s="41"/>
      <c r="E692" s="42">
        <v>0</v>
      </c>
      <c r="F692" s="42">
        <v>0</v>
      </c>
      <c r="G692" s="42">
        <v>0</v>
      </c>
      <c r="H692" s="41" t="s">
        <v>305</v>
      </c>
      <c r="I692" s="41" t="s">
        <v>2443</v>
      </c>
      <c r="J692" s="41" t="s">
        <v>36</v>
      </c>
      <c r="K692" s="41" t="s">
        <v>37</v>
      </c>
      <c r="L692" s="41" t="s">
        <v>635</v>
      </c>
      <c r="M692" s="43">
        <v>53182</v>
      </c>
      <c r="N692" s="44">
        <v>45334</v>
      </c>
      <c r="O692" s="44">
        <v>46065</v>
      </c>
      <c r="P692" s="41" t="s">
        <v>2567</v>
      </c>
      <c r="Q692" s="42" t="s">
        <v>41</v>
      </c>
      <c r="R692" s="42" t="s">
        <v>42</v>
      </c>
      <c r="S692" s="42" t="s">
        <v>41</v>
      </c>
      <c r="T692" s="41" t="s">
        <v>637</v>
      </c>
      <c r="U692" s="53"/>
      <c r="V692" s="7"/>
      <c r="W692" s="8" t="str">
        <f ca="1">IF(OR(ISBLANK(O692),ISERROR(O692)),"",IF(O692&lt;=TODAY(),"EXPIRED","ACTIVE"))</f>
        <v>ACTIVE</v>
      </c>
      <c r="X692" s="8" t="str">
        <f>IF(ISNUMBER(SEARCH("OPTILAN",P692)),"OPTILAN","")</f>
        <v/>
      </c>
      <c r="Y692" s="8" t="str">
        <f>IF(AND(NOT(ISBLANK(M692)),M692&lt;&gt;"",VALUE(M692)=0),"No Value (Indeterminate)","")</f>
        <v/>
      </c>
      <c r="Z692" s="8"/>
      <c r="AA692" s="8" t="str">
        <f>IF(AND(ISNUMBER(SEARCH("default date of 31/12/2099",D692)),NOT(ISBLANK(M692)),VALUE(M692)=0),"No Value (SPOT Contract)","")</f>
        <v/>
      </c>
      <c r="AB692" s="19" t="str">
        <f>IF(N692="","No Start Date","")</f>
        <v/>
      </c>
      <c r="AC692" s="19" t="str">
        <f>IF(O692="","No Expiry Date","")</f>
        <v/>
      </c>
      <c r="AD692" s="19" t="str">
        <f>IF(B692="","No Reference","")</f>
        <v/>
      </c>
      <c r="AE692" s="19" t="str" cm="1">
        <f t="array" aca="1" ref="AE692" ca="1">IF(SUMPRODUCT(--ISNUMBER(SEARCH("PFI",A692:AD692)))&gt;0,"Y","")</f>
        <v/>
      </c>
      <c r="AF692" s="19" t="str">
        <f>IF(ISNUMBER(SEARCH("CSW",C692)),"Shared Service","")</f>
        <v/>
      </c>
      <c r="AG692" s="19"/>
    </row>
    <row r="693" spans="1:33" s="14" customFormat="1" x14ac:dyDescent="0.3">
      <c r="A693" s="21">
        <v>1062</v>
      </c>
      <c r="B693" s="41" t="s">
        <v>2570</v>
      </c>
      <c r="C693" s="41" t="s">
        <v>2571</v>
      </c>
      <c r="D693" s="41"/>
      <c r="E693" s="42">
        <v>0</v>
      </c>
      <c r="F693" s="42">
        <v>0</v>
      </c>
      <c r="G693" s="42">
        <v>0</v>
      </c>
      <c r="H693" s="41" t="s">
        <v>305</v>
      </c>
      <c r="I693" s="41" t="s">
        <v>2572</v>
      </c>
      <c r="J693" s="41" t="s">
        <v>36</v>
      </c>
      <c r="K693" s="41" t="s">
        <v>37</v>
      </c>
      <c r="L693" s="41" t="s">
        <v>635</v>
      </c>
      <c r="M693" s="43">
        <v>65659</v>
      </c>
      <c r="N693" s="44" t="s">
        <v>1594</v>
      </c>
      <c r="O693" s="44">
        <v>46536</v>
      </c>
      <c r="P693" s="41" t="s">
        <v>2573</v>
      </c>
      <c r="Q693" s="42" t="s">
        <v>41</v>
      </c>
      <c r="R693" s="42" t="s">
        <v>41</v>
      </c>
      <c r="S693" s="42" t="s">
        <v>41</v>
      </c>
      <c r="T693" s="41" t="s">
        <v>637</v>
      </c>
      <c r="U693" s="53"/>
      <c r="V693" s="7"/>
      <c r="W693" s="8" t="str">
        <f ca="1">IF(OR(ISBLANK(O693),ISERROR(O693)),"",IF(O693&lt;=TODAY(),"EXPIRED","ACTIVE"))</f>
        <v>ACTIVE</v>
      </c>
      <c r="X693" s="8" t="str">
        <f>IF(ISNUMBER(SEARCH("OPTILAN",P693)),"OPTILAN","")</f>
        <v/>
      </c>
      <c r="Y693" s="8" t="str">
        <f>IF(AND(NOT(ISBLANK(M693)),M693&lt;&gt;"",VALUE(M693)=0),"No Value (Indeterminate)","")</f>
        <v/>
      </c>
      <c r="Z693" s="8"/>
      <c r="AA693" s="8" t="str">
        <f>IF(AND(ISNUMBER(SEARCH("default date of 31/12/2099",D693)),NOT(ISBLANK(M693)),VALUE(M693)=0),"No Value (SPOT Contract)","")</f>
        <v/>
      </c>
      <c r="AB693" s="19" t="str">
        <f>IF(N693="","No Start Date","")</f>
        <v/>
      </c>
      <c r="AC693" s="19" t="str">
        <f>IF(O693="","No Expiry Date","")</f>
        <v/>
      </c>
      <c r="AD693" s="19" t="str">
        <f>IF(B693="","No Reference","")</f>
        <v/>
      </c>
      <c r="AE693" s="19" t="str" cm="1">
        <f t="array" aca="1" ref="AE693" ca="1">IF(SUMPRODUCT(--ISNUMBER(SEARCH("PFI",A693:AD693)))&gt;0,"Y","")</f>
        <v/>
      </c>
      <c r="AF693" s="19" t="str">
        <f>IF(ISNUMBER(SEARCH("CSW",C693)),"Shared Service","")</f>
        <v/>
      </c>
      <c r="AG693" s="19"/>
    </row>
    <row r="694" spans="1:33" s="14" customFormat="1" x14ac:dyDescent="0.3">
      <c r="A694" s="21">
        <v>1457</v>
      </c>
      <c r="B694" s="41" t="s">
        <v>2574</v>
      </c>
      <c r="C694" s="41" t="s">
        <v>2575</v>
      </c>
      <c r="D694" s="41"/>
      <c r="E694" s="42">
        <v>0</v>
      </c>
      <c r="F694" s="42">
        <v>0</v>
      </c>
      <c r="G694" s="42">
        <v>0</v>
      </c>
      <c r="H694" s="41" t="s">
        <v>305</v>
      </c>
      <c r="I694" s="41" t="s">
        <v>2439</v>
      </c>
      <c r="J694" s="41" t="s">
        <v>36</v>
      </c>
      <c r="K694" s="41" t="s">
        <v>37</v>
      </c>
      <c r="L694" s="41" t="s">
        <v>635</v>
      </c>
      <c r="M694" s="43">
        <v>37792</v>
      </c>
      <c r="N694" s="44">
        <v>46006</v>
      </c>
      <c r="O694" s="44">
        <v>46394</v>
      </c>
      <c r="P694" s="41" t="s">
        <v>2479</v>
      </c>
      <c r="Q694" s="42" t="s">
        <v>41</v>
      </c>
      <c r="R694" s="42" t="s">
        <v>41</v>
      </c>
      <c r="S694" s="42" t="s">
        <v>41</v>
      </c>
      <c r="T694" s="41" t="s">
        <v>637</v>
      </c>
      <c r="U694" s="53"/>
      <c r="V694" s="7"/>
      <c r="W694" s="8" t="str">
        <f ca="1">IF(OR(ISBLANK(O694),ISERROR(O694)),"",IF(O694&lt;=TODAY(),"EXPIRED","ACTIVE"))</f>
        <v>ACTIVE</v>
      </c>
      <c r="X694" s="8" t="str">
        <f>IF(ISNUMBER(SEARCH("OPTILAN",P694)),"OPTILAN","")</f>
        <v/>
      </c>
      <c r="Y694" s="8" t="str">
        <f>IF(AND(NOT(ISBLANK(M694)),M694&lt;&gt;"",VALUE(M694)=0),"No Value (Indeterminate)","")</f>
        <v/>
      </c>
      <c r="Z694" s="8"/>
      <c r="AA694" s="8" t="str">
        <f>IF(AND(ISNUMBER(SEARCH("default date of 31/12/2099",D694)),NOT(ISBLANK(M694)),VALUE(M694)=0),"No Value (SPOT Contract)","")</f>
        <v/>
      </c>
      <c r="AB694" s="19" t="str">
        <f>IF(N694="","No Start Date","")</f>
        <v/>
      </c>
      <c r="AC694" s="19" t="str">
        <f>IF(O694="","No Expiry Date","")</f>
        <v/>
      </c>
      <c r="AD694" s="19" t="str">
        <f>IF(B694="","No Reference","")</f>
        <v/>
      </c>
      <c r="AE694" s="19" t="str" cm="1">
        <f t="array" aca="1" ref="AE694" ca="1">IF(SUMPRODUCT(--ISNUMBER(SEARCH("PFI",A694:AD694)))&gt;0,"Y","")</f>
        <v/>
      </c>
      <c r="AF694" s="19" t="str">
        <f>IF(ISNUMBER(SEARCH("CSW",C694)),"Shared Service","")</f>
        <v/>
      </c>
      <c r="AG694" s="19"/>
    </row>
    <row r="695" spans="1:33" s="14" customFormat="1" x14ac:dyDescent="0.3">
      <c r="A695" s="21">
        <v>1175</v>
      </c>
      <c r="B695" s="41" t="s">
        <v>2576</v>
      </c>
      <c r="C695" s="41" t="s">
        <v>2577</v>
      </c>
      <c r="D695" s="41"/>
      <c r="E695" s="42">
        <v>0</v>
      </c>
      <c r="F695" s="42">
        <v>0</v>
      </c>
      <c r="G695" s="42">
        <v>0</v>
      </c>
      <c r="H695" s="41" t="s">
        <v>305</v>
      </c>
      <c r="I695" s="41" t="s">
        <v>2443</v>
      </c>
      <c r="J695" s="41" t="s">
        <v>36</v>
      </c>
      <c r="K695" s="41" t="s">
        <v>37</v>
      </c>
      <c r="L695" s="41" t="s">
        <v>635</v>
      </c>
      <c r="M695" s="43">
        <v>101574</v>
      </c>
      <c r="N695" s="44" t="s">
        <v>2466</v>
      </c>
      <c r="O695" s="44">
        <v>46564</v>
      </c>
      <c r="P695" s="41" t="s">
        <v>2578</v>
      </c>
      <c r="Q695" s="42" t="s">
        <v>41</v>
      </c>
      <c r="R695" s="42" t="s">
        <v>42</v>
      </c>
      <c r="S695" s="42" t="s">
        <v>41</v>
      </c>
      <c r="T695" s="41" t="s">
        <v>637</v>
      </c>
      <c r="U695" s="53"/>
      <c r="V695" s="7"/>
      <c r="W695" s="8" t="str">
        <f ca="1">IF(OR(ISBLANK(O695),ISERROR(O695)),"",IF(O695&lt;=TODAY(),"EXPIRED","ACTIVE"))</f>
        <v>ACTIVE</v>
      </c>
      <c r="X695" s="8" t="str">
        <f>IF(ISNUMBER(SEARCH("OPTILAN",P695)),"OPTILAN","")</f>
        <v/>
      </c>
      <c r="Y695" s="8" t="str">
        <f>IF(AND(NOT(ISBLANK(M695)),M695&lt;&gt;"",VALUE(M695)=0),"No Value (Indeterminate)","")</f>
        <v/>
      </c>
      <c r="Z695" s="8"/>
      <c r="AA695" s="8" t="str">
        <f>IF(AND(ISNUMBER(SEARCH("default date of 31/12/2099",D695)),NOT(ISBLANK(M695)),VALUE(M695)=0),"No Value (SPOT Contract)","")</f>
        <v/>
      </c>
      <c r="AB695" s="19" t="str">
        <f>IF(N695="","No Start Date","")</f>
        <v/>
      </c>
      <c r="AC695" s="19" t="str">
        <f>IF(O695="","No Expiry Date","")</f>
        <v/>
      </c>
      <c r="AD695" s="19" t="str">
        <f>IF(B695="","No Reference","")</f>
        <v/>
      </c>
      <c r="AE695" s="19" t="str" cm="1">
        <f t="array" aca="1" ref="AE695" ca="1">IF(SUMPRODUCT(--ISNUMBER(SEARCH("PFI",A695:AD695)))&gt;0,"Y","")</f>
        <v/>
      </c>
      <c r="AF695" s="19" t="str">
        <f>IF(ISNUMBER(SEARCH("CSW",C695)),"Shared Service","")</f>
        <v/>
      </c>
      <c r="AG695" s="19"/>
    </row>
    <row r="696" spans="1:33" s="14" customFormat="1" x14ac:dyDescent="0.3">
      <c r="A696" s="21">
        <v>1393</v>
      </c>
      <c r="B696" s="41" t="s">
        <v>2579</v>
      </c>
      <c r="C696" s="41" t="s">
        <v>2580</v>
      </c>
      <c r="D696" s="41"/>
      <c r="E696" s="42">
        <v>0</v>
      </c>
      <c r="F696" s="42">
        <v>0</v>
      </c>
      <c r="G696" s="42">
        <v>0</v>
      </c>
      <c r="H696" s="41" t="s">
        <v>305</v>
      </c>
      <c r="I696" s="41" t="s">
        <v>2439</v>
      </c>
      <c r="J696" s="41" t="s">
        <v>36</v>
      </c>
      <c r="K696" s="41" t="s">
        <v>37</v>
      </c>
      <c r="L696" s="41" t="s">
        <v>635</v>
      </c>
      <c r="M696" s="43">
        <v>70988</v>
      </c>
      <c r="N696" s="44" t="s">
        <v>2581</v>
      </c>
      <c r="O696" s="44">
        <v>46684</v>
      </c>
      <c r="P696" s="41" t="s">
        <v>2582</v>
      </c>
      <c r="Q696" s="42" t="s">
        <v>41</v>
      </c>
      <c r="R696" s="42" t="s">
        <v>42</v>
      </c>
      <c r="S696" s="42" t="s">
        <v>41</v>
      </c>
      <c r="T696" s="41" t="s">
        <v>637</v>
      </c>
      <c r="U696" s="53"/>
      <c r="V696" s="7"/>
      <c r="W696" s="8" t="str">
        <f ca="1">IF(OR(ISBLANK(O696),ISERROR(O696)),"",IF(O696&lt;=TODAY(),"EXPIRED","ACTIVE"))</f>
        <v>ACTIVE</v>
      </c>
      <c r="X696" s="8" t="str">
        <f>IF(ISNUMBER(SEARCH("OPTILAN",P696)),"OPTILAN","")</f>
        <v/>
      </c>
      <c r="Y696" s="8" t="str">
        <f>IF(AND(NOT(ISBLANK(M696)),M696&lt;&gt;"",VALUE(M696)=0),"No Value (Indeterminate)","")</f>
        <v/>
      </c>
      <c r="Z696" s="8"/>
      <c r="AA696" s="8" t="str">
        <f>IF(AND(ISNUMBER(SEARCH("default date of 31/12/2099",D696)),NOT(ISBLANK(M696)),VALUE(M696)=0),"No Value (SPOT Contract)","")</f>
        <v/>
      </c>
      <c r="AB696" s="19" t="str">
        <f>IF(N696="","No Start Date","")</f>
        <v/>
      </c>
      <c r="AC696" s="19" t="str">
        <f>IF(O696="","No Expiry Date","")</f>
        <v/>
      </c>
      <c r="AD696" s="19" t="str">
        <f>IF(B696="","No Reference","")</f>
        <v/>
      </c>
      <c r="AE696" s="19" t="str" cm="1">
        <f t="array" aca="1" ref="AE696" ca="1">IF(SUMPRODUCT(--ISNUMBER(SEARCH("PFI",A696:AD696)))&gt;0,"Y","")</f>
        <v/>
      </c>
      <c r="AF696" s="19" t="str">
        <f>IF(ISNUMBER(SEARCH("CSW",C696)),"Shared Service","")</f>
        <v/>
      </c>
      <c r="AG696" s="19"/>
    </row>
    <row r="697" spans="1:33" s="14" customFormat="1" x14ac:dyDescent="0.3">
      <c r="A697" s="21">
        <v>1330</v>
      </c>
      <c r="B697" s="41" t="s">
        <v>2583</v>
      </c>
      <c r="C697" s="41" t="s">
        <v>2584</v>
      </c>
      <c r="D697" s="41"/>
      <c r="E697" s="42">
        <v>0</v>
      </c>
      <c r="F697" s="42">
        <v>0</v>
      </c>
      <c r="G697" s="42">
        <v>0</v>
      </c>
      <c r="H697" s="41" t="s">
        <v>305</v>
      </c>
      <c r="I697" s="41" t="s">
        <v>2439</v>
      </c>
      <c r="J697" s="41" t="s">
        <v>36</v>
      </c>
      <c r="K697" s="41" t="s">
        <v>37</v>
      </c>
      <c r="L697" s="41" t="s">
        <v>635</v>
      </c>
      <c r="M697" s="43">
        <v>34404</v>
      </c>
      <c r="N697" s="44" t="s">
        <v>801</v>
      </c>
      <c r="O697" s="44">
        <v>46652</v>
      </c>
      <c r="P697" s="41" t="s">
        <v>2585</v>
      </c>
      <c r="Q697" s="42" t="s">
        <v>41</v>
      </c>
      <c r="R697" s="42" t="s">
        <v>42</v>
      </c>
      <c r="S697" s="42" t="s">
        <v>41</v>
      </c>
      <c r="T697" s="41" t="s">
        <v>637</v>
      </c>
      <c r="U697" s="53"/>
      <c r="V697" s="7"/>
      <c r="W697" s="8" t="str">
        <f ca="1">IF(OR(ISBLANK(O697),ISERROR(O697)),"",IF(O697&lt;=TODAY(),"EXPIRED","ACTIVE"))</f>
        <v>ACTIVE</v>
      </c>
      <c r="X697" s="8" t="str">
        <f>IF(ISNUMBER(SEARCH("OPTILAN",P697)),"OPTILAN","")</f>
        <v/>
      </c>
      <c r="Y697" s="8" t="str">
        <f>IF(AND(NOT(ISBLANK(M697)),M697&lt;&gt;"",VALUE(M697)=0),"No Value (Indeterminate)","")</f>
        <v/>
      </c>
      <c r="Z697" s="8"/>
      <c r="AA697" s="8" t="str">
        <f>IF(AND(ISNUMBER(SEARCH("default date of 31/12/2099",D697)),NOT(ISBLANK(M697)),VALUE(M697)=0),"No Value (SPOT Contract)","")</f>
        <v/>
      </c>
      <c r="AB697" s="19" t="str">
        <f>IF(N697="","No Start Date","")</f>
        <v/>
      </c>
      <c r="AC697" s="19" t="str">
        <f>IF(O697="","No Expiry Date","")</f>
        <v/>
      </c>
      <c r="AD697" s="19" t="str">
        <f>IF(B697="","No Reference","")</f>
        <v/>
      </c>
      <c r="AE697" s="19" t="str" cm="1">
        <f t="array" aca="1" ref="AE697" ca="1">IF(SUMPRODUCT(--ISNUMBER(SEARCH("PFI",A697:AD697)))&gt;0,"Y","")</f>
        <v/>
      </c>
      <c r="AF697" s="19" t="str">
        <f>IF(ISNUMBER(SEARCH("CSW",C697)),"Shared Service","")</f>
        <v/>
      </c>
      <c r="AG697" s="19"/>
    </row>
    <row r="698" spans="1:33" s="14" customFormat="1" x14ac:dyDescent="0.3">
      <c r="A698" s="21">
        <v>1289</v>
      </c>
      <c r="B698" s="41" t="s">
        <v>2586</v>
      </c>
      <c r="C698" s="41" t="s">
        <v>2587</v>
      </c>
      <c r="D698" s="41"/>
      <c r="E698" s="42">
        <v>0</v>
      </c>
      <c r="F698" s="42">
        <v>0</v>
      </c>
      <c r="G698" s="42">
        <v>0</v>
      </c>
      <c r="H698" s="41" t="s">
        <v>305</v>
      </c>
      <c r="I698" s="41" t="s">
        <v>2443</v>
      </c>
      <c r="J698" s="41" t="s">
        <v>36</v>
      </c>
      <c r="K698" s="41" t="s">
        <v>37</v>
      </c>
      <c r="L698" s="41" t="s">
        <v>635</v>
      </c>
      <c r="M698" s="43">
        <v>985706</v>
      </c>
      <c r="N698" s="44" t="s">
        <v>2588</v>
      </c>
      <c r="O698" s="44">
        <v>46617</v>
      </c>
      <c r="P698" s="41" t="s">
        <v>2589</v>
      </c>
      <c r="Q698" s="42" t="s">
        <v>41</v>
      </c>
      <c r="R698" s="42" t="s">
        <v>42</v>
      </c>
      <c r="S698" s="42" t="s">
        <v>41</v>
      </c>
      <c r="T698" s="41" t="s">
        <v>637</v>
      </c>
      <c r="U698" s="53"/>
      <c r="V698" s="7"/>
      <c r="W698" s="8" t="str">
        <f ca="1">IF(OR(ISBLANK(O698),ISERROR(O698)),"",IF(O698&lt;=TODAY(),"EXPIRED","ACTIVE"))</f>
        <v>ACTIVE</v>
      </c>
      <c r="X698" s="8" t="str">
        <f>IF(ISNUMBER(SEARCH("OPTILAN",P698)),"OPTILAN","")</f>
        <v/>
      </c>
      <c r="Y698" s="8" t="str">
        <f>IF(AND(NOT(ISBLANK(M698)),M698&lt;&gt;"",VALUE(M698)=0),"No Value (Indeterminate)","")</f>
        <v/>
      </c>
      <c r="Z698" s="8"/>
      <c r="AA698" s="8" t="str">
        <f>IF(AND(ISNUMBER(SEARCH("default date of 31/12/2099",D698)),NOT(ISBLANK(M698)),VALUE(M698)=0),"No Value (SPOT Contract)","")</f>
        <v/>
      </c>
      <c r="AB698" s="19" t="str">
        <f>IF(N698="","No Start Date","")</f>
        <v/>
      </c>
      <c r="AC698" s="19" t="str">
        <f>IF(O698="","No Expiry Date","")</f>
        <v/>
      </c>
      <c r="AD698" s="19" t="str">
        <f>IF(B698="","No Reference","")</f>
        <v/>
      </c>
      <c r="AE698" s="19" t="str" cm="1">
        <f t="array" aca="1" ref="AE698" ca="1">IF(SUMPRODUCT(--ISNUMBER(SEARCH("PFI",A698:AD698)))&gt;0,"Y","")</f>
        <v/>
      </c>
      <c r="AF698" s="19" t="str">
        <f>IF(ISNUMBER(SEARCH("CSW",C698)),"Shared Service","")</f>
        <v/>
      </c>
      <c r="AG698" s="19"/>
    </row>
    <row r="699" spans="1:33" s="14" customFormat="1" x14ac:dyDescent="0.3">
      <c r="A699" s="21">
        <v>968</v>
      </c>
      <c r="B699" s="41" t="s">
        <v>2590</v>
      </c>
      <c r="C699" s="41" t="s">
        <v>2591</v>
      </c>
      <c r="D699" s="41"/>
      <c r="E699" s="42">
        <v>0</v>
      </c>
      <c r="F699" s="42">
        <v>0</v>
      </c>
      <c r="G699" s="42">
        <v>0</v>
      </c>
      <c r="H699" s="41" t="s">
        <v>305</v>
      </c>
      <c r="I699" s="41" t="s">
        <v>2443</v>
      </c>
      <c r="J699" s="41" t="s">
        <v>36</v>
      </c>
      <c r="K699" s="41" t="s">
        <v>37</v>
      </c>
      <c r="L699" s="41" t="s">
        <v>635</v>
      </c>
      <c r="M699" s="43">
        <v>18249</v>
      </c>
      <c r="N699" s="44">
        <v>45749</v>
      </c>
      <c r="O699" s="44">
        <v>46479</v>
      </c>
      <c r="P699" s="41" t="s">
        <v>2592</v>
      </c>
      <c r="Q699" s="42" t="s">
        <v>41</v>
      </c>
      <c r="R699" s="42" t="s">
        <v>42</v>
      </c>
      <c r="S699" s="42" t="s">
        <v>41</v>
      </c>
      <c r="T699" s="41" t="s">
        <v>637</v>
      </c>
      <c r="U699" s="53"/>
      <c r="V699" s="7"/>
      <c r="W699" s="8" t="str">
        <f ca="1">IF(OR(ISBLANK(O699),ISERROR(O699)),"",IF(O699&lt;=TODAY(),"EXPIRED","ACTIVE"))</f>
        <v>ACTIVE</v>
      </c>
      <c r="X699" s="8" t="str">
        <f>IF(ISNUMBER(SEARCH("OPTILAN",P699)),"OPTILAN","")</f>
        <v/>
      </c>
      <c r="Y699" s="8" t="str">
        <f>IF(AND(NOT(ISBLANK(M699)),M699&lt;&gt;"",VALUE(M699)=0),"No Value (Indeterminate)","")</f>
        <v/>
      </c>
      <c r="Z699" s="8"/>
      <c r="AA699" s="8" t="str">
        <f>IF(AND(ISNUMBER(SEARCH("default date of 31/12/2099",D699)),NOT(ISBLANK(M699)),VALUE(M699)=0),"No Value (SPOT Contract)","")</f>
        <v/>
      </c>
      <c r="AB699" s="19" t="str">
        <f>IF(N699="","No Start Date","")</f>
        <v/>
      </c>
      <c r="AC699" s="19" t="str">
        <f>IF(O699="","No Expiry Date","")</f>
        <v/>
      </c>
      <c r="AD699" s="19" t="str">
        <f>IF(B699="","No Reference","")</f>
        <v/>
      </c>
      <c r="AE699" s="19" t="str" cm="1">
        <f t="array" aca="1" ref="AE699" ca="1">IF(SUMPRODUCT(--ISNUMBER(SEARCH("PFI",A699:AD699)))&gt;0,"Y","")</f>
        <v/>
      </c>
      <c r="AF699" s="19" t="str">
        <f>IF(ISNUMBER(SEARCH("CSW",C699)),"Shared Service","")</f>
        <v/>
      </c>
      <c r="AG699" s="19"/>
    </row>
    <row r="700" spans="1:33" s="14" customFormat="1" x14ac:dyDescent="0.3">
      <c r="A700" s="21">
        <v>921</v>
      </c>
      <c r="B700" s="41" t="s">
        <v>2593</v>
      </c>
      <c r="C700" s="41" t="s">
        <v>2594</v>
      </c>
      <c r="D700" s="41"/>
      <c r="E700" s="42">
        <v>0</v>
      </c>
      <c r="F700" s="42">
        <v>0</v>
      </c>
      <c r="G700" s="42">
        <v>0</v>
      </c>
      <c r="H700" s="41" t="s">
        <v>305</v>
      </c>
      <c r="I700" s="41" t="s">
        <v>2443</v>
      </c>
      <c r="J700" s="41" t="s">
        <v>36</v>
      </c>
      <c r="K700" s="41" t="s">
        <v>37</v>
      </c>
      <c r="L700" s="41" t="s">
        <v>635</v>
      </c>
      <c r="M700" s="43">
        <v>67782</v>
      </c>
      <c r="N700" s="44">
        <v>45547</v>
      </c>
      <c r="O700" s="44">
        <v>46277</v>
      </c>
      <c r="P700" s="41" t="s">
        <v>2595</v>
      </c>
      <c r="Q700" s="42" t="s">
        <v>41</v>
      </c>
      <c r="R700" s="42" t="s">
        <v>42</v>
      </c>
      <c r="S700" s="42" t="s">
        <v>41</v>
      </c>
      <c r="T700" s="41" t="s">
        <v>637</v>
      </c>
      <c r="U700" s="53"/>
      <c r="V700" s="7"/>
      <c r="W700" s="8" t="str">
        <f ca="1">IF(OR(ISBLANK(O700),ISERROR(O700)),"",IF(O700&lt;=TODAY(),"EXPIRED","ACTIVE"))</f>
        <v>ACTIVE</v>
      </c>
      <c r="X700" s="8" t="str">
        <f>IF(ISNUMBER(SEARCH("OPTILAN",P700)),"OPTILAN","")</f>
        <v/>
      </c>
      <c r="Y700" s="8" t="str">
        <f>IF(AND(NOT(ISBLANK(M700)),M700&lt;&gt;"",VALUE(M700)=0),"No Value (Indeterminate)","")</f>
        <v/>
      </c>
      <c r="Z700" s="8"/>
      <c r="AA700" s="8" t="str">
        <f>IF(AND(ISNUMBER(SEARCH("default date of 31/12/2099",D700)),NOT(ISBLANK(M700)),VALUE(M700)=0),"No Value (SPOT Contract)","")</f>
        <v/>
      </c>
      <c r="AB700" s="19" t="str">
        <f>IF(N700="","No Start Date","")</f>
        <v/>
      </c>
      <c r="AC700" s="19" t="str">
        <f>IF(O700="","No Expiry Date","")</f>
        <v/>
      </c>
      <c r="AD700" s="19" t="str">
        <f>IF(B700="","No Reference","")</f>
        <v/>
      </c>
      <c r="AE700" s="19" t="str" cm="1">
        <f t="array" aca="1" ref="AE700" ca="1">IF(SUMPRODUCT(--ISNUMBER(SEARCH("PFI",A700:AD700)))&gt;0,"Y","")</f>
        <v/>
      </c>
      <c r="AF700" s="19" t="str">
        <f>IF(ISNUMBER(SEARCH("CSW",C700)),"Shared Service","")</f>
        <v/>
      </c>
      <c r="AG700" s="19"/>
    </row>
    <row r="701" spans="1:33" s="14" customFormat="1" x14ac:dyDescent="0.3">
      <c r="A701" s="21">
        <v>504</v>
      </c>
      <c r="B701" s="41" t="s">
        <v>2596</v>
      </c>
      <c r="C701" s="41" t="s">
        <v>2597</v>
      </c>
      <c r="D701" s="41"/>
      <c r="E701" s="42">
        <v>0</v>
      </c>
      <c r="F701" s="42">
        <v>0</v>
      </c>
      <c r="G701" s="42">
        <v>0</v>
      </c>
      <c r="H701" s="41" t="s">
        <v>305</v>
      </c>
      <c r="I701" s="41" t="s">
        <v>634</v>
      </c>
      <c r="J701" s="41" t="s">
        <v>36</v>
      </c>
      <c r="K701" s="41" t="s">
        <v>37</v>
      </c>
      <c r="L701" s="41" t="s">
        <v>635</v>
      </c>
      <c r="M701" s="43">
        <v>119238</v>
      </c>
      <c r="N701" s="44" t="s">
        <v>2598</v>
      </c>
      <c r="O701" s="44">
        <v>47836</v>
      </c>
      <c r="P701" s="41" t="s">
        <v>2599</v>
      </c>
      <c r="Q701" s="42" t="s">
        <v>41</v>
      </c>
      <c r="R701" s="42" t="s">
        <v>41</v>
      </c>
      <c r="S701" s="42" t="s">
        <v>41</v>
      </c>
      <c r="T701" s="41" t="s">
        <v>637</v>
      </c>
      <c r="U701" s="53"/>
      <c r="V701" s="7"/>
      <c r="W701" s="8" t="str">
        <f ca="1">IF(OR(ISBLANK(O701),ISERROR(O701)),"",IF(O701&lt;=TODAY(),"EXPIRED","ACTIVE"))</f>
        <v>ACTIVE</v>
      </c>
      <c r="X701" s="8" t="str">
        <f>IF(ISNUMBER(SEARCH("OPTILAN",P701)),"OPTILAN","")</f>
        <v/>
      </c>
      <c r="Y701" s="8" t="str">
        <f>IF(AND(NOT(ISBLANK(M701)),M701&lt;&gt;"",VALUE(M701)=0),"No Value (Indeterminate)","")</f>
        <v/>
      </c>
      <c r="Z701" s="8"/>
      <c r="AA701" s="8" t="str">
        <f>IF(AND(ISNUMBER(SEARCH("default date of 31/12/2099",D701)),NOT(ISBLANK(M701)),VALUE(M701)=0),"No Value (SPOT Contract)","")</f>
        <v/>
      </c>
      <c r="AB701" s="19" t="str">
        <f>IF(N701="","No Start Date","")</f>
        <v/>
      </c>
      <c r="AC701" s="19" t="str">
        <f>IF(O701="","No Expiry Date","")</f>
        <v/>
      </c>
      <c r="AD701" s="19" t="str">
        <f>IF(B701="","No Reference","")</f>
        <v/>
      </c>
      <c r="AE701" s="19" t="str" cm="1">
        <f t="array" aca="1" ref="AE701" ca="1">IF(SUMPRODUCT(--ISNUMBER(SEARCH("PFI",A701:AD701)))&gt;0,"Y","")</f>
        <v/>
      </c>
      <c r="AF701" s="19" t="str">
        <f>IF(ISNUMBER(SEARCH("CSW",C701)),"Shared Service","")</f>
        <v/>
      </c>
      <c r="AG701" s="19"/>
    </row>
    <row r="702" spans="1:33" s="14" customFormat="1" x14ac:dyDescent="0.3">
      <c r="A702" s="21">
        <v>1180</v>
      </c>
      <c r="B702" s="41" t="s">
        <v>2600</v>
      </c>
      <c r="C702" s="41" t="s">
        <v>2601</v>
      </c>
      <c r="D702" s="41"/>
      <c r="E702" s="42">
        <v>0</v>
      </c>
      <c r="F702" s="42">
        <v>0</v>
      </c>
      <c r="G702" s="42">
        <v>0</v>
      </c>
      <c r="H702" s="41" t="s">
        <v>305</v>
      </c>
      <c r="I702" s="41" t="s">
        <v>2443</v>
      </c>
      <c r="J702" s="41" t="s">
        <v>36</v>
      </c>
      <c r="K702" s="41" t="s">
        <v>37</v>
      </c>
      <c r="L702" s="41" t="s">
        <v>635</v>
      </c>
      <c r="M702" s="43">
        <v>476517</v>
      </c>
      <c r="N702" s="44" t="s">
        <v>2466</v>
      </c>
      <c r="O702" s="44">
        <v>46564</v>
      </c>
      <c r="P702" s="41" t="s">
        <v>2599</v>
      </c>
      <c r="Q702" s="42" t="s">
        <v>41</v>
      </c>
      <c r="R702" s="42" t="s">
        <v>41</v>
      </c>
      <c r="S702" s="42" t="s">
        <v>41</v>
      </c>
      <c r="T702" s="41" t="s">
        <v>637</v>
      </c>
      <c r="U702" s="53"/>
      <c r="V702" s="7"/>
      <c r="W702" s="8" t="str">
        <f ca="1">IF(OR(ISBLANK(O702),ISERROR(O702)),"",IF(O702&lt;=TODAY(),"EXPIRED","ACTIVE"))</f>
        <v>ACTIVE</v>
      </c>
      <c r="X702" s="8" t="str">
        <f>IF(ISNUMBER(SEARCH("OPTILAN",P702)),"OPTILAN","")</f>
        <v/>
      </c>
      <c r="Y702" s="8" t="str">
        <f>IF(AND(NOT(ISBLANK(M702)),M702&lt;&gt;"",VALUE(M702)=0),"No Value (Indeterminate)","")</f>
        <v/>
      </c>
      <c r="Z702" s="8"/>
      <c r="AA702" s="8" t="str">
        <f>IF(AND(ISNUMBER(SEARCH("default date of 31/12/2099",D702)),NOT(ISBLANK(M702)),VALUE(M702)=0),"No Value (SPOT Contract)","")</f>
        <v/>
      </c>
      <c r="AB702" s="19" t="str">
        <f>IF(N702="","No Start Date","")</f>
        <v/>
      </c>
      <c r="AC702" s="19" t="str">
        <f>IF(O702="","No Expiry Date","")</f>
        <v/>
      </c>
      <c r="AD702" s="19" t="str">
        <f>IF(B702="","No Reference","")</f>
        <v/>
      </c>
      <c r="AE702" s="19" t="str" cm="1">
        <f t="array" aca="1" ref="AE702" ca="1">IF(SUMPRODUCT(--ISNUMBER(SEARCH("PFI",A702:AD702)))&gt;0,"Y","")</f>
        <v/>
      </c>
      <c r="AF702" s="19" t="str">
        <f>IF(ISNUMBER(SEARCH("CSW",C702)),"Shared Service","")</f>
        <v/>
      </c>
      <c r="AG702" s="19"/>
    </row>
    <row r="703" spans="1:33" s="14" customFormat="1" x14ac:dyDescent="0.3">
      <c r="A703" s="21">
        <v>1173</v>
      </c>
      <c r="B703" s="41" t="s">
        <v>2602</v>
      </c>
      <c r="C703" s="41" t="s">
        <v>2603</v>
      </c>
      <c r="D703" s="41"/>
      <c r="E703" s="42">
        <v>0</v>
      </c>
      <c r="F703" s="42">
        <v>0</v>
      </c>
      <c r="G703" s="42">
        <v>0</v>
      </c>
      <c r="H703" s="41" t="s">
        <v>305</v>
      </c>
      <c r="I703" s="41" t="s">
        <v>2443</v>
      </c>
      <c r="J703" s="41" t="s">
        <v>36</v>
      </c>
      <c r="K703" s="41" t="s">
        <v>37</v>
      </c>
      <c r="L703" s="41" t="s">
        <v>635</v>
      </c>
      <c r="M703" s="43">
        <v>132081</v>
      </c>
      <c r="N703" s="44" t="s">
        <v>2466</v>
      </c>
      <c r="O703" s="44">
        <v>46564</v>
      </c>
      <c r="P703" s="41" t="s">
        <v>2426</v>
      </c>
      <c r="Q703" s="42" t="s">
        <v>41</v>
      </c>
      <c r="R703" s="42" t="s">
        <v>42</v>
      </c>
      <c r="S703" s="42" t="s">
        <v>41</v>
      </c>
      <c r="T703" s="41" t="s">
        <v>637</v>
      </c>
      <c r="U703" s="53"/>
      <c r="V703" s="7"/>
      <c r="W703" s="8" t="str">
        <f ca="1">IF(OR(ISBLANK(O703),ISERROR(O703)),"",IF(O703&lt;=TODAY(),"EXPIRED","ACTIVE"))</f>
        <v>ACTIVE</v>
      </c>
      <c r="X703" s="8" t="str">
        <f>IF(ISNUMBER(SEARCH("OPTILAN",P703)),"OPTILAN","")</f>
        <v/>
      </c>
      <c r="Y703" s="8" t="str">
        <f>IF(AND(NOT(ISBLANK(M703)),M703&lt;&gt;"",VALUE(M703)=0),"No Value (Indeterminate)","")</f>
        <v/>
      </c>
      <c r="Z703" s="8"/>
      <c r="AA703" s="8" t="str">
        <f>IF(AND(ISNUMBER(SEARCH("default date of 31/12/2099",D703)),NOT(ISBLANK(M703)),VALUE(M703)=0),"No Value (SPOT Contract)","")</f>
        <v/>
      </c>
      <c r="AB703" s="19" t="str">
        <f>IF(N703="","No Start Date","")</f>
        <v/>
      </c>
      <c r="AC703" s="19" t="str">
        <f>IF(O703="","No Expiry Date","")</f>
        <v/>
      </c>
      <c r="AD703" s="19" t="str">
        <f>IF(B703="","No Reference","")</f>
        <v/>
      </c>
      <c r="AE703" s="19" t="str" cm="1">
        <f t="array" aca="1" ref="AE703" ca="1">IF(SUMPRODUCT(--ISNUMBER(SEARCH("PFI",A703:AD703)))&gt;0,"Y","")</f>
        <v/>
      </c>
      <c r="AF703" s="19" t="str">
        <f>IF(ISNUMBER(SEARCH("CSW",C703)),"Shared Service","")</f>
        <v/>
      </c>
      <c r="AG703" s="19"/>
    </row>
    <row r="704" spans="1:33" s="14" customFormat="1" x14ac:dyDescent="0.3">
      <c r="A704" s="21">
        <v>806</v>
      </c>
      <c r="B704" s="41" t="s">
        <v>2604</v>
      </c>
      <c r="C704" s="41" t="s">
        <v>2605</v>
      </c>
      <c r="D704" s="41"/>
      <c r="E704" s="42">
        <v>0</v>
      </c>
      <c r="F704" s="42">
        <v>0</v>
      </c>
      <c r="G704" s="42">
        <v>0</v>
      </c>
      <c r="H704" s="41" t="s">
        <v>305</v>
      </c>
      <c r="I704" s="41" t="s">
        <v>2469</v>
      </c>
      <c r="J704" s="41" t="s">
        <v>36</v>
      </c>
      <c r="K704" s="41" t="s">
        <v>37</v>
      </c>
      <c r="L704" s="41" t="s">
        <v>635</v>
      </c>
      <c r="M704" s="43">
        <v>183949</v>
      </c>
      <c r="N704" s="44" t="s">
        <v>2606</v>
      </c>
      <c r="O704" s="44">
        <v>46285</v>
      </c>
      <c r="P704" s="41" t="s">
        <v>2496</v>
      </c>
      <c r="Q704" s="42" t="s">
        <v>41</v>
      </c>
      <c r="R704" s="42" t="s">
        <v>42</v>
      </c>
      <c r="S704" s="42" t="s">
        <v>41</v>
      </c>
      <c r="T704" s="41" t="s">
        <v>637</v>
      </c>
      <c r="U704" s="53"/>
      <c r="V704" s="7"/>
      <c r="W704" s="8" t="str">
        <f ca="1">IF(OR(ISBLANK(O704),ISERROR(O704)),"",IF(O704&lt;=TODAY(),"EXPIRED","ACTIVE"))</f>
        <v>ACTIVE</v>
      </c>
      <c r="X704" s="8" t="str">
        <f>IF(ISNUMBER(SEARCH("OPTILAN",P704)),"OPTILAN","")</f>
        <v/>
      </c>
      <c r="Y704" s="8" t="str">
        <f>IF(AND(NOT(ISBLANK(M704)),M704&lt;&gt;"",VALUE(M704)=0),"No Value (Indeterminate)","")</f>
        <v/>
      </c>
      <c r="Z704" s="8"/>
      <c r="AA704" s="8" t="str">
        <f>IF(AND(ISNUMBER(SEARCH("default date of 31/12/2099",D704)),NOT(ISBLANK(M704)),VALUE(M704)=0),"No Value (SPOT Contract)","")</f>
        <v/>
      </c>
      <c r="AB704" s="19" t="str">
        <f>IF(N704="","No Start Date","")</f>
        <v/>
      </c>
      <c r="AC704" s="19" t="str">
        <f>IF(O704="","No Expiry Date","")</f>
        <v/>
      </c>
      <c r="AD704" s="19" t="str">
        <f>IF(B704="","No Reference","")</f>
        <v/>
      </c>
      <c r="AE704" s="19" t="str" cm="1">
        <f t="array" aca="1" ref="AE704" ca="1">IF(SUMPRODUCT(--ISNUMBER(SEARCH("PFI",A704:AD704)))&gt;0,"Y","")</f>
        <v/>
      </c>
      <c r="AF704" s="19" t="str">
        <f>IF(ISNUMBER(SEARCH("CSW",C704)),"Shared Service","")</f>
        <v/>
      </c>
      <c r="AG704" s="19"/>
    </row>
    <row r="705" spans="1:33" s="14" customFormat="1" x14ac:dyDescent="0.3">
      <c r="A705" s="21">
        <v>807</v>
      </c>
      <c r="B705" s="41" t="s">
        <v>2607</v>
      </c>
      <c r="C705" s="41" t="s">
        <v>2608</v>
      </c>
      <c r="D705" s="41"/>
      <c r="E705" s="42">
        <v>0</v>
      </c>
      <c r="F705" s="42">
        <v>0</v>
      </c>
      <c r="G705" s="42">
        <v>0</v>
      </c>
      <c r="H705" s="41" t="s">
        <v>305</v>
      </c>
      <c r="I705" s="41" t="s">
        <v>2469</v>
      </c>
      <c r="J705" s="41" t="s">
        <v>36</v>
      </c>
      <c r="K705" s="41" t="s">
        <v>37</v>
      </c>
      <c r="L705" s="41" t="s">
        <v>635</v>
      </c>
      <c r="M705" s="43">
        <v>90310</v>
      </c>
      <c r="N705" s="44" t="s">
        <v>2606</v>
      </c>
      <c r="O705" s="44">
        <v>46285</v>
      </c>
      <c r="P705" s="41" t="s">
        <v>2496</v>
      </c>
      <c r="Q705" s="42" t="s">
        <v>41</v>
      </c>
      <c r="R705" s="42" t="s">
        <v>41</v>
      </c>
      <c r="S705" s="42" t="s">
        <v>41</v>
      </c>
      <c r="T705" s="41" t="s">
        <v>637</v>
      </c>
      <c r="U705" s="53"/>
      <c r="V705" s="7"/>
      <c r="W705" s="8" t="str">
        <f ca="1">IF(OR(ISBLANK(O705),ISERROR(O705)),"",IF(O705&lt;=TODAY(),"EXPIRED","ACTIVE"))</f>
        <v>ACTIVE</v>
      </c>
      <c r="X705" s="8" t="str">
        <f>IF(ISNUMBER(SEARCH("OPTILAN",P705)),"OPTILAN","")</f>
        <v/>
      </c>
      <c r="Y705" s="8" t="str">
        <f>IF(AND(NOT(ISBLANK(M705)),M705&lt;&gt;"",VALUE(M705)=0),"No Value (Indeterminate)","")</f>
        <v/>
      </c>
      <c r="Z705" s="8"/>
      <c r="AA705" s="8" t="str">
        <f>IF(AND(ISNUMBER(SEARCH("default date of 31/12/2099",D705)),NOT(ISBLANK(M705)),VALUE(M705)=0),"No Value (SPOT Contract)","")</f>
        <v/>
      </c>
      <c r="AB705" s="19" t="str">
        <f>IF(N705="","No Start Date","")</f>
        <v/>
      </c>
      <c r="AC705" s="19" t="str">
        <f>IF(O705="","No Expiry Date","")</f>
        <v/>
      </c>
      <c r="AD705" s="19" t="str">
        <f>IF(B705="","No Reference","")</f>
        <v/>
      </c>
      <c r="AE705" s="19" t="str" cm="1">
        <f t="array" aca="1" ref="AE705" ca="1">IF(SUMPRODUCT(--ISNUMBER(SEARCH("PFI",A705:AD705)))&gt;0,"Y","")</f>
        <v/>
      </c>
      <c r="AF705" s="19" t="str">
        <f>IF(ISNUMBER(SEARCH("CSW",C705)),"Shared Service","")</f>
        <v/>
      </c>
      <c r="AG705" s="19"/>
    </row>
    <row r="706" spans="1:33" s="14" customFormat="1" x14ac:dyDescent="0.3">
      <c r="A706" s="21">
        <v>497</v>
      </c>
      <c r="B706" s="41" t="s">
        <v>2609</v>
      </c>
      <c r="C706" s="41" t="s">
        <v>2610</v>
      </c>
      <c r="D706" s="41"/>
      <c r="E706" s="42">
        <v>0</v>
      </c>
      <c r="F706" s="42">
        <v>0</v>
      </c>
      <c r="G706" s="42">
        <v>0</v>
      </c>
      <c r="H706" s="41" t="s">
        <v>305</v>
      </c>
      <c r="I706" s="41" t="s">
        <v>634</v>
      </c>
      <c r="J706" s="41" t="s">
        <v>36</v>
      </c>
      <c r="K706" s="41" t="s">
        <v>37</v>
      </c>
      <c r="L706" s="41" t="s">
        <v>635</v>
      </c>
      <c r="M706" s="43">
        <v>46688</v>
      </c>
      <c r="N706" s="44">
        <v>45150</v>
      </c>
      <c r="O706" s="44">
        <v>47707</v>
      </c>
      <c r="P706" s="41" t="s">
        <v>2611</v>
      </c>
      <c r="Q706" s="42" t="s">
        <v>41</v>
      </c>
      <c r="R706" s="42" t="s">
        <v>41</v>
      </c>
      <c r="S706" s="42" t="s">
        <v>41</v>
      </c>
      <c r="T706" s="41" t="s">
        <v>637</v>
      </c>
      <c r="U706" s="53"/>
      <c r="V706" s="7"/>
      <c r="W706" s="8" t="str">
        <f ca="1">IF(OR(ISBLANK(O706),ISERROR(O706)),"",IF(O706&lt;=TODAY(),"EXPIRED","ACTIVE"))</f>
        <v>ACTIVE</v>
      </c>
      <c r="X706" s="8" t="str">
        <f>IF(ISNUMBER(SEARCH("OPTILAN",P706)),"OPTILAN","")</f>
        <v/>
      </c>
      <c r="Y706" s="8" t="str">
        <f>IF(AND(NOT(ISBLANK(M706)),M706&lt;&gt;"",VALUE(M706)=0),"No Value (Indeterminate)","")</f>
        <v/>
      </c>
      <c r="Z706" s="8"/>
      <c r="AA706" s="8" t="str">
        <f>IF(AND(ISNUMBER(SEARCH("default date of 31/12/2099",D706)),NOT(ISBLANK(M706)),VALUE(M706)=0),"No Value (SPOT Contract)","")</f>
        <v/>
      </c>
      <c r="AB706" s="19" t="str">
        <f>IF(N706="","No Start Date","")</f>
        <v/>
      </c>
      <c r="AC706" s="19" t="str">
        <f>IF(O706="","No Expiry Date","")</f>
        <v/>
      </c>
      <c r="AD706" s="19" t="str">
        <f>IF(B706="","No Reference","")</f>
        <v/>
      </c>
      <c r="AE706" s="19" t="str" cm="1">
        <f t="array" aca="1" ref="AE706" ca="1">IF(SUMPRODUCT(--ISNUMBER(SEARCH("PFI",A706:AD706)))&gt;0,"Y","")</f>
        <v/>
      </c>
      <c r="AF706" s="19" t="str">
        <f>IF(ISNUMBER(SEARCH("CSW",C706)),"Shared Service","")</f>
        <v/>
      </c>
      <c r="AG706" s="19"/>
    </row>
    <row r="707" spans="1:33" s="14" customFormat="1" x14ac:dyDescent="0.3">
      <c r="A707" s="21">
        <v>679</v>
      </c>
      <c r="B707" s="41" t="s">
        <v>2612</v>
      </c>
      <c r="C707" s="41" t="s">
        <v>2613</v>
      </c>
      <c r="D707" s="41"/>
      <c r="E707" s="42">
        <v>0</v>
      </c>
      <c r="F707" s="42">
        <v>0</v>
      </c>
      <c r="G707" s="42">
        <v>0</v>
      </c>
      <c r="H707" s="41" t="s">
        <v>305</v>
      </c>
      <c r="I707" s="41" t="s">
        <v>634</v>
      </c>
      <c r="J707" s="41" t="s">
        <v>36</v>
      </c>
      <c r="K707" s="41" t="s">
        <v>37</v>
      </c>
      <c r="L707" s="41" t="s">
        <v>635</v>
      </c>
      <c r="M707" s="43">
        <v>35253</v>
      </c>
      <c r="N707" s="44">
        <v>45478</v>
      </c>
      <c r="O707" s="44">
        <v>46208</v>
      </c>
      <c r="P707" s="41" t="s">
        <v>2426</v>
      </c>
      <c r="Q707" s="42" t="s">
        <v>41</v>
      </c>
      <c r="R707" s="42" t="s">
        <v>42</v>
      </c>
      <c r="S707" s="42" t="s">
        <v>41</v>
      </c>
      <c r="T707" s="41" t="s">
        <v>637</v>
      </c>
      <c r="U707" s="53"/>
      <c r="V707" s="7"/>
      <c r="W707" s="8" t="str">
        <f ca="1">IF(OR(ISBLANK(O707),ISERROR(O707)),"",IF(O707&lt;=TODAY(),"EXPIRED","ACTIVE"))</f>
        <v>ACTIVE</v>
      </c>
      <c r="X707" s="8" t="str">
        <f>IF(ISNUMBER(SEARCH("OPTILAN",P707)),"OPTILAN","")</f>
        <v/>
      </c>
      <c r="Y707" s="8" t="str">
        <f>IF(AND(NOT(ISBLANK(M707)),M707&lt;&gt;"",VALUE(M707)=0),"No Value (Indeterminate)","")</f>
        <v/>
      </c>
      <c r="Z707" s="8"/>
      <c r="AA707" s="8" t="str">
        <f>IF(AND(ISNUMBER(SEARCH("default date of 31/12/2099",D707)),NOT(ISBLANK(M707)),VALUE(M707)=0),"No Value (SPOT Contract)","")</f>
        <v/>
      </c>
      <c r="AB707" s="19" t="str">
        <f>IF(N707="","No Start Date","")</f>
        <v/>
      </c>
      <c r="AC707" s="19" t="str">
        <f>IF(O707="","No Expiry Date","")</f>
        <v/>
      </c>
      <c r="AD707" s="19" t="str">
        <f>IF(B707="","No Reference","")</f>
        <v/>
      </c>
      <c r="AE707" s="19" t="str" cm="1">
        <f t="array" aca="1" ref="AE707" ca="1">IF(SUMPRODUCT(--ISNUMBER(SEARCH("PFI",A707:AD707)))&gt;0,"Y","")</f>
        <v/>
      </c>
      <c r="AF707" s="19" t="str">
        <f>IF(ISNUMBER(SEARCH("CSW",C707)),"Shared Service","")</f>
        <v/>
      </c>
      <c r="AG707" s="19"/>
    </row>
    <row r="708" spans="1:33" s="14" customFormat="1" x14ac:dyDescent="0.3">
      <c r="A708" s="21">
        <v>1312</v>
      </c>
      <c r="B708" s="41" t="s">
        <v>2614</v>
      </c>
      <c r="C708" s="41" t="s">
        <v>2615</v>
      </c>
      <c r="D708" s="41"/>
      <c r="E708" s="42">
        <v>0</v>
      </c>
      <c r="F708" s="42">
        <v>0</v>
      </c>
      <c r="G708" s="42">
        <v>0</v>
      </c>
      <c r="H708" s="41" t="s">
        <v>305</v>
      </c>
      <c r="I708" s="41" t="s">
        <v>2439</v>
      </c>
      <c r="J708" s="41" t="s">
        <v>36</v>
      </c>
      <c r="K708" s="41" t="s">
        <v>37</v>
      </c>
      <c r="L708" s="41" t="s">
        <v>635</v>
      </c>
      <c r="M708" s="43">
        <v>54747</v>
      </c>
      <c r="N708" s="44">
        <v>45756</v>
      </c>
      <c r="O708" s="44">
        <v>46486</v>
      </c>
      <c r="P708" s="41" t="s">
        <v>2616</v>
      </c>
      <c r="Q708" s="42" t="s">
        <v>41</v>
      </c>
      <c r="R708" s="42" t="s">
        <v>42</v>
      </c>
      <c r="S708" s="42" t="s">
        <v>41</v>
      </c>
      <c r="T708" s="41" t="s">
        <v>637</v>
      </c>
      <c r="U708" s="53"/>
      <c r="V708" s="7"/>
      <c r="W708" s="8" t="str">
        <f ca="1">IF(OR(ISBLANK(O708),ISERROR(O708)),"",IF(O708&lt;=TODAY(),"EXPIRED","ACTIVE"))</f>
        <v>ACTIVE</v>
      </c>
      <c r="X708" s="8" t="str">
        <f>IF(ISNUMBER(SEARCH("OPTILAN",P708)),"OPTILAN","")</f>
        <v/>
      </c>
      <c r="Y708" s="8" t="str">
        <f>IF(AND(NOT(ISBLANK(M708)),M708&lt;&gt;"",VALUE(M708)=0),"No Value (Indeterminate)","")</f>
        <v/>
      </c>
      <c r="Z708" s="8"/>
      <c r="AA708" s="8" t="str">
        <f>IF(AND(ISNUMBER(SEARCH("default date of 31/12/2099",D708)),NOT(ISBLANK(M708)),VALUE(M708)=0),"No Value (SPOT Contract)","")</f>
        <v/>
      </c>
      <c r="AB708" s="19" t="str">
        <f>IF(N708="","No Start Date","")</f>
        <v/>
      </c>
      <c r="AC708" s="19" t="str">
        <f>IF(O708="","No Expiry Date","")</f>
        <v/>
      </c>
      <c r="AD708" s="19" t="str">
        <f>IF(B708="","No Reference","")</f>
        <v/>
      </c>
      <c r="AE708" s="19" t="str" cm="1">
        <f t="array" aca="1" ref="AE708" ca="1">IF(SUMPRODUCT(--ISNUMBER(SEARCH("PFI",A708:AD708)))&gt;0,"Y","")</f>
        <v/>
      </c>
      <c r="AF708" s="19" t="str">
        <f>IF(ISNUMBER(SEARCH("CSW",C708)),"Shared Service","")</f>
        <v/>
      </c>
      <c r="AG708" s="19"/>
    </row>
    <row r="709" spans="1:33" s="14" customFormat="1" x14ac:dyDescent="0.3">
      <c r="A709" s="21">
        <v>1406</v>
      </c>
      <c r="B709" s="41" t="s">
        <v>2617</v>
      </c>
      <c r="C709" s="41" t="s">
        <v>2618</v>
      </c>
      <c r="D709" s="41"/>
      <c r="E709" s="42">
        <v>0</v>
      </c>
      <c r="F709" s="42">
        <v>0</v>
      </c>
      <c r="G709" s="42">
        <v>0</v>
      </c>
      <c r="H709" s="41" t="s">
        <v>305</v>
      </c>
      <c r="I709" s="41" t="s">
        <v>2439</v>
      </c>
      <c r="J709" s="41" t="s">
        <v>36</v>
      </c>
      <c r="K709" s="41" t="s">
        <v>37</v>
      </c>
      <c r="L709" s="41" t="s">
        <v>635</v>
      </c>
      <c r="M709" s="43">
        <v>29808</v>
      </c>
      <c r="N709" s="44">
        <v>45788</v>
      </c>
      <c r="O709" s="44">
        <v>46518</v>
      </c>
      <c r="P709" s="41" t="s">
        <v>2279</v>
      </c>
      <c r="Q709" s="42" t="s">
        <v>41</v>
      </c>
      <c r="R709" s="42" t="s">
        <v>41</v>
      </c>
      <c r="S709" s="42" t="s">
        <v>41</v>
      </c>
      <c r="T709" s="41" t="s">
        <v>637</v>
      </c>
      <c r="U709" s="53"/>
      <c r="V709" s="7"/>
      <c r="W709" s="8" t="str">
        <f ca="1">IF(OR(ISBLANK(O709),ISERROR(O709)),"",IF(O709&lt;=TODAY(),"EXPIRED","ACTIVE"))</f>
        <v>ACTIVE</v>
      </c>
      <c r="X709" s="8" t="str">
        <f>IF(ISNUMBER(SEARCH("OPTILAN",P709)),"OPTILAN","")</f>
        <v/>
      </c>
      <c r="Y709" s="8" t="str">
        <f>IF(AND(NOT(ISBLANK(M709)),M709&lt;&gt;"",VALUE(M709)=0),"No Value (Indeterminate)","")</f>
        <v/>
      </c>
      <c r="Z709" s="8"/>
      <c r="AA709" s="8" t="str">
        <f>IF(AND(ISNUMBER(SEARCH("default date of 31/12/2099",D709)),NOT(ISBLANK(M709)),VALUE(M709)=0),"No Value (SPOT Contract)","")</f>
        <v/>
      </c>
      <c r="AB709" s="19" t="str">
        <f>IF(N709="","No Start Date","")</f>
        <v/>
      </c>
      <c r="AC709" s="19" t="str">
        <f>IF(O709="","No Expiry Date","")</f>
        <v/>
      </c>
      <c r="AD709" s="19" t="str">
        <f>IF(B709="","No Reference","")</f>
        <v/>
      </c>
      <c r="AE709" s="19" t="str" cm="1">
        <f t="array" aca="1" ref="AE709" ca="1">IF(SUMPRODUCT(--ISNUMBER(SEARCH("PFI",A709:AD709)))&gt;0,"Y","")</f>
        <v/>
      </c>
      <c r="AF709" s="19" t="str">
        <f>IF(ISNUMBER(SEARCH("CSW",C709)),"Shared Service","")</f>
        <v/>
      </c>
      <c r="AG709" s="19"/>
    </row>
    <row r="710" spans="1:33" s="14" customFormat="1" x14ac:dyDescent="0.3">
      <c r="A710" s="21">
        <v>503</v>
      </c>
      <c r="B710" s="41" t="s">
        <v>2619</v>
      </c>
      <c r="C710" s="41" t="s">
        <v>2620</v>
      </c>
      <c r="D710" s="41"/>
      <c r="E710" s="42">
        <v>0</v>
      </c>
      <c r="F710" s="42">
        <v>0</v>
      </c>
      <c r="G710" s="42">
        <v>0</v>
      </c>
      <c r="H710" s="41" t="s">
        <v>305</v>
      </c>
      <c r="I710" s="41" t="s">
        <v>634</v>
      </c>
      <c r="J710" s="41" t="s">
        <v>36</v>
      </c>
      <c r="K710" s="41" t="s">
        <v>37</v>
      </c>
      <c r="L710" s="41" t="s">
        <v>635</v>
      </c>
      <c r="M710" s="43">
        <v>90264</v>
      </c>
      <c r="N710" s="44" t="s">
        <v>2621</v>
      </c>
      <c r="O710" s="44">
        <v>47835</v>
      </c>
      <c r="P710" s="41" t="s">
        <v>2533</v>
      </c>
      <c r="Q710" s="42" t="s">
        <v>41</v>
      </c>
      <c r="R710" s="42" t="s">
        <v>41</v>
      </c>
      <c r="S710" s="42" t="s">
        <v>41</v>
      </c>
      <c r="T710" s="41" t="s">
        <v>637</v>
      </c>
      <c r="U710" s="53"/>
      <c r="V710" s="7"/>
      <c r="W710" s="8" t="str">
        <f ca="1">IF(OR(ISBLANK(O710),ISERROR(O710)),"",IF(O710&lt;=TODAY(),"EXPIRED","ACTIVE"))</f>
        <v>ACTIVE</v>
      </c>
      <c r="X710" s="8" t="str">
        <f>IF(ISNUMBER(SEARCH("OPTILAN",P710)),"OPTILAN","")</f>
        <v/>
      </c>
      <c r="Y710" s="8" t="str">
        <f>IF(AND(NOT(ISBLANK(M710)),M710&lt;&gt;"",VALUE(M710)=0),"No Value (Indeterminate)","")</f>
        <v/>
      </c>
      <c r="Z710" s="8"/>
      <c r="AA710" s="8" t="str">
        <f>IF(AND(ISNUMBER(SEARCH("default date of 31/12/2099",D710)),NOT(ISBLANK(M710)),VALUE(M710)=0),"No Value (SPOT Contract)","")</f>
        <v/>
      </c>
      <c r="AB710" s="19" t="str">
        <f>IF(N710="","No Start Date","")</f>
        <v/>
      </c>
      <c r="AC710" s="19" t="str">
        <f>IF(O710="","No Expiry Date","")</f>
        <v/>
      </c>
      <c r="AD710" s="19" t="str">
        <f>IF(B710="","No Reference","")</f>
        <v/>
      </c>
      <c r="AE710" s="19" t="str" cm="1">
        <f t="array" aca="1" ref="AE710" ca="1">IF(SUMPRODUCT(--ISNUMBER(SEARCH("PFI",A710:AD710)))&gt;0,"Y","")</f>
        <v/>
      </c>
      <c r="AF710" s="19" t="str">
        <f>IF(ISNUMBER(SEARCH("CSW",C710)),"Shared Service","")</f>
        <v/>
      </c>
      <c r="AG710" s="19"/>
    </row>
    <row r="711" spans="1:33" s="14" customFormat="1" x14ac:dyDescent="0.3">
      <c r="A711" s="21">
        <v>523</v>
      </c>
      <c r="B711" s="41" t="s">
        <v>2622</v>
      </c>
      <c r="C711" s="41" t="s">
        <v>2623</v>
      </c>
      <c r="D711" s="41"/>
      <c r="E711" s="42">
        <v>0</v>
      </c>
      <c r="F711" s="42">
        <v>0</v>
      </c>
      <c r="G711" s="42">
        <v>0</v>
      </c>
      <c r="H711" s="41" t="s">
        <v>305</v>
      </c>
      <c r="I711" s="41" t="s">
        <v>634</v>
      </c>
      <c r="J711" s="41" t="s">
        <v>36</v>
      </c>
      <c r="K711" s="41" t="s">
        <v>37</v>
      </c>
      <c r="L711" s="41" t="s">
        <v>635</v>
      </c>
      <c r="M711" s="43">
        <v>65425</v>
      </c>
      <c r="N711" s="44" t="s">
        <v>2624</v>
      </c>
      <c r="O711" s="44">
        <v>46051</v>
      </c>
      <c r="P711" s="41" t="s">
        <v>2533</v>
      </c>
      <c r="Q711" s="42" t="s">
        <v>41</v>
      </c>
      <c r="R711" s="42" t="s">
        <v>41</v>
      </c>
      <c r="S711" s="42" t="s">
        <v>41</v>
      </c>
      <c r="T711" s="41" t="s">
        <v>2306</v>
      </c>
      <c r="U711" s="53"/>
      <c r="V711" s="7"/>
      <c r="W711" s="8" t="str">
        <f ca="1">IF(OR(ISBLANK(O711),ISERROR(O711)),"",IF(O711&lt;=TODAY(),"EXPIRED","ACTIVE"))</f>
        <v>ACTIVE</v>
      </c>
      <c r="X711" s="8" t="str">
        <f>IF(ISNUMBER(SEARCH("OPTILAN",P711)),"OPTILAN","")</f>
        <v/>
      </c>
      <c r="Y711" s="8" t="str">
        <f>IF(AND(NOT(ISBLANK(M711)),M711&lt;&gt;"",VALUE(M711)=0),"No Value (Indeterminate)","")</f>
        <v/>
      </c>
      <c r="Z711" s="8"/>
      <c r="AA711" s="8" t="str">
        <f>IF(AND(ISNUMBER(SEARCH("default date of 31/12/2099",D711)),NOT(ISBLANK(M711)),VALUE(M711)=0),"No Value (SPOT Contract)","")</f>
        <v/>
      </c>
      <c r="AB711" s="19" t="str">
        <f>IF(N711="","No Start Date","")</f>
        <v/>
      </c>
      <c r="AC711" s="19" t="str">
        <f>IF(O711="","No Expiry Date","")</f>
        <v/>
      </c>
      <c r="AD711" s="19" t="str">
        <f>IF(B711="","No Reference","")</f>
        <v/>
      </c>
      <c r="AE711" s="19" t="str" cm="1">
        <f t="array" aca="1" ref="AE711" ca="1">IF(SUMPRODUCT(--ISNUMBER(SEARCH("PFI",A711:AD711)))&gt;0,"Y","")</f>
        <v/>
      </c>
      <c r="AF711" s="19" t="str">
        <f>IF(ISNUMBER(SEARCH("CSW",C711)),"Shared Service","")</f>
        <v/>
      </c>
      <c r="AG711" s="19"/>
    </row>
    <row r="712" spans="1:33" s="14" customFormat="1" x14ac:dyDescent="0.3">
      <c r="A712" s="21">
        <v>527</v>
      </c>
      <c r="B712" s="41" t="s">
        <v>2625</v>
      </c>
      <c r="C712" s="41" t="s">
        <v>2626</v>
      </c>
      <c r="D712" s="41"/>
      <c r="E712" s="42">
        <v>0</v>
      </c>
      <c r="F712" s="42">
        <v>0</v>
      </c>
      <c r="G712" s="42">
        <v>0</v>
      </c>
      <c r="H712" s="41" t="s">
        <v>305</v>
      </c>
      <c r="I712" s="41" t="s">
        <v>634</v>
      </c>
      <c r="J712" s="41" t="s">
        <v>36</v>
      </c>
      <c r="K712" s="41" t="s">
        <v>37</v>
      </c>
      <c r="L712" s="41" t="s">
        <v>635</v>
      </c>
      <c r="M712" s="43">
        <v>186396</v>
      </c>
      <c r="N712" s="44" t="s">
        <v>2627</v>
      </c>
      <c r="O712" s="44">
        <v>46053</v>
      </c>
      <c r="P712" s="41" t="s">
        <v>636</v>
      </c>
      <c r="Q712" s="42" t="s">
        <v>41</v>
      </c>
      <c r="R712" s="42" t="s">
        <v>42</v>
      </c>
      <c r="S712" s="42" t="s">
        <v>41</v>
      </c>
      <c r="T712" s="41" t="s">
        <v>2306</v>
      </c>
      <c r="U712" s="53"/>
      <c r="V712" s="7"/>
      <c r="W712" s="8" t="str">
        <f ca="1">IF(OR(ISBLANK(O712),ISERROR(O712)),"",IF(O712&lt;=TODAY(),"EXPIRED","ACTIVE"))</f>
        <v>ACTIVE</v>
      </c>
      <c r="X712" s="8" t="str">
        <f>IF(ISNUMBER(SEARCH("OPTILAN",P712)),"OPTILAN","")</f>
        <v/>
      </c>
      <c r="Y712" s="8" t="str">
        <f>IF(AND(NOT(ISBLANK(M712)),M712&lt;&gt;"",VALUE(M712)=0),"No Value (Indeterminate)","")</f>
        <v/>
      </c>
      <c r="Z712" s="8"/>
      <c r="AA712" s="8" t="str">
        <f>IF(AND(ISNUMBER(SEARCH("default date of 31/12/2099",D712)),NOT(ISBLANK(M712)),VALUE(M712)=0),"No Value (SPOT Contract)","")</f>
        <v/>
      </c>
      <c r="AB712" s="19" t="str">
        <f>IF(N712="","No Start Date","")</f>
        <v/>
      </c>
      <c r="AC712" s="19" t="str">
        <f>IF(O712="","No Expiry Date","")</f>
        <v/>
      </c>
      <c r="AD712" s="19" t="str">
        <f>IF(B712="","No Reference","")</f>
        <v/>
      </c>
      <c r="AE712" s="19" t="str" cm="1">
        <f t="array" aca="1" ref="AE712" ca="1">IF(SUMPRODUCT(--ISNUMBER(SEARCH("PFI",A712:AD712)))&gt;0,"Y","")</f>
        <v/>
      </c>
      <c r="AF712" s="19" t="str">
        <f>IF(ISNUMBER(SEARCH("CSW",C712)),"Shared Service","")</f>
        <v/>
      </c>
      <c r="AG712" s="19"/>
    </row>
    <row r="713" spans="1:33" s="14" customFormat="1" x14ac:dyDescent="0.3">
      <c r="A713" s="21">
        <v>1357</v>
      </c>
      <c r="B713" s="41" t="s">
        <v>2628</v>
      </c>
      <c r="C713" s="41" t="s">
        <v>2629</v>
      </c>
      <c r="D713" s="41"/>
      <c r="E713" s="42">
        <v>0</v>
      </c>
      <c r="F713" s="42">
        <v>0</v>
      </c>
      <c r="G713" s="42">
        <v>0</v>
      </c>
      <c r="H713" s="41" t="s">
        <v>305</v>
      </c>
      <c r="I713" s="41" t="s">
        <v>2439</v>
      </c>
      <c r="J713" s="41" t="s">
        <v>36</v>
      </c>
      <c r="K713" s="41" t="s">
        <v>37</v>
      </c>
      <c r="L713" s="41" t="s">
        <v>635</v>
      </c>
      <c r="M713" s="43">
        <v>100369</v>
      </c>
      <c r="N713" s="44">
        <v>45726</v>
      </c>
      <c r="O713" s="44">
        <v>46456</v>
      </c>
      <c r="P713" s="41" t="s">
        <v>2630</v>
      </c>
      <c r="Q713" s="42" t="s">
        <v>41</v>
      </c>
      <c r="R713" s="42" t="s">
        <v>42</v>
      </c>
      <c r="S713" s="42" t="s">
        <v>41</v>
      </c>
      <c r="T713" s="41" t="s">
        <v>637</v>
      </c>
      <c r="U713" s="53"/>
      <c r="V713" s="7"/>
      <c r="W713" s="8" t="str">
        <f ca="1">IF(OR(ISBLANK(O713),ISERROR(O713)),"",IF(O713&lt;=TODAY(),"EXPIRED","ACTIVE"))</f>
        <v>ACTIVE</v>
      </c>
      <c r="X713" s="8" t="str">
        <f>IF(ISNUMBER(SEARCH("OPTILAN",P713)),"OPTILAN","")</f>
        <v/>
      </c>
      <c r="Y713" s="8" t="str">
        <f>IF(AND(NOT(ISBLANK(M713)),M713&lt;&gt;"",VALUE(M713)=0),"No Value (Indeterminate)","")</f>
        <v/>
      </c>
      <c r="Z713" s="8"/>
      <c r="AA713" s="8" t="str">
        <f>IF(AND(ISNUMBER(SEARCH("default date of 31/12/2099",D713)),NOT(ISBLANK(M713)),VALUE(M713)=0),"No Value (SPOT Contract)","")</f>
        <v/>
      </c>
      <c r="AB713" s="19" t="str">
        <f>IF(N713="","No Start Date","")</f>
        <v/>
      </c>
      <c r="AC713" s="19" t="str">
        <f>IF(O713="","No Expiry Date","")</f>
        <v/>
      </c>
      <c r="AD713" s="19" t="str">
        <f>IF(B713="","No Reference","")</f>
        <v/>
      </c>
      <c r="AE713" s="19" t="str" cm="1">
        <f t="array" aca="1" ref="AE713" ca="1">IF(SUMPRODUCT(--ISNUMBER(SEARCH("PFI",A713:AD713)))&gt;0,"Y","")</f>
        <v/>
      </c>
      <c r="AF713" s="19" t="str">
        <f>IF(ISNUMBER(SEARCH("CSW",C713)),"Shared Service","")</f>
        <v/>
      </c>
      <c r="AG713" s="19"/>
    </row>
    <row r="714" spans="1:33" s="14" customFormat="1" x14ac:dyDescent="0.3">
      <c r="A714" s="21">
        <v>134</v>
      </c>
      <c r="B714" s="41" t="s">
        <v>2631</v>
      </c>
      <c r="C714" s="41" t="s">
        <v>2632</v>
      </c>
      <c r="D714" s="41" t="s">
        <v>2633</v>
      </c>
      <c r="E714" s="42">
        <v>1</v>
      </c>
      <c r="F714" s="42">
        <v>0</v>
      </c>
      <c r="G714" s="42">
        <v>0</v>
      </c>
      <c r="H714" s="41" t="s">
        <v>194</v>
      </c>
      <c r="I714" s="41" t="s">
        <v>195</v>
      </c>
      <c r="J714" s="41" t="s">
        <v>76</v>
      </c>
      <c r="K714" s="41" t="s">
        <v>50</v>
      </c>
      <c r="L714" s="41" t="s">
        <v>678</v>
      </c>
      <c r="M714" s="43">
        <v>8664000</v>
      </c>
      <c r="N714" s="44">
        <v>44565</v>
      </c>
      <c r="O714" s="44">
        <v>46446</v>
      </c>
      <c r="P714" s="41" t="s">
        <v>2634</v>
      </c>
      <c r="Q714" s="42" t="s">
        <v>41</v>
      </c>
      <c r="R714" s="42" t="s">
        <v>41</v>
      </c>
      <c r="S714" s="42" t="s">
        <v>41</v>
      </c>
      <c r="T714" s="41" t="s">
        <v>233</v>
      </c>
      <c r="U714" s="53"/>
      <c r="V714" s="7"/>
      <c r="W714" s="8" t="str">
        <f ca="1">IF(OR(ISBLANK(O714),ISERROR(O714)),"",IF(O714&lt;=TODAY(),"EXPIRED","ACTIVE"))</f>
        <v>ACTIVE</v>
      </c>
      <c r="X714" s="8" t="str">
        <f>IF(ISNUMBER(SEARCH("OPTILAN",P714)),"OPTILAN","")</f>
        <v/>
      </c>
      <c r="Y714" s="8" t="str">
        <f>IF(AND(NOT(ISBLANK(M714)),M714&lt;&gt;"",VALUE(M714)=0),"No Value (Indeterminate)","")</f>
        <v/>
      </c>
      <c r="Z714" s="8"/>
      <c r="AA714" s="8" t="str">
        <f>IF(AND(ISNUMBER(SEARCH("default date of 31/12/2099",D714)),NOT(ISBLANK(M714)),VALUE(M714)=0),"No Value (SPOT Contract)","")</f>
        <v/>
      </c>
      <c r="AB714" s="19" t="str">
        <f>IF(N714="","No Start Date","")</f>
        <v/>
      </c>
      <c r="AC714" s="19" t="str">
        <f>IF(O714="","No Expiry Date","")</f>
        <v/>
      </c>
      <c r="AD714" s="19" t="str">
        <f>IF(B714="","No Reference","")</f>
        <v/>
      </c>
      <c r="AE714" s="19" t="str" cm="1">
        <f t="array" aca="1" ref="AE714" ca="1">IF(SUMPRODUCT(--ISNUMBER(SEARCH("PFI",A714:AD714)))&gt;0,"Y","")</f>
        <v/>
      </c>
      <c r="AF714" s="19" t="str">
        <f>IF(ISNUMBER(SEARCH("CSW",C714)),"Shared Service","")</f>
        <v/>
      </c>
      <c r="AG714" s="19"/>
    </row>
    <row r="715" spans="1:33" s="14" customFormat="1" x14ac:dyDescent="0.3">
      <c r="A715" s="21">
        <v>321</v>
      </c>
      <c r="B715" s="41" t="s">
        <v>2635</v>
      </c>
      <c r="C715" s="41" t="s">
        <v>2636</v>
      </c>
      <c r="D715" s="41" t="s">
        <v>2637</v>
      </c>
      <c r="E715" s="42">
        <v>0</v>
      </c>
      <c r="F715" s="42">
        <v>0</v>
      </c>
      <c r="G715" s="42">
        <v>0</v>
      </c>
      <c r="H715" s="41" t="s">
        <v>194</v>
      </c>
      <c r="I715" s="41" t="s">
        <v>194</v>
      </c>
      <c r="J715" s="41" t="s">
        <v>36</v>
      </c>
      <c r="K715" s="41" t="s">
        <v>50</v>
      </c>
      <c r="L715" s="41" t="s">
        <v>642</v>
      </c>
      <c r="M715" s="43">
        <v>6941259.3899999997</v>
      </c>
      <c r="N715" s="44">
        <v>45661</v>
      </c>
      <c r="O715" s="44">
        <v>47208</v>
      </c>
      <c r="P715" s="41" t="s">
        <v>1775</v>
      </c>
      <c r="Q715" s="42" t="s">
        <v>41</v>
      </c>
      <c r="R715" s="42" t="s">
        <v>41</v>
      </c>
      <c r="S715" s="42" t="s">
        <v>41</v>
      </c>
      <c r="T715" s="41" t="s">
        <v>669</v>
      </c>
      <c r="U715" s="53"/>
      <c r="V715" s="7"/>
      <c r="W715" s="8" t="str">
        <f ca="1">IF(OR(ISBLANK(O715),ISERROR(O715)),"",IF(O715&lt;=TODAY(),"EXPIRED","ACTIVE"))</f>
        <v>ACTIVE</v>
      </c>
      <c r="X715" s="8" t="str">
        <f>IF(ISNUMBER(SEARCH("OPTILAN",P715)),"OPTILAN","")</f>
        <v/>
      </c>
      <c r="Y715" s="8" t="str">
        <f>IF(AND(NOT(ISBLANK(M715)),M715&lt;&gt;"",VALUE(M715)=0),"No Value (Indeterminate)","")</f>
        <v/>
      </c>
      <c r="Z715" s="8"/>
      <c r="AA715" s="8" t="str">
        <f>IF(AND(ISNUMBER(SEARCH("default date of 31/12/2099",D715)),NOT(ISBLANK(M715)),VALUE(M715)=0),"No Value (SPOT Contract)","")</f>
        <v/>
      </c>
      <c r="AB715" s="19" t="str">
        <f>IF(N715="","No Start Date","")</f>
        <v/>
      </c>
      <c r="AC715" s="19" t="str">
        <f>IF(O715="","No Expiry Date","")</f>
        <v/>
      </c>
      <c r="AD715" s="19" t="str">
        <f>IF(B715="","No Reference","")</f>
        <v/>
      </c>
      <c r="AE715" s="19" t="str" cm="1">
        <f t="array" aca="1" ref="AE715" ca="1">IF(SUMPRODUCT(--ISNUMBER(SEARCH("PFI",A715:AD715)))&gt;0,"Y","")</f>
        <v/>
      </c>
      <c r="AF715" s="19" t="str">
        <f>IF(ISNUMBER(SEARCH("CSW",C715)),"Shared Service","")</f>
        <v/>
      </c>
      <c r="AG715" s="19"/>
    </row>
    <row r="716" spans="1:33" s="14" customFormat="1" x14ac:dyDescent="0.3">
      <c r="A716" s="21">
        <v>561</v>
      </c>
      <c r="B716" s="41" t="s">
        <v>2638</v>
      </c>
      <c r="C716" s="41" t="s">
        <v>2639</v>
      </c>
      <c r="D716" s="41"/>
      <c r="E716" s="42">
        <v>0</v>
      </c>
      <c r="F716" s="42">
        <v>0</v>
      </c>
      <c r="G716" s="42">
        <v>0</v>
      </c>
      <c r="H716" s="41" t="s">
        <v>194</v>
      </c>
      <c r="I716" s="41" t="s">
        <v>195</v>
      </c>
      <c r="J716" s="41" t="s">
        <v>49</v>
      </c>
      <c r="K716" s="41" t="s">
        <v>50</v>
      </c>
      <c r="L716" s="41" t="s">
        <v>51</v>
      </c>
      <c r="M716" s="43">
        <v>120000</v>
      </c>
      <c r="N716" s="44">
        <v>45300</v>
      </c>
      <c r="O716" s="44">
        <v>46630</v>
      </c>
      <c r="P716" s="41" t="s">
        <v>2640</v>
      </c>
      <c r="Q716" s="42" t="s">
        <v>41</v>
      </c>
      <c r="R716" s="42" t="s">
        <v>41</v>
      </c>
      <c r="S716" s="42" t="s">
        <v>41</v>
      </c>
      <c r="T716" s="41" t="s">
        <v>2641</v>
      </c>
      <c r="U716" s="53"/>
      <c r="V716" s="7"/>
      <c r="W716" s="8" t="str">
        <f ca="1">IF(OR(ISBLANK(O716),ISERROR(O716)),"",IF(O716&lt;=TODAY(),"EXPIRED","ACTIVE"))</f>
        <v>ACTIVE</v>
      </c>
      <c r="X716" s="8" t="str">
        <f>IF(ISNUMBER(SEARCH("OPTILAN",P716)),"OPTILAN","")</f>
        <v/>
      </c>
      <c r="Y716" s="8" t="str">
        <f>IF(AND(NOT(ISBLANK(M716)),M716&lt;&gt;"",VALUE(M716)=0),"No Value (Indeterminate)","")</f>
        <v/>
      </c>
      <c r="Z716" s="8"/>
      <c r="AA716" s="8" t="str">
        <f>IF(AND(ISNUMBER(SEARCH("default date of 31/12/2099",D716)),NOT(ISBLANK(M716)),VALUE(M716)=0),"No Value (SPOT Contract)","")</f>
        <v/>
      </c>
      <c r="AB716" s="19" t="str">
        <f>IF(N716="","No Start Date","")</f>
        <v/>
      </c>
      <c r="AC716" s="19" t="str">
        <f>IF(O716="","No Expiry Date","")</f>
        <v/>
      </c>
      <c r="AD716" s="19" t="str">
        <f>IF(B716="","No Reference","")</f>
        <v/>
      </c>
      <c r="AE716" s="19" t="str" cm="1">
        <f t="array" aca="1" ref="AE716" ca="1">IF(SUMPRODUCT(--ISNUMBER(SEARCH("PFI",A716:AD716)))&gt;0,"Y","")</f>
        <v/>
      </c>
      <c r="AF716" s="19" t="str">
        <f>IF(ISNUMBER(SEARCH("CSW",C716)),"Shared Service","")</f>
        <v/>
      </c>
      <c r="AG716" s="19"/>
    </row>
    <row r="717" spans="1:33" s="14" customFormat="1" x14ac:dyDescent="0.3">
      <c r="A717" s="21">
        <v>1218</v>
      </c>
      <c r="B717" s="41" t="s">
        <v>2642</v>
      </c>
      <c r="C717" s="41" t="s">
        <v>2643</v>
      </c>
      <c r="D717" s="41"/>
      <c r="E717" s="42">
        <v>0</v>
      </c>
      <c r="F717" s="42">
        <v>0</v>
      </c>
      <c r="G717" s="42">
        <v>0</v>
      </c>
      <c r="H717" s="41" t="s">
        <v>538</v>
      </c>
      <c r="I717" s="41" t="s">
        <v>2644</v>
      </c>
      <c r="J717" s="41" t="s">
        <v>36</v>
      </c>
      <c r="K717" s="41" t="s">
        <v>37</v>
      </c>
      <c r="L717" s="41" t="s">
        <v>38</v>
      </c>
      <c r="M717" s="43">
        <v>5400</v>
      </c>
      <c r="N717" s="44" t="s">
        <v>2645</v>
      </c>
      <c r="O717" s="44">
        <v>46202</v>
      </c>
      <c r="P717" s="41" t="s">
        <v>2646</v>
      </c>
      <c r="Q717" s="42" t="s">
        <v>41</v>
      </c>
      <c r="R717" s="42" t="s">
        <v>41</v>
      </c>
      <c r="S717" s="42" t="s">
        <v>41</v>
      </c>
      <c r="T717" s="41" t="s">
        <v>228</v>
      </c>
      <c r="U717" s="53"/>
      <c r="V717" s="7"/>
      <c r="W717" s="8" t="str">
        <f ca="1">IF(OR(ISBLANK(O717),ISERROR(O717)),"",IF(O717&lt;=TODAY(),"EXPIRED","ACTIVE"))</f>
        <v>ACTIVE</v>
      </c>
      <c r="X717" s="8" t="str">
        <f>IF(ISNUMBER(SEARCH("OPTILAN",P717)),"OPTILAN","")</f>
        <v/>
      </c>
      <c r="Y717" s="8" t="str">
        <f>IF(AND(NOT(ISBLANK(M717)),M717&lt;&gt;"",VALUE(M717)=0),"No Value (Indeterminate)","")</f>
        <v/>
      </c>
      <c r="Z717" s="8"/>
      <c r="AA717" s="8" t="str">
        <f>IF(AND(ISNUMBER(SEARCH("default date of 31/12/2099",D717)),NOT(ISBLANK(M717)),VALUE(M717)=0),"No Value (SPOT Contract)","")</f>
        <v/>
      </c>
      <c r="AB717" s="19" t="str">
        <f>IF(N717="","No Start Date","")</f>
        <v/>
      </c>
      <c r="AC717" s="19" t="str">
        <f>IF(O717="","No Expiry Date","")</f>
        <v/>
      </c>
      <c r="AD717" s="19" t="str">
        <f>IF(B717="","No Reference","")</f>
        <v/>
      </c>
      <c r="AE717" s="19" t="str" cm="1">
        <f t="array" aca="1" ref="AE717" ca="1">IF(SUMPRODUCT(--ISNUMBER(SEARCH("PFI",A717:AD717)))&gt;0,"Y","")</f>
        <v/>
      </c>
      <c r="AF717" s="19" t="str">
        <f>IF(ISNUMBER(SEARCH("CSW",C717)),"Shared Service","")</f>
        <v/>
      </c>
      <c r="AG717" s="19"/>
    </row>
    <row r="718" spans="1:33" s="14" customFormat="1" x14ac:dyDescent="0.3">
      <c r="A718" s="21">
        <v>148</v>
      </c>
      <c r="B718" s="45" t="s">
        <v>2647</v>
      </c>
      <c r="C718" s="45" t="s">
        <v>2648</v>
      </c>
      <c r="D718" s="45" t="s">
        <v>2649</v>
      </c>
      <c r="E718" s="46">
        <v>0</v>
      </c>
      <c r="F718" s="46">
        <v>0</v>
      </c>
      <c r="G718" s="46">
        <v>0</v>
      </c>
      <c r="H718" s="45" t="s">
        <v>74</v>
      </c>
      <c r="I718" s="45" t="s">
        <v>2650</v>
      </c>
      <c r="J718" s="45" t="s">
        <v>890</v>
      </c>
      <c r="K718" s="45" t="s">
        <v>50</v>
      </c>
      <c r="L718" s="45" t="s">
        <v>678</v>
      </c>
      <c r="M718" s="47">
        <v>580000</v>
      </c>
      <c r="N718" s="48">
        <v>44568</v>
      </c>
      <c r="O718" s="48">
        <v>46234</v>
      </c>
      <c r="P718" s="45" t="s">
        <v>684</v>
      </c>
      <c r="Q718" s="46" t="s">
        <v>41</v>
      </c>
      <c r="R718" s="46" t="s">
        <v>41</v>
      </c>
      <c r="S718" s="46" t="s">
        <v>41</v>
      </c>
      <c r="T718" s="45" t="s">
        <v>2651</v>
      </c>
      <c r="U718" s="53"/>
      <c r="V718" s="7"/>
      <c r="W718" s="8" t="str">
        <f ca="1">IF(OR(ISBLANK(O718),ISERROR(O718)),"",IF(O718&lt;=TODAY(),"EXPIRED","ACTIVE"))</f>
        <v>ACTIVE</v>
      </c>
      <c r="X718" s="8" t="str">
        <f>IF(ISNUMBER(SEARCH("OPTILAN",P718)),"OPTILAN","")</f>
        <v/>
      </c>
      <c r="Y718" s="8" t="str">
        <f>IF(AND(NOT(ISBLANK(M718)),M718&lt;&gt;"",VALUE(M718)=0),"No Value (Indeterminate)","")</f>
        <v/>
      </c>
      <c r="Z718" s="8"/>
      <c r="AA718" s="8" t="str">
        <f>IF(AND(ISNUMBER(SEARCH("default date of 31/12/2099",D718)),NOT(ISBLANK(M718)),VALUE(M718)=0),"No Value (SPOT Contract)","")</f>
        <v/>
      </c>
      <c r="AB718" s="19" t="str">
        <f>IF(N718="","No Start Date","")</f>
        <v/>
      </c>
      <c r="AC718" s="19" t="str">
        <f>IF(O718="","No Expiry Date","")</f>
        <v/>
      </c>
      <c r="AD718" s="19" t="str">
        <f>IF(B718="","No Reference","")</f>
        <v/>
      </c>
      <c r="AE718" s="19" t="str" cm="1">
        <f t="array" aca="1" ref="AE718" ca="1">IF(SUMPRODUCT(--ISNUMBER(SEARCH("PFI",A718:AD718)))&gt;0,"Y","")</f>
        <v/>
      </c>
      <c r="AF718" s="19" t="str">
        <f>IF(ISNUMBER(SEARCH("CSW",C718)),"Shared Service","")</f>
        <v/>
      </c>
      <c r="AG718" s="19"/>
    </row>
    <row r="719" spans="1:33" s="14" customFormat="1" x14ac:dyDescent="0.3">
      <c r="A719" s="21">
        <v>149</v>
      </c>
      <c r="B719" s="49" t="s">
        <v>2647</v>
      </c>
      <c r="C719" s="49" t="s">
        <v>2652</v>
      </c>
      <c r="D719" s="49"/>
      <c r="E719" s="50">
        <v>5</v>
      </c>
      <c r="F719" s="50">
        <v>0</v>
      </c>
      <c r="G719" s="50">
        <v>0</v>
      </c>
      <c r="H719" s="49" t="s">
        <v>74</v>
      </c>
      <c r="I719" s="49" t="s">
        <v>2650</v>
      </c>
      <c r="J719" s="49" t="s">
        <v>76</v>
      </c>
      <c r="K719" s="49" t="s">
        <v>50</v>
      </c>
      <c r="L719" s="49" t="s">
        <v>678</v>
      </c>
      <c r="M719" s="51">
        <v>580000</v>
      </c>
      <c r="N719" s="52">
        <v>45269</v>
      </c>
      <c r="O719" s="52">
        <v>46234</v>
      </c>
      <c r="P719" s="49" t="s">
        <v>2653</v>
      </c>
      <c r="Q719" s="50" t="s">
        <v>41</v>
      </c>
      <c r="R719" s="50" t="s">
        <v>42</v>
      </c>
      <c r="S719" s="50" t="s">
        <v>42</v>
      </c>
      <c r="T719" s="49" t="s">
        <v>2651</v>
      </c>
      <c r="U719" s="53"/>
      <c r="V719" s="7"/>
      <c r="W719" s="8" t="str">
        <f ca="1">IF(OR(ISBLANK(O719),ISERROR(O719)),"",IF(O719&lt;=TODAY(),"EXPIRED","ACTIVE"))</f>
        <v>ACTIVE</v>
      </c>
      <c r="X719" s="8" t="str">
        <f>IF(ISNUMBER(SEARCH("OPTILAN",P719)),"OPTILAN","")</f>
        <v/>
      </c>
      <c r="Y719" s="8" t="str">
        <f>IF(AND(NOT(ISBLANK(M719)),M719&lt;&gt;"",VALUE(M719)=0),"No Value (Indeterminate)","")</f>
        <v/>
      </c>
      <c r="Z719" s="8"/>
      <c r="AA719" s="8" t="str">
        <f>IF(AND(ISNUMBER(SEARCH("default date of 31/12/2099",D719)),NOT(ISBLANK(M719)),VALUE(M719)=0),"No Value (SPOT Contract)","")</f>
        <v/>
      </c>
      <c r="AB719" s="19" t="str">
        <f>IF(N719="","No Start Date","")</f>
        <v/>
      </c>
      <c r="AC719" s="19" t="str">
        <f>IF(O719="","No Expiry Date","")</f>
        <v/>
      </c>
      <c r="AD719" s="19" t="str">
        <f>IF(B719="","No Reference","")</f>
        <v/>
      </c>
      <c r="AE719" s="19" t="str" cm="1">
        <f t="array" aca="1" ref="AE719" ca="1">IF(SUMPRODUCT(--ISNUMBER(SEARCH("PFI",A719:AD719)))&gt;0,"Y","")</f>
        <v/>
      </c>
      <c r="AF719" s="19" t="str">
        <f>IF(ISNUMBER(SEARCH("CSW",C719)),"Shared Service","")</f>
        <v/>
      </c>
      <c r="AG719" s="19"/>
    </row>
    <row r="720" spans="1:33" s="14" customFormat="1" x14ac:dyDescent="0.3">
      <c r="A720" s="21">
        <v>150</v>
      </c>
      <c r="B720" s="49" t="s">
        <v>2647</v>
      </c>
      <c r="C720" s="49" t="s">
        <v>2654</v>
      </c>
      <c r="D720" s="49"/>
      <c r="E720" s="50">
        <v>3</v>
      </c>
      <c r="F720" s="50">
        <v>0</v>
      </c>
      <c r="G720" s="50">
        <v>0</v>
      </c>
      <c r="H720" s="49" t="s">
        <v>74</v>
      </c>
      <c r="I720" s="49" t="s">
        <v>2650</v>
      </c>
      <c r="J720" s="49" t="s">
        <v>76</v>
      </c>
      <c r="K720" s="49" t="s">
        <v>50</v>
      </c>
      <c r="L720" s="49" t="s">
        <v>678</v>
      </c>
      <c r="M720" s="51">
        <v>580000</v>
      </c>
      <c r="N720" s="52">
        <v>44568</v>
      </c>
      <c r="O720" s="52">
        <v>46234</v>
      </c>
      <c r="P720" s="49" t="s">
        <v>2655</v>
      </c>
      <c r="Q720" s="50" t="s">
        <v>41</v>
      </c>
      <c r="R720" s="50" t="s">
        <v>42</v>
      </c>
      <c r="S720" s="50" t="s">
        <v>42</v>
      </c>
      <c r="T720" s="49" t="s">
        <v>2651</v>
      </c>
      <c r="U720" s="53"/>
      <c r="V720" s="7"/>
      <c r="W720" s="8" t="str">
        <f ca="1">IF(OR(ISBLANK(O720),ISERROR(O720)),"",IF(O720&lt;=TODAY(),"EXPIRED","ACTIVE"))</f>
        <v>ACTIVE</v>
      </c>
      <c r="X720" s="8" t="str">
        <f>IF(ISNUMBER(SEARCH("OPTILAN",P720)),"OPTILAN","")</f>
        <v/>
      </c>
      <c r="Y720" s="8" t="str">
        <f>IF(AND(NOT(ISBLANK(M720)),M720&lt;&gt;"",VALUE(M720)=0),"No Value (Indeterminate)","")</f>
        <v/>
      </c>
      <c r="Z720" s="8"/>
      <c r="AA720" s="8" t="str">
        <f>IF(AND(ISNUMBER(SEARCH("default date of 31/12/2099",D720)),NOT(ISBLANK(M720)),VALUE(M720)=0),"No Value (SPOT Contract)","")</f>
        <v/>
      </c>
      <c r="AB720" s="19" t="str">
        <f>IF(N720="","No Start Date","")</f>
        <v/>
      </c>
      <c r="AC720" s="19" t="str">
        <f>IF(O720="","No Expiry Date","")</f>
        <v/>
      </c>
      <c r="AD720" s="19" t="str">
        <f>IF(B720="","No Reference","")</f>
        <v/>
      </c>
      <c r="AE720" s="19" t="str" cm="1">
        <f t="array" aca="1" ref="AE720" ca="1">IF(SUMPRODUCT(--ISNUMBER(SEARCH("PFI",A720:AD720)))&gt;0,"Y","")</f>
        <v/>
      </c>
      <c r="AF720" s="19" t="str">
        <f>IF(ISNUMBER(SEARCH("CSW",C720)),"Shared Service","")</f>
        <v/>
      </c>
      <c r="AG720" s="19"/>
    </row>
    <row r="721" spans="1:33" s="14" customFormat="1" x14ac:dyDescent="0.3">
      <c r="A721" s="21">
        <v>151</v>
      </c>
      <c r="B721" s="49" t="s">
        <v>2647</v>
      </c>
      <c r="C721" s="49" t="s">
        <v>2656</v>
      </c>
      <c r="D721" s="49"/>
      <c r="E721" s="50">
        <v>6</v>
      </c>
      <c r="F721" s="50">
        <v>0</v>
      </c>
      <c r="G721" s="50">
        <v>0</v>
      </c>
      <c r="H721" s="49" t="s">
        <v>74</v>
      </c>
      <c r="I721" s="49" t="s">
        <v>2650</v>
      </c>
      <c r="J721" s="49" t="s">
        <v>76</v>
      </c>
      <c r="K721" s="49" t="s">
        <v>50</v>
      </c>
      <c r="L721" s="49" t="s">
        <v>678</v>
      </c>
      <c r="M721" s="51">
        <v>580000</v>
      </c>
      <c r="N721" s="52">
        <v>44568</v>
      </c>
      <c r="O721" s="52">
        <v>46234</v>
      </c>
      <c r="P721" s="49" t="s">
        <v>2657</v>
      </c>
      <c r="Q721" s="50" t="s">
        <v>41</v>
      </c>
      <c r="R721" s="50" t="s">
        <v>42</v>
      </c>
      <c r="S721" s="50" t="s">
        <v>42</v>
      </c>
      <c r="T721" s="49" t="s">
        <v>2651</v>
      </c>
      <c r="U721" s="53"/>
      <c r="V721" s="7"/>
      <c r="W721" s="8" t="str">
        <f ca="1">IF(OR(ISBLANK(O721),ISERROR(O721)),"",IF(O721&lt;=TODAY(),"EXPIRED","ACTIVE"))</f>
        <v>ACTIVE</v>
      </c>
      <c r="X721" s="8" t="str">
        <f>IF(ISNUMBER(SEARCH("OPTILAN",P721)),"OPTILAN","")</f>
        <v/>
      </c>
      <c r="Y721" s="8" t="str">
        <f>IF(AND(NOT(ISBLANK(M721)),M721&lt;&gt;"",VALUE(M721)=0),"No Value (Indeterminate)","")</f>
        <v/>
      </c>
      <c r="Z721" s="8"/>
      <c r="AA721" s="8" t="str">
        <f>IF(AND(ISNUMBER(SEARCH("default date of 31/12/2099",D721)),NOT(ISBLANK(M721)),VALUE(M721)=0),"No Value (SPOT Contract)","")</f>
        <v/>
      </c>
      <c r="AB721" s="19" t="str">
        <f>IF(N721="","No Start Date","")</f>
        <v/>
      </c>
      <c r="AC721" s="19" t="str">
        <f>IF(O721="","No Expiry Date","")</f>
        <v/>
      </c>
      <c r="AD721" s="19" t="str">
        <f>IF(B721="","No Reference","")</f>
        <v/>
      </c>
      <c r="AE721" s="19" t="str" cm="1">
        <f t="array" aca="1" ref="AE721" ca="1">IF(SUMPRODUCT(--ISNUMBER(SEARCH("PFI",A721:AD721)))&gt;0,"Y","")</f>
        <v/>
      </c>
      <c r="AF721" s="19" t="str">
        <f>IF(ISNUMBER(SEARCH("CSW",C721)),"Shared Service","")</f>
        <v/>
      </c>
      <c r="AG721" s="19"/>
    </row>
    <row r="722" spans="1:33" s="14" customFormat="1" x14ac:dyDescent="0.3">
      <c r="A722" s="21">
        <v>152</v>
      </c>
      <c r="B722" s="49" t="s">
        <v>2647</v>
      </c>
      <c r="C722" s="49" t="s">
        <v>2658</v>
      </c>
      <c r="D722" s="49"/>
      <c r="E722" s="50">
        <v>3</v>
      </c>
      <c r="F722" s="50">
        <v>0</v>
      </c>
      <c r="G722" s="50">
        <v>0</v>
      </c>
      <c r="H722" s="49" t="s">
        <v>74</v>
      </c>
      <c r="I722" s="49" t="s">
        <v>2650</v>
      </c>
      <c r="J722" s="49" t="s">
        <v>76</v>
      </c>
      <c r="K722" s="49" t="s">
        <v>50</v>
      </c>
      <c r="L722" s="49" t="s">
        <v>678</v>
      </c>
      <c r="M722" s="51">
        <v>580000</v>
      </c>
      <c r="N722" s="52">
        <v>44568</v>
      </c>
      <c r="O722" s="52">
        <v>46234</v>
      </c>
      <c r="P722" s="49" t="s">
        <v>2659</v>
      </c>
      <c r="Q722" s="50" t="s">
        <v>41</v>
      </c>
      <c r="R722" s="50" t="s">
        <v>42</v>
      </c>
      <c r="S722" s="50" t="s">
        <v>42</v>
      </c>
      <c r="T722" s="49" t="s">
        <v>2651</v>
      </c>
      <c r="U722" s="53"/>
      <c r="V722" s="7"/>
      <c r="W722" s="8" t="str">
        <f ca="1">IF(OR(ISBLANK(O722),ISERROR(O722)),"",IF(O722&lt;=TODAY(),"EXPIRED","ACTIVE"))</f>
        <v>ACTIVE</v>
      </c>
      <c r="X722" s="8" t="str">
        <f>IF(ISNUMBER(SEARCH("OPTILAN",P722)),"OPTILAN","")</f>
        <v/>
      </c>
      <c r="Y722" s="8" t="str">
        <f>IF(AND(NOT(ISBLANK(M722)),M722&lt;&gt;"",VALUE(M722)=0),"No Value (Indeterminate)","")</f>
        <v/>
      </c>
      <c r="Z722" s="8"/>
      <c r="AA722" s="8" t="str">
        <f>IF(AND(ISNUMBER(SEARCH("default date of 31/12/2099",D722)),NOT(ISBLANK(M722)),VALUE(M722)=0),"No Value (SPOT Contract)","")</f>
        <v/>
      </c>
      <c r="AB722" s="19" t="str">
        <f>IF(N722="","No Start Date","")</f>
        <v/>
      </c>
      <c r="AC722" s="19" t="str">
        <f>IF(O722="","No Expiry Date","")</f>
        <v/>
      </c>
      <c r="AD722" s="19" t="str">
        <f>IF(B722="","No Reference","")</f>
        <v/>
      </c>
      <c r="AE722" s="19" t="str" cm="1">
        <f t="array" aca="1" ref="AE722" ca="1">IF(SUMPRODUCT(--ISNUMBER(SEARCH("PFI",A722:AD722)))&gt;0,"Y","")</f>
        <v/>
      </c>
      <c r="AF722" s="19" t="str">
        <f>IF(ISNUMBER(SEARCH("CSW",C722)),"Shared Service","")</f>
        <v/>
      </c>
      <c r="AG722" s="19"/>
    </row>
    <row r="723" spans="1:33" s="14" customFormat="1" x14ac:dyDescent="0.3">
      <c r="A723" s="21">
        <v>153</v>
      </c>
      <c r="B723" s="49" t="s">
        <v>2647</v>
      </c>
      <c r="C723" s="49" t="s">
        <v>2660</v>
      </c>
      <c r="D723" s="49"/>
      <c r="E723" s="50">
        <v>2</v>
      </c>
      <c r="F723" s="50">
        <v>0</v>
      </c>
      <c r="G723" s="50">
        <v>0</v>
      </c>
      <c r="H723" s="49" t="s">
        <v>74</v>
      </c>
      <c r="I723" s="49" t="s">
        <v>2650</v>
      </c>
      <c r="J723" s="49" t="s">
        <v>76</v>
      </c>
      <c r="K723" s="49" t="s">
        <v>50</v>
      </c>
      <c r="L723" s="49" t="s">
        <v>678</v>
      </c>
      <c r="M723" s="51">
        <v>580000</v>
      </c>
      <c r="N723" s="52">
        <v>44568</v>
      </c>
      <c r="O723" s="52">
        <v>46234</v>
      </c>
      <c r="P723" s="49" t="s">
        <v>2661</v>
      </c>
      <c r="Q723" s="50" t="s">
        <v>41</v>
      </c>
      <c r="R723" s="50" t="s">
        <v>42</v>
      </c>
      <c r="S723" s="50" t="s">
        <v>41</v>
      </c>
      <c r="T723" s="49" t="s">
        <v>2651</v>
      </c>
      <c r="U723" s="53"/>
      <c r="V723" s="7"/>
      <c r="W723" s="8" t="str">
        <f ca="1">IF(OR(ISBLANK(O723),ISERROR(O723)),"",IF(O723&lt;=TODAY(),"EXPIRED","ACTIVE"))</f>
        <v>ACTIVE</v>
      </c>
      <c r="X723" s="8" t="str">
        <f>IF(ISNUMBER(SEARCH("OPTILAN",P723)),"OPTILAN","")</f>
        <v/>
      </c>
      <c r="Y723" s="8" t="str">
        <f>IF(AND(NOT(ISBLANK(M723)),M723&lt;&gt;"",VALUE(M723)=0),"No Value (Indeterminate)","")</f>
        <v/>
      </c>
      <c r="Z723" s="8"/>
      <c r="AA723" s="8" t="str">
        <f>IF(AND(ISNUMBER(SEARCH("default date of 31/12/2099",D723)),NOT(ISBLANK(M723)),VALUE(M723)=0),"No Value (SPOT Contract)","")</f>
        <v/>
      </c>
      <c r="AB723" s="19" t="str">
        <f>IF(N723="","No Start Date","")</f>
        <v/>
      </c>
      <c r="AC723" s="19" t="str">
        <f>IF(O723="","No Expiry Date","")</f>
        <v/>
      </c>
      <c r="AD723" s="19" t="str">
        <f>IF(B723="","No Reference","")</f>
        <v/>
      </c>
      <c r="AE723" s="19" t="str" cm="1">
        <f t="array" aca="1" ref="AE723" ca="1">IF(SUMPRODUCT(--ISNUMBER(SEARCH("PFI",A723:AD723)))&gt;0,"Y","")</f>
        <v/>
      </c>
      <c r="AF723" s="19" t="str">
        <f>IF(ISNUMBER(SEARCH("CSW",C723)),"Shared Service","")</f>
        <v/>
      </c>
      <c r="AG723" s="19"/>
    </row>
    <row r="724" spans="1:33" s="14" customFormat="1" x14ac:dyDescent="0.3">
      <c r="A724" s="21">
        <v>154</v>
      </c>
      <c r="B724" s="49" t="s">
        <v>2647</v>
      </c>
      <c r="C724" s="49" t="s">
        <v>2662</v>
      </c>
      <c r="D724" s="49"/>
      <c r="E724" s="50">
        <v>0</v>
      </c>
      <c r="F724" s="50">
        <v>0</v>
      </c>
      <c r="G724" s="50">
        <v>0</v>
      </c>
      <c r="H724" s="49" t="s">
        <v>74</v>
      </c>
      <c r="I724" s="49" t="s">
        <v>2650</v>
      </c>
      <c r="J724" s="49" t="s">
        <v>76</v>
      </c>
      <c r="K724" s="49" t="s">
        <v>50</v>
      </c>
      <c r="L724" s="49" t="s">
        <v>678</v>
      </c>
      <c r="M724" s="51">
        <v>580000</v>
      </c>
      <c r="N724" s="52">
        <v>44568</v>
      </c>
      <c r="O724" s="52">
        <v>46234</v>
      </c>
      <c r="P724" s="49" t="s">
        <v>2663</v>
      </c>
      <c r="Q724" s="50" t="s">
        <v>41</v>
      </c>
      <c r="R724" s="50" t="s">
        <v>42</v>
      </c>
      <c r="S724" s="50" t="s">
        <v>41</v>
      </c>
      <c r="T724" s="49" t="s">
        <v>2651</v>
      </c>
      <c r="U724" s="53"/>
      <c r="V724" s="7"/>
      <c r="W724" s="8" t="str">
        <f ca="1">IF(OR(ISBLANK(O724),ISERROR(O724)),"",IF(O724&lt;=TODAY(),"EXPIRED","ACTIVE"))</f>
        <v>ACTIVE</v>
      </c>
      <c r="X724" s="8" t="str">
        <f>IF(ISNUMBER(SEARCH("OPTILAN",P724)),"OPTILAN","")</f>
        <v/>
      </c>
      <c r="Y724" s="8" t="str">
        <f>IF(AND(NOT(ISBLANK(M724)),M724&lt;&gt;"",VALUE(M724)=0),"No Value (Indeterminate)","")</f>
        <v/>
      </c>
      <c r="Z724" s="8"/>
      <c r="AA724" s="8" t="str">
        <f>IF(AND(ISNUMBER(SEARCH("default date of 31/12/2099",D724)),NOT(ISBLANK(M724)),VALUE(M724)=0),"No Value (SPOT Contract)","")</f>
        <v/>
      </c>
      <c r="AB724" s="19" t="str">
        <f>IF(N724="","No Start Date","")</f>
        <v/>
      </c>
      <c r="AC724" s="19" t="str">
        <f>IF(O724="","No Expiry Date","")</f>
        <v/>
      </c>
      <c r="AD724" s="19" t="str">
        <f>IF(B724="","No Reference","")</f>
        <v/>
      </c>
      <c r="AE724" s="19" t="str" cm="1">
        <f t="array" aca="1" ref="AE724" ca="1">IF(SUMPRODUCT(--ISNUMBER(SEARCH("PFI",A724:AD724)))&gt;0,"Y","")</f>
        <v/>
      </c>
      <c r="AF724" s="19" t="str">
        <f>IF(ISNUMBER(SEARCH("CSW",C724)),"Shared Service","")</f>
        <v/>
      </c>
      <c r="AG724" s="19"/>
    </row>
    <row r="725" spans="1:33" s="14" customFormat="1" x14ac:dyDescent="0.3">
      <c r="A725" s="21">
        <v>155</v>
      </c>
      <c r="B725" s="49" t="s">
        <v>2647</v>
      </c>
      <c r="C725" s="49" t="s">
        <v>2664</v>
      </c>
      <c r="D725" s="49"/>
      <c r="E725" s="50">
        <v>6</v>
      </c>
      <c r="F725" s="50">
        <v>0</v>
      </c>
      <c r="G725" s="50">
        <v>0</v>
      </c>
      <c r="H725" s="49" t="s">
        <v>74</v>
      </c>
      <c r="I725" s="49" t="s">
        <v>2650</v>
      </c>
      <c r="J725" s="49" t="s">
        <v>76</v>
      </c>
      <c r="K725" s="49" t="s">
        <v>50</v>
      </c>
      <c r="L725" s="49" t="s">
        <v>678</v>
      </c>
      <c r="M725" s="51">
        <v>580000</v>
      </c>
      <c r="N725" s="52">
        <v>46030</v>
      </c>
      <c r="O725" s="52">
        <v>46061</v>
      </c>
      <c r="P725" s="49" t="s">
        <v>952</v>
      </c>
      <c r="Q725" s="50" t="s">
        <v>41</v>
      </c>
      <c r="R725" s="50" t="s">
        <v>42</v>
      </c>
      <c r="S725" s="50" t="s">
        <v>41</v>
      </c>
      <c r="T725" s="49" t="s">
        <v>2651</v>
      </c>
      <c r="U725" s="53"/>
      <c r="V725" s="7"/>
      <c r="W725" s="8" t="str">
        <f ca="1">IF(OR(ISBLANK(O725),ISERROR(O725)),"",IF(O725&lt;=TODAY(),"EXPIRED","ACTIVE"))</f>
        <v>ACTIVE</v>
      </c>
      <c r="X725" s="8" t="str">
        <f>IF(ISNUMBER(SEARCH("OPTILAN",P725)),"OPTILAN","")</f>
        <v/>
      </c>
      <c r="Y725" s="8" t="str">
        <f>IF(AND(NOT(ISBLANK(M725)),M725&lt;&gt;"",VALUE(M725)=0),"No Value (Indeterminate)","")</f>
        <v/>
      </c>
      <c r="Z725" s="8"/>
      <c r="AA725" s="8" t="str">
        <f>IF(AND(ISNUMBER(SEARCH("default date of 31/12/2099",D725)),NOT(ISBLANK(M725)),VALUE(M725)=0),"No Value (SPOT Contract)","")</f>
        <v/>
      </c>
      <c r="AB725" s="19" t="str">
        <f>IF(N725="","No Start Date","")</f>
        <v/>
      </c>
      <c r="AC725" s="19" t="str">
        <f>IF(O725="","No Expiry Date","")</f>
        <v/>
      </c>
      <c r="AD725" s="19" t="str">
        <f>IF(B725="","No Reference","")</f>
        <v/>
      </c>
      <c r="AE725" s="19" t="str" cm="1">
        <f t="array" aca="1" ref="AE725" ca="1">IF(SUMPRODUCT(--ISNUMBER(SEARCH("PFI",A725:AD725)))&gt;0,"Y","")</f>
        <v/>
      </c>
      <c r="AF725" s="19" t="str">
        <f>IF(ISNUMBER(SEARCH("CSW",C725)),"Shared Service","")</f>
        <v/>
      </c>
      <c r="AG725" s="19"/>
    </row>
    <row r="726" spans="1:33" s="14" customFormat="1" x14ac:dyDescent="0.3">
      <c r="A726" s="21">
        <v>156</v>
      </c>
      <c r="B726" s="49" t="s">
        <v>2647</v>
      </c>
      <c r="C726" s="49" t="s">
        <v>2665</v>
      </c>
      <c r="D726" s="49"/>
      <c r="E726" s="50">
        <v>4</v>
      </c>
      <c r="F726" s="50">
        <v>0</v>
      </c>
      <c r="G726" s="50">
        <v>0</v>
      </c>
      <c r="H726" s="49" t="s">
        <v>74</v>
      </c>
      <c r="I726" s="49" t="s">
        <v>2650</v>
      </c>
      <c r="J726" s="49" t="s">
        <v>76</v>
      </c>
      <c r="K726" s="49" t="s">
        <v>50</v>
      </c>
      <c r="L726" s="49" t="s">
        <v>678</v>
      </c>
      <c r="M726" s="51">
        <v>580000</v>
      </c>
      <c r="N726" s="52">
        <v>44568</v>
      </c>
      <c r="O726" s="52">
        <v>46234</v>
      </c>
      <c r="P726" s="49" t="s">
        <v>2666</v>
      </c>
      <c r="Q726" s="50" t="s">
        <v>41</v>
      </c>
      <c r="R726" s="50" t="s">
        <v>42</v>
      </c>
      <c r="S726" s="50" t="s">
        <v>42</v>
      </c>
      <c r="T726" s="49" t="s">
        <v>2651</v>
      </c>
      <c r="U726" s="53"/>
      <c r="V726" s="7"/>
      <c r="W726" s="8" t="str">
        <f ca="1">IF(OR(ISBLANK(O726),ISERROR(O726)),"",IF(O726&lt;=TODAY(),"EXPIRED","ACTIVE"))</f>
        <v>ACTIVE</v>
      </c>
      <c r="X726" s="8" t="str">
        <f>IF(ISNUMBER(SEARCH("OPTILAN",P726)),"OPTILAN","")</f>
        <v/>
      </c>
      <c r="Y726" s="8" t="str">
        <f>IF(AND(NOT(ISBLANK(M726)),M726&lt;&gt;"",VALUE(M726)=0),"No Value (Indeterminate)","")</f>
        <v/>
      </c>
      <c r="Z726" s="8"/>
      <c r="AA726" s="8" t="str">
        <f>IF(AND(ISNUMBER(SEARCH("default date of 31/12/2099",D726)),NOT(ISBLANK(M726)),VALUE(M726)=0),"No Value (SPOT Contract)","")</f>
        <v/>
      </c>
      <c r="AB726" s="19" t="str">
        <f>IF(N726="","No Start Date","")</f>
        <v/>
      </c>
      <c r="AC726" s="19" t="str">
        <f>IF(O726="","No Expiry Date","")</f>
        <v/>
      </c>
      <c r="AD726" s="19" t="str">
        <f>IF(B726="","No Reference","")</f>
        <v/>
      </c>
      <c r="AE726" s="19" t="str" cm="1">
        <f t="array" aca="1" ref="AE726" ca="1">IF(SUMPRODUCT(--ISNUMBER(SEARCH("PFI",A726:AD726)))&gt;0,"Y","")</f>
        <v/>
      </c>
      <c r="AF726" s="19" t="str">
        <f>IF(ISNUMBER(SEARCH("CSW",C726)),"Shared Service","")</f>
        <v/>
      </c>
      <c r="AG726" s="19"/>
    </row>
    <row r="727" spans="1:33" s="14" customFormat="1" x14ac:dyDescent="0.3">
      <c r="A727" s="21">
        <v>157</v>
      </c>
      <c r="B727" s="49" t="s">
        <v>2647</v>
      </c>
      <c r="C727" s="49" t="s">
        <v>2667</v>
      </c>
      <c r="D727" s="49"/>
      <c r="E727" s="50">
        <v>0</v>
      </c>
      <c r="F727" s="50">
        <v>0</v>
      </c>
      <c r="G727" s="50">
        <v>0</v>
      </c>
      <c r="H727" s="49" t="s">
        <v>74</v>
      </c>
      <c r="I727" s="49" t="s">
        <v>2650</v>
      </c>
      <c r="J727" s="49" t="s">
        <v>76</v>
      </c>
      <c r="K727" s="49" t="s">
        <v>50</v>
      </c>
      <c r="L727" s="49" t="s">
        <v>678</v>
      </c>
      <c r="M727" s="51">
        <v>580000</v>
      </c>
      <c r="N727" s="52">
        <v>44568</v>
      </c>
      <c r="O727" s="52">
        <v>46234</v>
      </c>
      <c r="P727" s="49" t="s">
        <v>2668</v>
      </c>
      <c r="Q727" s="50" t="s">
        <v>41</v>
      </c>
      <c r="R727" s="50" t="s">
        <v>42</v>
      </c>
      <c r="S727" s="50" t="s">
        <v>41</v>
      </c>
      <c r="T727" s="49" t="s">
        <v>2651</v>
      </c>
      <c r="U727" s="53"/>
      <c r="V727" s="7"/>
      <c r="W727" s="8" t="str">
        <f ca="1">IF(OR(ISBLANK(O727),ISERROR(O727)),"",IF(O727&lt;=TODAY(),"EXPIRED","ACTIVE"))</f>
        <v>ACTIVE</v>
      </c>
      <c r="X727" s="8" t="str">
        <f>IF(ISNUMBER(SEARCH("OPTILAN",P727)),"OPTILAN","")</f>
        <v/>
      </c>
      <c r="Y727" s="8" t="str">
        <f>IF(AND(NOT(ISBLANK(M727)),M727&lt;&gt;"",VALUE(M727)=0),"No Value (Indeterminate)","")</f>
        <v/>
      </c>
      <c r="Z727" s="8"/>
      <c r="AA727" s="8" t="str">
        <f>IF(AND(ISNUMBER(SEARCH("default date of 31/12/2099",D727)),NOT(ISBLANK(M727)),VALUE(M727)=0),"No Value (SPOT Contract)","")</f>
        <v/>
      </c>
      <c r="AB727" s="19" t="str">
        <f>IF(N727="","No Start Date","")</f>
        <v/>
      </c>
      <c r="AC727" s="19" t="str">
        <f>IF(O727="","No Expiry Date","")</f>
        <v/>
      </c>
      <c r="AD727" s="19" t="str">
        <f>IF(B727="","No Reference","")</f>
        <v/>
      </c>
      <c r="AE727" s="19" t="str" cm="1">
        <f t="array" aca="1" ref="AE727" ca="1">IF(SUMPRODUCT(--ISNUMBER(SEARCH("PFI",A727:AD727)))&gt;0,"Y","")</f>
        <v/>
      </c>
      <c r="AF727" s="19" t="str">
        <f>IF(ISNUMBER(SEARCH("CSW",C727)),"Shared Service","")</f>
        <v/>
      </c>
      <c r="AG727" s="19"/>
    </row>
    <row r="728" spans="1:33" s="14" customFormat="1" x14ac:dyDescent="0.3">
      <c r="A728" s="21">
        <v>951</v>
      </c>
      <c r="B728" s="45" t="s">
        <v>2669</v>
      </c>
      <c r="C728" s="45" t="s">
        <v>2670</v>
      </c>
      <c r="D728" s="45"/>
      <c r="E728" s="46">
        <v>0</v>
      </c>
      <c r="F728" s="46">
        <v>0</v>
      </c>
      <c r="G728" s="46">
        <v>0</v>
      </c>
      <c r="H728" s="45" t="s">
        <v>194</v>
      </c>
      <c r="I728" s="45" t="s">
        <v>2671</v>
      </c>
      <c r="J728" s="45" t="s">
        <v>76</v>
      </c>
      <c r="K728" s="45" t="s">
        <v>50</v>
      </c>
      <c r="L728" s="45" t="s">
        <v>678</v>
      </c>
      <c r="M728" s="47">
        <v>784429.13</v>
      </c>
      <c r="N728" s="48">
        <v>45667</v>
      </c>
      <c r="O728" s="48">
        <v>47756</v>
      </c>
      <c r="P728" s="45" t="s">
        <v>684</v>
      </c>
      <c r="Q728" s="46" t="s">
        <v>41</v>
      </c>
      <c r="R728" s="46" t="s">
        <v>41</v>
      </c>
      <c r="S728" s="46" t="s">
        <v>41</v>
      </c>
      <c r="T728" s="45" t="s">
        <v>2136</v>
      </c>
      <c r="U728" s="53"/>
      <c r="V728" s="7"/>
      <c r="W728" s="8" t="str">
        <f ca="1">IF(OR(ISBLANK(O728),ISERROR(O728)),"",IF(O728&lt;=TODAY(),"EXPIRED","ACTIVE"))</f>
        <v>ACTIVE</v>
      </c>
      <c r="X728" s="8" t="str">
        <f>IF(ISNUMBER(SEARCH("OPTILAN",P728)),"OPTILAN","")</f>
        <v/>
      </c>
      <c r="Y728" s="8" t="str">
        <f>IF(AND(NOT(ISBLANK(M728)),M728&lt;&gt;"",VALUE(M728)=0),"No Value (Indeterminate)","")</f>
        <v/>
      </c>
      <c r="Z728" s="8"/>
      <c r="AA728" s="8" t="str">
        <f>IF(AND(ISNUMBER(SEARCH("default date of 31/12/2099",D728)),NOT(ISBLANK(M728)),VALUE(M728)=0),"No Value (SPOT Contract)","")</f>
        <v/>
      </c>
      <c r="AB728" s="19" t="str">
        <f>IF(N728="","No Start Date","")</f>
        <v/>
      </c>
      <c r="AC728" s="19" t="str">
        <f>IF(O728="","No Expiry Date","")</f>
        <v/>
      </c>
      <c r="AD728" s="19" t="str">
        <f>IF(B728="","No Reference","")</f>
        <v/>
      </c>
      <c r="AE728" s="19" t="str" cm="1">
        <f t="array" aca="1" ref="AE728" ca="1">IF(SUMPRODUCT(--ISNUMBER(SEARCH("PFI",A728:AD728)))&gt;0,"Y","")</f>
        <v/>
      </c>
      <c r="AF728" s="19" t="str">
        <f>IF(ISNUMBER(SEARCH("CSW",C728)),"Shared Service","")</f>
        <v/>
      </c>
      <c r="AG728" s="19"/>
    </row>
    <row r="729" spans="1:33" s="14" customFormat="1" x14ac:dyDescent="0.3">
      <c r="A729" s="21">
        <v>952</v>
      </c>
      <c r="B729" s="49" t="s">
        <v>2669</v>
      </c>
      <c r="C729" s="49" t="s">
        <v>2672</v>
      </c>
      <c r="D729" s="49"/>
      <c r="E729" s="50">
        <v>0</v>
      </c>
      <c r="F729" s="50">
        <v>0</v>
      </c>
      <c r="G729" s="50">
        <v>0</v>
      </c>
      <c r="H729" s="49" t="s">
        <v>194</v>
      </c>
      <c r="I729" s="49" t="s">
        <v>2671</v>
      </c>
      <c r="J729" s="49" t="s">
        <v>76</v>
      </c>
      <c r="K729" s="49" t="s">
        <v>50</v>
      </c>
      <c r="L729" s="49" t="s">
        <v>678</v>
      </c>
      <c r="M729" s="51">
        <v>784429.13</v>
      </c>
      <c r="N729" s="52">
        <v>45667</v>
      </c>
      <c r="O729" s="52">
        <v>47756</v>
      </c>
      <c r="P729" s="49" t="s">
        <v>238</v>
      </c>
      <c r="Q729" s="50" t="s">
        <v>41</v>
      </c>
      <c r="R729" s="50" t="s">
        <v>41</v>
      </c>
      <c r="S729" s="50" t="s">
        <v>41</v>
      </c>
      <c r="T729" s="49" t="s">
        <v>2136</v>
      </c>
      <c r="U729" s="53"/>
      <c r="V729" s="7"/>
      <c r="W729" s="8" t="str">
        <f ca="1">IF(OR(ISBLANK(O729),ISERROR(O729)),"",IF(O729&lt;=TODAY(),"EXPIRED","ACTIVE"))</f>
        <v>ACTIVE</v>
      </c>
      <c r="X729" s="8" t="str">
        <f>IF(ISNUMBER(SEARCH("OPTILAN",P729)),"OPTILAN","")</f>
        <v/>
      </c>
      <c r="Y729" s="8" t="str">
        <f>IF(AND(NOT(ISBLANK(M729)),M729&lt;&gt;"",VALUE(M729)=0),"No Value (Indeterminate)","")</f>
        <v/>
      </c>
      <c r="Z729" s="8"/>
      <c r="AA729" s="8" t="str">
        <f>IF(AND(ISNUMBER(SEARCH("default date of 31/12/2099",D729)),NOT(ISBLANK(M729)),VALUE(M729)=0),"No Value (SPOT Contract)","")</f>
        <v/>
      </c>
      <c r="AB729" s="19" t="str">
        <f>IF(N729="","No Start Date","")</f>
        <v/>
      </c>
      <c r="AC729" s="19" t="str">
        <f>IF(O729="","No Expiry Date","")</f>
        <v/>
      </c>
      <c r="AD729" s="19" t="str">
        <f>IF(B729="","No Reference","")</f>
        <v/>
      </c>
      <c r="AE729" s="19" t="str" cm="1">
        <f t="array" aca="1" ref="AE729" ca="1">IF(SUMPRODUCT(--ISNUMBER(SEARCH("PFI",A729:AD729)))&gt;0,"Y","")</f>
        <v/>
      </c>
      <c r="AF729" s="19" t="str">
        <f>IF(ISNUMBER(SEARCH("CSW",C729)),"Shared Service","")</f>
        <v/>
      </c>
      <c r="AG729" s="19"/>
    </row>
    <row r="730" spans="1:33" s="14" customFormat="1" x14ac:dyDescent="0.3">
      <c r="A730" s="21">
        <v>953</v>
      </c>
      <c r="B730" s="49" t="s">
        <v>2669</v>
      </c>
      <c r="C730" s="49" t="s">
        <v>2673</v>
      </c>
      <c r="D730" s="49"/>
      <c r="E730" s="50">
        <v>0</v>
      </c>
      <c r="F730" s="50">
        <v>0</v>
      </c>
      <c r="G730" s="50">
        <v>0</v>
      </c>
      <c r="H730" s="49" t="s">
        <v>194</v>
      </c>
      <c r="I730" s="49" t="s">
        <v>2671</v>
      </c>
      <c r="J730" s="49" t="s">
        <v>76</v>
      </c>
      <c r="K730" s="49" t="s">
        <v>50</v>
      </c>
      <c r="L730" s="49" t="s">
        <v>678</v>
      </c>
      <c r="M730" s="51">
        <v>784429.13</v>
      </c>
      <c r="N730" s="52">
        <v>45667</v>
      </c>
      <c r="O730" s="52">
        <v>47756</v>
      </c>
      <c r="P730" s="49" t="s">
        <v>2674</v>
      </c>
      <c r="Q730" s="50" t="s">
        <v>41</v>
      </c>
      <c r="R730" s="50" t="s">
        <v>41</v>
      </c>
      <c r="S730" s="50" t="s">
        <v>41</v>
      </c>
      <c r="T730" s="49" t="s">
        <v>2136</v>
      </c>
      <c r="U730" s="53"/>
      <c r="V730" s="7"/>
      <c r="W730" s="8" t="str">
        <f ca="1">IF(OR(ISBLANK(O730),ISERROR(O730)),"",IF(O730&lt;=TODAY(),"EXPIRED","ACTIVE"))</f>
        <v>ACTIVE</v>
      </c>
      <c r="X730" s="8" t="str">
        <f>IF(ISNUMBER(SEARCH("OPTILAN",P730)),"OPTILAN","")</f>
        <v/>
      </c>
      <c r="Y730" s="8" t="str">
        <f>IF(AND(NOT(ISBLANK(M730)),M730&lt;&gt;"",VALUE(M730)=0),"No Value (Indeterminate)","")</f>
        <v/>
      </c>
      <c r="Z730" s="8"/>
      <c r="AA730" s="8" t="str">
        <f>IF(AND(ISNUMBER(SEARCH("default date of 31/12/2099",D730)),NOT(ISBLANK(M730)),VALUE(M730)=0),"No Value (SPOT Contract)","")</f>
        <v/>
      </c>
      <c r="AB730" s="19" t="str">
        <f>IF(N730="","No Start Date","")</f>
        <v/>
      </c>
      <c r="AC730" s="19" t="str">
        <f>IF(O730="","No Expiry Date","")</f>
        <v/>
      </c>
      <c r="AD730" s="19" t="str">
        <f>IF(B730="","No Reference","")</f>
        <v/>
      </c>
      <c r="AE730" s="19" t="str" cm="1">
        <f t="array" aca="1" ref="AE730" ca="1">IF(SUMPRODUCT(--ISNUMBER(SEARCH("PFI",A730:AD730)))&gt;0,"Y","")</f>
        <v/>
      </c>
      <c r="AF730" s="19" t="str">
        <f>IF(ISNUMBER(SEARCH("CSW",C730)),"Shared Service","")</f>
        <v/>
      </c>
      <c r="AG730" s="19"/>
    </row>
    <row r="731" spans="1:33" s="14" customFormat="1" x14ac:dyDescent="0.3">
      <c r="A731" s="21">
        <v>903</v>
      </c>
      <c r="B731" s="45" t="s">
        <v>2675</v>
      </c>
      <c r="C731" s="45" t="s">
        <v>2676</v>
      </c>
      <c r="D731" s="45" t="s">
        <v>2677</v>
      </c>
      <c r="E731" s="46">
        <v>0</v>
      </c>
      <c r="F731" s="46">
        <v>0</v>
      </c>
      <c r="G731" s="46">
        <v>0</v>
      </c>
      <c r="H731" s="45" t="s">
        <v>74</v>
      </c>
      <c r="I731" s="45" t="s">
        <v>2678</v>
      </c>
      <c r="J731" s="45" t="s">
        <v>49</v>
      </c>
      <c r="K731" s="45" t="s">
        <v>50</v>
      </c>
      <c r="L731" s="45" t="s">
        <v>51</v>
      </c>
      <c r="M731" s="47">
        <v>69625</v>
      </c>
      <c r="N731" s="48" t="s">
        <v>2679</v>
      </c>
      <c r="O731" s="48">
        <v>47726</v>
      </c>
      <c r="P731" s="45" t="s">
        <v>2680</v>
      </c>
      <c r="Q731" s="46" t="s">
        <v>41</v>
      </c>
      <c r="R731" s="46" t="s">
        <v>42</v>
      </c>
      <c r="S731" s="46" t="s">
        <v>41</v>
      </c>
      <c r="T731" s="45" t="s">
        <v>1215</v>
      </c>
      <c r="U731" s="53"/>
      <c r="V731" s="7"/>
      <c r="W731" s="8" t="str">
        <f ca="1">IF(OR(ISBLANK(O731),ISERROR(O731)),"",IF(O731&lt;=TODAY(),"EXPIRED","ACTIVE"))</f>
        <v>ACTIVE</v>
      </c>
      <c r="X731" s="8" t="str">
        <f>IF(ISNUMBER(SEARCH("OPTILAN",P731)),"OPTILAN","")</f>
        <v/>
      </c>
      <c r="Y731" s="8" t="str">
        <f>IF(AND(NOT(ISBLANK(M731)),M731&lt;&gt;"",VALUE(M731)=0),"No Value (Indeterminate)","")</f>
        <v/>
      </c>
      <c r="Z731" s="8"/>
      <c r="AA731" s="8" t="str">
        <f>IF(AND(ISNUMBER(SEARCH("default date of 31/12/2099",D731)),NOT(ISBLANK(M731)),VALUE(M731)=0),"No Value (SPOT Contract)","")</f>
        <v/>
      </c>
      <c r="AB731" s="19" t="str">
        <f>IF(N731="","No Start Date","")</f>
        <v/>
      </c>
      <c r="AC731" s="19" t="str">
        <f>IF(O731="","No Expiry Date","")</f>
        <v/>
      </c>
      <c r="AD731" s="19" t="str">
        <f>IF(B731="","No Reference","")</f>
        <v/>
      </c>
      <c r="AE731" s="19" t="str" cm="1">
        <f t="array" aca="1" ref="AE731" ca="1">IF(SUMPRODUCT(--ISNUMBER(SEARCH("PFI",A731:AD731)))&gt;0,"Y","")</f>
        <v/>
      </c>
      <c r="AF731" s="19" t="str">
        <f>IF(ISNUMBER(SEARCH("CSW",C731)),"Shared Service","")</f>
        <v/>
      </c>
      <c r="AG731" s="19"/>
    </row>
    <row r="732" spans="1:33" s="14" customFormat="1" x14ac:dyDescent="0.3">
      <c r="A732" s="21">
        <v>904</v>
      </c>
      <c r="B732" s="49" t="s">
        <v>2675</v>
      </c>
      <c r="C732" s="49" t="s">
        <v>2681</v>
      </c>
      <c r="D732" s="49" t="s">
        <v>2682</v>
      </c>
      <c r="E732" s="50">
        <v>0</v>
      </c>
      <c r="F732" s="50">
        <v>0</v>
      </c>
      <c r="G732" s="50">
        <v>0</v>
      </c>
      <c r="H732" s="49" t="s">
        <v>74</v>
      </c>
      <c r="I732" s="49" t="s">
        <v>2678</v>
      </c>
      <c r="J732" s="49" t="s">
        <v>49</v>
      </c>
      <c r="K732" s="49" t="s">
        <v>50</v>
      </c>
      <c r="L732" s="49" t="s">
        <v>51</v>
      </c>
      <c r="M732" s="51">
        <v>12762</v>
      </c>
      <c r="N732" s="52" t="s">
        <v>2683</v>
      </c>
      <c r="O732" s="52">
        <v>46281</v>
      </c>
      <c r="P732" s="49" t="s">
        <v>2684</v>
      </c>
      <c r="Q732" s="50" t="s">
        <v>41</v>
      </c>
      <c r="R732" s="50" t="s">
        <v>42</v>
      </c>
      <c r="S732" s="50" t="s">
        <v>41</v>
      </c>
      <c r="T732" s="49" t="s">
        <v>1215</v>
      </c>
      <c r="U732" s="53"/>
      <c r="V732" s="7"/>
      <c r="W732" s="8" t="str">
        <f ca="1">IF(OR(ISBLANK(O732),ISERROR(O732)),"",IF(O732&lt;=TODAY(),"EXPIRED","ACTIVE"))</f>
        <v>ACTIVE</v>
      </c>
      <c r="X732" s="8" t="str">
        <f>IF(ISNUMBER(SEARCH("OPTILAN",P732)),"OPTILAN","")</f>
        <v/>
      </c>
      <c r="Y732" s="8" t="str">
        <f>IF(AND(NOT(ISBLANK(M732)),M732&lt;&gt;"",VALUE(M732)=0),"No Value (Indeterminate)","")</f>
        <v/>
      </c>
      <c r="Z732" s="8"/>
      <c r="AA732" s="8" t="str">
        <f>IF(AND(ISNUMBER(SEARCH("default date of 31/12/2099",D732)),NOT(ISBLANK(M732)),VALUE(M732)=0),"No Value (SPOT Contract)","")</f>
        <v/>
      </c>
      <c r="AB732" s="19" t="str">
        <f>IF(N732="","No Start Date","")</f>
        <v/>
      </c>
      <c r="AC732" s="19" t="str">
        <f>IF(O732="","No Expiry Date","")</f>
        <v/>
      </c>
      <c r="AD732" s="19" t="str">
        <f>IF(B732="","No Reference","")</f>
        <v/>
      </c>
      <c r="AE732" s="19" t="str" cm="1">
        <f t="array" aca="1" ref="AE732" ca="1">IF(SUMPRODUCT(--ISNUMBER(SEARCH("PFI",A732:AD732)))&gt;0,"Y","")</f>
        <v/>
      </c>
      <c r="AF732" s="19" t="str">
        <f>IF(ISNUMBER(SEARCH("CSW",C732)),"Shared Service","")</f>
        <v/>
      </c>
      <c r="AG732" s="19"/>
    </row>
    <row r="733" spans="1:33" s="14" customFormat="1" x14ac:dyDescent="0.3">
      <c r="A733" s="21">
        <v>905</v>
      </c>
      <c r="B733" s="49" t="s">
        <v>2675</v>
      </c>
      <c r="C733" s="49" t="s">
        <v>2685</v>
      </c>
      <c r="D733" s="49" t="s">
        <v>2686</v>
      </c>
      <c r="E733" s="50">
        <v>0</v>
      </c>
      <c r="F733" s="50">
        <v>0</v>
      </c>
      <c r="G733" s="50">
        <v>0</v>
      </c>
      <c r="H733" s="49" t="s">
        <v>74</v>
      </c>
      <c r="I733" s="49" t="s">
        <v>2678</v>
      </c>
      <c r="J733" s="49" t="s">
        <v>49</v>
      </c>
      <c r="K733" s="49" t="s">
        <v>50</v>
      </c>
      <c r="L733" s="49" t="s">
        <v>51</v>
      </c>
      <c r="M733" s="51">
        <v>48538.63</v>
      </c>
      <c r="N733" s="52" t="s">
        <v>865</v>
      </c>
      <c r="O733" s="52">
        <v>46226</v>
      </c>
      <c r="P733" s="49" t="s">
        <v>2684</v>
      </c>
      <c r="Q733" s="50" t="s">
        <v>41</v>
      </c>
      <c r="R733" s="50" t="s">
        <v>42</v>
      </c>
      <c r="S733" s="50" t="s">
        <v>41</v>
      </c>
      <c r="T733" s="49" t="s">
        <v>1215</v>
      </c>
      <c r="U733" s="53"/>
      <c r="V733" s="7"/>
      <c r="W733" s="8" t="str">
        <f ca="1">IF(OR(ISBLANK(O733),ISERROR(O733)),"",IF(O733&lt;=TODAY(),"EXPIRED","ACTIVE"))</f>
        <v>ACTIVE</v>
      </c>
      <c r="X733" s="8" t="str">
        <f>IF(ISNUMBER(SEARCH("OPTILAN",P733)),"OPTILAN","")</f>
        <v/>
      </c>
      <c r="Y733" s="8" t="str">
        <f>IF(AND(NOT(ISBLANK(M733)),M733&lt;&gt;"",VALUE(M733)=0),"No Value (Indeterminate)","")</f>
        <v/>
      </c>
      <c r="Z733" s="8"/>
      <c r="AA733" s="8" t="str">
        <f>IF(AND(ISNUMBER(SEARCH("default date of 31/12/2099",D733)),NOT(ISBLANK(M733)),VALUE(M733)=0),"No Value (SPOT Contract)","")</f>
        <v/>
      </c>
      <c r="AB733" s="19" t="str">
        <f>IF(N733="","No Start Date","")</f>
        <v/>
      </c>
      <c r="AC733" s="19" t="str">
        <f>IF(O733="","No Expiry Date","")</f>
        <v/>
      </c>
      <c r="AD733" s="19" t="str">
        <f>IF(B733="","No Reference","")</f>
        <v/>
      </c>
      <c r="AE733" s="19" t="str" cm="1">
        <f t="array" aca="1" ref="AE733" ca="1">IF(SUMPRODUCT(--ISNUMBER(SEARCH("PFI",A733:AD733)))&gt;0,"Y","")</f>
        <v/>
      </c>
      <c r="AF733" s="19" t="str">
        <f>IF(ISNUMBER(SEARCH("CSW",C733)),"Shared Service","")</f>
        <v/>
      </c>
      <c r="AG733" s="19"/>
    </row>
    <row r="734" spans="1:33" s="14" customFormat="1" x14ac:dyDescent="0.3">
      <c r="A734" s="21">
        <v>499</v>
      </c>
      <c r="B734" s="41" t="s">
        <v>2687</v>
      </c>
      <c r="C734" s="41" t="s">
        <v>2688</v>
      </c>
      <c r="D734" s="41" t="s">
        <v>2689</v>
      </c>
      <c r="E734" s="42">
        <v>0</v>
      </c>
      <c r="F734" s="42">
        <v>0</v>
      </c>
      <c r="G734" s="42">
        <v>0</v>
      </c>
      <c r="H734" s="41" t="s">
        <v>262</v>
      </c>
      <c r="I734" s="41" t="s">
        <v>1205</v>
      </c>
      <c r="J734" s="41" t="s">
        <v>36</v>
      </c>
      <c r="K734" s="41" t="s">
        <v>37</v>
      </c>
      <c r="L734" s="41" t="s">
        <v>642</v>
      </c>
      <c r="M734" s="43">
        <v>56165</v>
      </c>
      <c r="N734" s="44">
        <v>44930</v>
      </c>
      <c r="O734" s="44">
        <v>46477</v>
      </c>
      <c r="P734" s="41" t="s">
        <v>441</v>
      </c>
      <c r="Q734" s="42" t="s">
        <v>41</v>
      </c>
      <c r="R734" s="42" t="s">
        <v>42</v>
      </c>
      <c r="S734" s="42" t="s">
        <v>42</v>
      </c>
      <c r="T734" s="41" t="s">
        <v>2690</v>
      </c>
      <c r="U734" s="53"/>
      <c r="V734" s="7"/>
      <c r="W734" s="8" t="str">
        <f ca="1">IF(OR(ISBLANK(O734),ISERROR(O734)),"",IF(O734&lt;=TODAY(),"EXPIRED","ACTIVE"))</f>
        <v>ACTIVE</v>
      </c>
      <c r="X734" s="8" t="str">
        <f>IF(ISNUMBER(SEARCH("OPTILAN",P734)),"OPTILAN","")</f>
        <v/>
      </c>
      <c r="Y734" s="8" t="str">
        <f>IF(AND(NOT(ISBLANK(M734)),M734&lt;&gt;"",VALUE(M734)=0),"No Value (Indeterminate)","")</f>
        <v/>
      </c>
      <c r="Z734" s="8"/>
      <c r="AA734" s="8" t="str">
        <f>IF(AND(ISNUMBER(SEARCH("default date of 31/12/2099",D734)),NOT(ISBLANK(M734)),VALUE(M734)=0),"No Value (SPOT Contract)","")</f>
        <v/>
      </c>
      <c r="AB734" s="19" t="str">
        <f>IF(N734="","No Start Date","")</f>
        <v/>
      </c>
      <c r="AC734" s="19" t="str">
        <f>IF(O734="","No Expiry Date","")</f>
        <v/>
      </c>
      <c r="AD734" s="19" t="str">
        <f>IF(B734="","No Reference","")</f>
        <v/>
      </c>
      <c r="AE734" s="19" t="str" cm="1">
        <f t="array" aca="1" ref="AE734" ca="1">IF(SUMPRODUCT(--ISNUMBER(SEARCH("PFI",A734:AD734)))&gt;0,"Y","")</f>
        <v/>
      </c>
      <c r="AF734" s="19" t="str">
        <f>IF(ISNUMBER(SEARCH("CSW",C734)),"Shared Service","")</f>
        <v/>
      </c>
      <c r="AG734" s="19"/>
    </row>
    <row r="735" spans="1:33" s="14" customFormat="1" x14ac:dyDescent="0.3">
      <c r="A735" s="21">
        <v>986</v>
      </c>
      <c r="B735" s="41" t="s">
        <v>2691</v>
      </c>
      <c r="C735" s="41" t="s">
        <v>2692</v>
      </c>
      <c r="D735" s="41" t="s">
        <v>2693</v>
      </c>
      <c r="E735" s="42">
        <v>0</v>
      </c>
      <c r="F735" s="42">
        <v>0</v>
      </c>
      <c r="G735" s="42">
        <v>0</v>
      </c>
      <c r="H735" s="41" t="s">
        <v>194</v>
      </c>
      <c r="I735" s="41" t="s">
        <v>2694</v>
      </c>
      <c r="J735" s="41" t="s">
        <v>890</v>
      </c>
      <c r="K735" s="41" t="s">
        <v>50</v>
      </c>
      <c r="L735" s="41" t="s">
        <v>922</v>
      </c>
      <c r="M735" s="43">
        <v>422433.4</v>
      </c>
      <c r="N735" s="44">
        <v>45661</v>
      </c>
      <c r="O735" s="44">
        <v>47573</v>
      </c>
      <c r="P735" s="41" t="s">
        <v>2185</v>
      </c>
      <c r="Q735" s="42" t="s">
        <v>41</v>
      </c>
      <c r="R735" s="42" t="s">
        <v>41</v>
      </c>
      <c r="S735" s="42" t="s">
        <v>41</v>
      </c>
      <c r="T735" s="41" t="s">
        <v>2695</v>
      </c>
      <c r="U735" s="53"/>
      <c r="V735" s="7"/>
      <c r="W735" s="8" t="str">
        <f ca="1">IF(OR(ISBLANK(O735),ISERROR(O735)),"",IF(O735&lt;=TODAY(),"EXPIRED","ACTIVE"))</f>
        <v>ACTIVE</v>
      </c>
      <c r="X735" s="8" t="str">
        <f>IF(ISNUMBER(SEARCH("OPTILAN",P735)),"OPTILAN","")</f>
        <v/>
      </c>
      <c r="Y735" s="8" t="str">
        <f>IF(AND(NOT(ISBLANK(M735)),M735&lt;&gt;"",VALUE(M735)=0),"No Value (Indeterminate)","")</f>
        <v/>
      </c>
      <c r="Z735" s="8"/>
      <c r="AA735" s="8" t="str">
        <f>IF(AND(ISNUMBER(SEARCH("default date of 31/12/2099",D735)),NOT(ISBLANK(M735)),VALUE(M735)=0),"No Value (SPOT Contract)","")</f>
        <v/>
      </c>
      <c r="AB735" s="19" t="str">
        <f>IF(N735="","No Start Date","")</f>
        <v/>
      </c>
      <c r="AC735" s="19" t="str">
        <f>IF(O735="","No Expiry Date","")</f>
        <v/>
      </c>
      <c r="AD735" s="19" t="str">
        <f>IF(B735="","No Reference","")</f>
        <v/>
      </c>
      <c r="AE735" s="19" t="str" cm="1">
        <f t="array" aca="1" ref="AE735" ca="1">IF(SUMPRODUCT(--ISNUMBER(SEARCH("PFI",A735:AD735)))&gt;0,"Y","")</f>
        <v/>
      </c>
      <c r="AF735" s="19" t="str">
        <f>IF(ISNUMBER(SEARCH("CSW",C735)),"Shared Service","")</f>
        <v/>
      </c>
      <c r="AG735" s="19"/>
    </row>
    <row r="736" spans="1:33" s="14" customFormat="1" x14ac:dyDescent="0.3">
      <c r="A736" s="21">
        <v>8</v>
      </c>
      <c r="B736" s="41" t="s">
        <v>2696</v>
      </c>
      <c r="C736" s="41" t="s">
        <v>2697</v>
      </c>
      <c r="D736" s="41" t="s">
        <v>2698</v>
      </c>
      <c r="E736" s="42">
        <v>0</v>
      </c>
      <c r="F736" s="42">
        <v>0</v>
      </c>
      <c r="G736" s="42">
        <v>0</v>
      </c>
      <c r="H736" s="41" t="s">
        <v>194</v>
      </c>
      <c r="I736" s="41" t="s">
        <v>195</v>
      </c>
      <c r="J736" s="41" t="s">
        <v>36</v>
      </c>
      <c r="K736" s="41" t="s">
        <v>50</v>
      </c>
      <c r="L736" s="41" t="s">
        <v>642</v>
      </c>
      <c r="M736" s="43">
        <v>563950</v>
      </c>
      <c r="N736" s="44">
        <v>41704</v>
      </c>
      <c r="O736" s="44">
        <v>53027</v>
      </c>
      <c r="P736" s="41" t="s">
        <v>2699</v>
      </c>
      <c r="Q736" s="42" t="s">
        <v>41</v>
      </c>
      <c r="R736" s="42" t="s">
        <v>41</v>
      </c>
      <c r="S736" s="42" t="s">
        <v>41</v>
      </c>
      <c r="T736" s="41" t="s">
        <v>2700</v>
      </c>
      <c r="U736" s="53"/>
      <c r="V736" s="7"/>
      <c r="W736" s="8" t="str">
        <f ca="1">IF(OR(ISBLANK(O736),ISERROR(O736)),"",IF(O736&lt;=TODAY(),"EXPIRED","ACTIVE"))</f>
        <v>ACTIVE</v>
      </c>
      <c r="X736" s="8" t="str">
        <f>IF(ISNUMBER(SEARCH("OPTILAN",P736)),"OPTILAN","")</f>
        <v/>
      </c>
      <c r="Y736" s="8" t="str">
        <f>IF(AND(NOT(ISBLANK(M736)),M736&lt;&gt;"",VALUE(M736)=0),"No Value (Indeterminate)","")</f>
        <v/>
      </c>
      <c r="Z736" s="8"/>
      <c r="AA736" s="8" t="str">
        <f>IF(AND(ISNUMBER(SEARCH("default date of 31/12/2099",D736)),NOT(ISBLANK(M736)),VALUE(M736)=0),"No Value (SPOT Contract)","")</f>
        <v/>
      </c>
      <c r="AB736" s="19" t="str">
        <f>IF(N736="","No Start Date","")</f>
        <v/>
      </c>
      <c r="AC736" s="19" t="str">
        <f>IF(O736="","No Expiry Date","")</f>
        <v/>
      </c>
      <c r="AD736" s="19" t="str">
        <f>IF(B736="","No Reference","")</f>
        <v/>
      </c>
      <c r="AE736" s="19" t="str" cm="1">
        <f t="array" aca="1" ref="AE736" ca="1">IF(SUMPRODUCT(--ISNUMBER(SEARCH("PFI",A736:AD736)))&gt;0,"Y","")</f>
        <v/>
      </c>
      <c r="AF736" s="19" t="str">
        <f>IF(ISNUMBER(SEARCH("CSW",C736)),"Shared Service","")</f>
        <v/>
      </c>
      <c r="AG736" s="19"/>
    </row>
    <row r="737" spans="1:33" s="14" customFormat="1" x14ac:dyDescent="0.3">
      <c r="A737" s="21">
        <v>1249</v>
      </c>
      <c r="B737" s="41" t="s">
        <v>2701</v>
      </c>
      <c r="C737" s="41" t="s">
        <v>2702</v>
      </c>
      <c r="D737" s="41" t="s">
        <v>2703</v>
      </c>
      <c r="E737" s="42">
        <v>0</v>
      </c>
      <c r="F737" s="42">
        <v>0</v>
      </c>
      <c r="G737" s="42">
        <v>0</v>
      </c>
      <c r="H737" s="41" t="s">
        <v>603</v>
      </c>
      <c r="I737" s="41" t="s">
        <v>698</v>
      </c>
      <c r="J737" s="41" t="s">
        <v>49</v>
      </c>
      <c r="K737" s="41" t="s">
        <v>50</v>
      </c>
      <c r="L737" s="41" t="s">
        <v>51</v>
      </c>
      <c r="M737" s="43">
        <v>49975</v>
      </c>
      <c r="N737" s="44">
        <v>45878</v>
      </c>
      <c r="O737" s="44">
        <v>46112</v>
      </c>
      <c r="P737" s="41" t="s">
        <v>2704</v>
      </c>
      <c r="Q737" s="42" t="s">
        <v>41</v>
      </c>
      <c r="R737" s="42" t="s">
        <v>42</v>
      </c>
      <c r="S737" s="42" t="s">
        <v>41</v>
      </c>
      <c r="T737" s="41" t="s">
        <v>544</v>
      </c>
      <c r="U737" s="53"/>
      <c r="V737" s="7"/>
      <c r="W737" s="8" t="str">
        <f ca="1">IF(OR(ISBLANK(O737),ISERROR(O737)),"",IF(O737&lt;=TODAY(),"EXPIRED","ACTIVE"))</f>
        <v>ACTIVE</v>
      </c>
      <c r="X737" s="8" t="str">
        <f>IF(ISNUMBER(SEARCH("OPTILAN",P737)),"OPTILAN","")</f>
        <v/>
      </c>
      <c r="Y737" s="8" t="str">
        <f>IF(AND(NOT(ISBLANK(M737)),M737&lt;&gt;"",VALUE(M737)=0),"No Value (Indeterminate)","")</f>
        <v/>
      </c>
      <c r="Z737" s="8"/>
      <c r="AA737" s="8" t="str">
        <f>IF(AND(ISNUMBER(SEARCH("default date of 31/12/2099",D737)),NOT(ISBLANK(M737)),VALUE(M737)=0),"No Value (SPOT Contract)","")</f>
        <v/>
      </c>
      <c r="AB737" s="19" t="str">
        <f>IF(N737="","No Start Date","")</f>
        <v/>
      </c>
      <c r="AC737" s="19" t="str">
        <f>IF(O737="","No Expiry Date","")</f>
        <v/>
      </c>
      <c r="AD737" s="19" t="str">
        <f>IF(B737="","No Reference","")</f>
        <v/>
      </c>
      <c r="AE737" s="19" t="str" cm="1">
        <f t="array" aca="1" ref="AE737" ca="1">IF(SUMPRODUCT(--ISNUMBER(SEARCH("PFI",A737:AD737)))&gt;0,"Y","")</f>
        <v/>
      </c>
      <c r="AF737" s="19" t="str">
        <f>IF(ISNUMBER(SEARCH("CSW",C737)),"Shared Service","")</f>
        <v/>
      </c>
      <c r="AG737" s="19"/>
    </row>
    <row r="738" spans="1:33" s="14" customFormat="1" x14ac:dyDescent="0.3">
      <c r="A738" s="21">
        <v>273</v>
      </c>
      <c r="B738" s="41" t="s">
        <v>2705</v>
      </c>
      <c r="C738" s="41" t="s">
        <v>2706</v>
      </c>
      <c r="D738" s="41" t="s">
        <v>2707</v>
      </c>
      <c r="E738" s="42">
        <v>1</v>
      </c>
      <c r="F738" s="42">
        <v>0</v>
      </c>
      <c r="G738" s="42">
        <v>0</v>
      </c>
      <c r="H738" s="41" t="s">
        <v>194</v>
      </c>
      <c r="I738" s="41" t="s">
        <v>2708</v>
      </c>
      <c r="J738" s="41" t="s">
        <v>49</v>
      </c>
      <c r="K738" s="41" t="s">
        <v>50</v>
      </c>
      <c r="L738" s="41" t="s">
        <v>51</v>
      </c>
      <c r="M738" s="43">
        <v>56500</v>
      </c>
      <c r="N738" s="44" t="s">
        <v>2709</v>
      </c>
      <c r="O738" s="44">
        <v>46076</v>
      </c>
      <c r="P738" s="41" t="s">
        <v>2710</v>
      </c>
      <c r="Q738" s="42" t="s">
        <v>41</v>
      </c>
      <c r="R738" s="42" t="s">
        <v>41</v>
      </c>
      <c r="S738" s="42" t="s">
        <v>41</v>
      </c>
      <c r="T738" s="41" t="s">
        <v>197</v>
      </c>
      <c r="U738" s="53"/>
      <c r="V738" s="7"/>
      <c r="W738" s="8" t="str">
        <f ca="1">IF(OR(ISBLANK(O738),ISERROR(O738)),"",IF(O738&lt;=TODAY(),"EXPIRED","ACTIVE"))</f>
        <v>ACTIVE</v>
      </c>
      <c r="X738" s="8" t="str">
        <f>IF(ISNUMBER(SEARCH("OPTILAN",P738)),"OPTILAN","")</f>
        <v/>
      </c>
      <c r="Y738" s="8" t="str">
        <f>IF(AND(NOT(ISBLANK(M738)),M738&lt;&gt;"",VALUE(M738)=0),"No Value (Indeterminate)","")</f>
        <v/>
      </c>
      <c r="Z738" s="8"/>
      <c r="AA738" s="8" t="str">
        <f>IF(AND(ISNUMBER(SEARCH("default date of 31/12/2099",D738)),NOT(ISBLANK(M738)),VALUE(M738)=0),"No Value (SPOT Contract)","")</f>
        <v/>
      </c>
      <c r="AB738" s="19" t="str">
        <f>IF(N738="","No Start Date","")</f>
        <v/>
      </c>
      <c r="AC738" s="19" t="str">
        <f>IF(O738="","No Expiry Date","")</f>
        <v/>
      </c>
      <c r="AD738" s="19" t="str">
        <f>IF(B738="","No Reference","")</f>
        <v/>
      </c>
      <c r="AE738" s="19" t="str" cm="1">
        <f t="array" aca="1" ref="AE738" ca="1">IF(SUMPRODUCT(--ISNUMBER(SEARCH("PFI",A738:AD738)))&gt;0,"Y","")</f>
        <v/>
      </c>
      <c r="AF738" s="19" t="str">
        <f>IF(ISNUMBER(SEARCH("CSW",C738)),"Shared Service","")</f>
        <v/>
      </c>
      <c r="AG738" s="19"/>
    </row>
    <row r="739" spans="1:33" s="14" customFormat="1" x14ac:dyDescent="0.3">
      <c r="A739" s="21">
        <v>1718</v>
      </c>
      <c r="B739" s="41" t="s">
        <v>2711</v>
      </c>
      <c r="C739" s="41" t="s">
        <v>2712</v>
      </c>
      <c r="D739" s="41"/>
      <c r="E739" s="42">
        <v>0</v>
      </c>
      <c r="F739" s="42">
        <v>0</v>
      </c>
      <c r="G739" s="42">
        <v>0</v>
      </c>
      <c r="H739" s="41" t="s">
        <v>554</v>
      </c>
      <c r="I739" s="41" t="s">
        <v>195</v>
      </c>
      <c r="J739" s="41" t="s">
        <v>36</v>
      </c>
      <c r="K739" s="41" t="s">
        <v>50</v>
      </c>
      <c r="L739" s="41" t="s">
        <v>642</v>
      </c>
      <c r="M739" s="43">
        <v>80000</v>
      </c>
      <c r="N739" s="44">
        <v>44203</v>
      </c>
      <c r="O739" s="44">
        <v>46203</v>
      </c>
      <c r="P739" s="41" t="s">
        <v>728</v>
      </c>
      <c r="Q739" s="42" t="s">
        <v>41</v>
      </c>
      <c r="R739" s="42" t="s">
        <v>42</v>
      </c>
      <c r="S739" s="42" t="s">
        <v>41</v>
      </c>
      <c r="T739" s="41" t="s">
        <v>197</v>
      </c>
      <c r="U739" s="53"/>
      <c r="V739" s="7"/>
      <c r="W739" s="8" t="str">
        <f ca="1">IF(OR(ISBLANK(O739),ISERROR(O739)),"",IF(O739&lt;=TODAY(),"EXPIRED","ACTIVE"))</f>
        <v>ACTIVE</v>
      </c>
      <c r="X739" s="8" t="str">
        <f>IF(ISNUMBER(SEARCH("OPTILAN",P739)),"OPTILAN","")</f>
        <v/>
      </c>
      <c r="Y739" s="8" t="str">
        <f>IF(AND(NOT(ISBLANK(M739)),M739&lt;&gt;"",VALUE(M739)=0),"No Value (Indeterminate)","")</f>
        <v/>
      </c>
      <c r="Z739" s="8"/>
      <c r="AA739" s="8" t="str">
        <f>IF(AND(ISNUMBER(SEARCH("default date of 31/12/2099",D739)),NOT(ISBLANK(M739)),VALUE(M739)=0),"No Value (SPOT Contract)","")</f>
        <v/>
      </c>
      <c r="AB739" s="19" t="str">
        <f>IF(N739="","No Start Date","")</f>
        <v/>
      </c>
      <c r="AC739" s="19" t="str">
        <f>IF(O739="","No Expiry Date","")</f>
        <v/>
      </c>
      <c r="AD739" s="19" t="str">
        <f>IF(B739="","No Reference","")</f>
        <v/>
      </c>
      <c r="AE739" s="19" t="str" cm="1">
        <f t="array" aca="1" ref="AE739" ca="1">IF(SUMPRODUCT(--ISNUMBER(SEARCH("PFI",A739:AD739)))&gt;0,"Y","")</f>
        <v/>
      </c>
      <c r="AF739" s="19" t="str">
        <f>IF(ISNUMBER(SEARCH("CSW",C739)),"Shared Service","")</f>
        <v/>
      </c>
      <c r="AG739" s="19"/>
    </row>
    <row r="740" spans="1:33" s="14" customFormat="1" x14ac:dyDescent="0.3">
      <c r="A740" s="21">
        <v>242</v>
      </c>
      <c r="B740" s="41" t="s">
        <v>2713</v>
      </c>
      <c r="C740" s="41" t="s">
        <v>2714</v>
      </c>
      <c r="D740" s="41" t="s">
        <v>2715</v>
      </c>
      <c r="E740" s="42">
        <v>1</v>
      </c>
      <c r="F740" s="42">
        <v>0</v>
      </c>
      <c r="G740" s="42">
        <v>0</v>
      </c>
      <c r="H740" s="41" t="s">
        <v>194</v>
      </c>
      <c r="I740" s="41" t="s">
        <v>599</v>
      </c>
      <c r="J740" s="41" t="s">
        <v>36</v>
      </c>
      <c r="K740" s="41" t="s">
        <v>37</v>
      </c>
      <c r="L740" s="41" t="s">
        <v>667</v>
      </c>
      <c r="M740" s="43">
        <v>72000</v>
      </c>
      <c r="N740" s="44">
        <v>44927</v>
      </c>
      <c r="O740" s="44">
        <v>46387</v>
      </c>
      <c r="P740" s="41" t="s">
        <v>1586</v>
      </c>
      <c r="Q740" s="42" t="s">
        <v>41</v>
      </c>
      <c r="R740" s="42" t="s">
        <v>42</v>
      </c>
      <c r="S740" s="42" t="s">
        <v>41</v>
      </c>
      <c r="T740" s="41" t="s">
        <v>2716</v>
      </c>
      <c r="U740" s="53"/>
      <c r="V740" s="7"/>
      <c r="W740" s="8" t="str">
        <f ca="1">IF(OR(ISBLANK(O740),ISERROR(O740)),"",IF(O740&lt;=TODAY(),"EXPIRED","ACTIVE"))</f>
        <v>ACTIVE</v>
      </c>
      <c r="X740" s="8" t="str">
        <f>IF(ISNUMBER(SEARCH("OPTILAN",P740)),"OPTILAN","")</f>
        <v/>
      </c>
      <c r="Y740" s="8" t="str">
        <f>IF(AND(NOT(ISBLANK(M740)),M740&lt;&gt;"",VALUE(M740)=0),"No Value (Indeterminate)","")</f>
        <v/>
      </c>
      <c r="Z740" s="8"/>
      <c r="AA740" s="8" t="str">
        <f>IF(AND(ISNUMBER(SEARCH("default date of 31/12/2099",D740)),NOT(ISBLANK(M740)),VALUE(M740)=0),"No Value (SPOT Contract)","")</f>
        <v/>
      </c>
      <c r="AB740" s="19" t="str">
        <f>IF(N740="","No Start Date","")</f>
        <v/>
      </c>
      <c r="AC740" s="19" t="str">
        <f>IF(O740="","No Expiry Date","")</f>
        <v/>
      </c>
      <c r="AD740" s="19" t="str">
        <f>IF(B740="","No Reference","")</f>
        <v/>
      </c>
      <c r="AE740" s="19" t="str" cm="1">
        <f t="array" aca="1" ref="AE740" ca="1">IF(SUMPRODUCT(--ISNUMBER(SEARCH("PFI",A740:AD740)))&gt;0,"Y","")</f>
        <v/>
      </c>
      <c r="AF740" s="19" t="str">
        <f>IF(ISNUMBER(SEARCH("CSW",C740)),"Shared Service","")</f>
        <v/>
      </c>
      <c r="AG740" s="19"/>
    </row>
    <row r="741" spans="1:33" s="14" customFormat="1" x14ac:dyDescent="0.3">
      <c r="A741" s="21">
        <v>481</v>
      </c>
      <c r="B741" s="41" t="s">
        <v>2717</v>
      </c>
      <c r="C741" s="41" t="s">
        <v>2718</v>
      </c>
      <c r="D741" s="41" t="s">
        <v>633</v>
      </c>
      <c r="E741" s="42">
        <v>0</v>
      </c>
      <c r="F741" s="42">
        <v>0</v>
      </c>
      <c r="G741" s="42">
        <v>0</v>
      </c>
      <c r="H741" s="41" t="s">
        <v>305</v>
      </c>
      <c r="I741" s="41" t="s">
        <v>634</v>
      </c>
      <c r="J741" s="41" t="s">
        <v>36</v>
      </c>
      <c r="K741" s="41" t="s">
        <v>37</v>
      </c>
      <c r="L741" s="41" t="s">
        <v>635</v>
      </c>
      <c r="M741" s="43">
        <v>220000</v>
      </c>
      <c r="N741" s="44">
        <v>45118</v>
      </c>
      <c r="O741" s="44">
        <v>73050</v>
      </c>
      <c r="P741" s="41" t="s">
        <v>2719</v>
      </c>
      <c r="Q741" s="42" t="s">
        <v>41</v>
      </c>
      <c r="R741" s="42" t="s">
        <v>42</v>
      </c>
      <c r="S741" s="42" t="s">
        <v>42</v>
      </c>
      <c r="T741" s="41" t="s">
        <v>637</v>
      </c>
      <c r="U741" s="53"/>
      <c r="V741" s="7"/>
      <c r="W741" s="8" t="str">
        <f ca="1">IF(OR(ISBLANK(O741),ISERROR(O741)),"",IF(O741&lt;=TODAY(),"EXPIRED","ACTIVE"))</f>
        <v>ACTIVE</v>
      </c>
      <c r="X741" s="8" t="str">
        <f>IF(ISNUMBER(SEARCH("OPTILAN",P741)),"OPTILAN","")</f>
        <v/>
      </c>
      <c r="Y741" s="8" t="str">
        <f>IF(AND(NOT(ISBLANK(M741)),M741&lt;&gt;"",VALUE(M741)=0),"No Value (Indeterminate)","")</f>
        <v/>
      </c>
      <c r="Z741" s="8"/>
      <c r="AA741" s="8" t="str">
        <f>IF(AND(ISNUMBER(SEARCH("default date of 31/12/2099",D741)),NOT(ISBLANK(M741)),VALUE(M741)=0),"No Value (SPOT Contract)","")</f>
        <v/>
      </c>
      <c r="AB741" s="19" t="str">
        <f>IF(N741="","No Start Date","")</f>
        <v/>
      </c>
      <c r="AC741" s="19" t="str">
        <f>IF(O741="","No Expiry Date","")</f>
        <v/>
      </c>
      <c r="AD741" s="19" t="str">
        <f>IF(B741="","No Reference","")</f>
        <v/>
      </c>
      <c r="AE741" s="19" t="str" cm="1">
        <f t="array" aca="1" ref="AE741" ca="1">IF(SUMPRODUCT(--ISNUMBER(SEARCH("PFI",A741:AD741)))&gt;0,"Y","")</f>
        <v/>
      </c>
      <c r="AF741" s="19" t="str">
        <f>IF(ISNUMBER(SEARCH("CSW",C741)),"Shared Service","")</f>
        <v/>
      </c>
      <c r="AG741" s="19"/>
    </row>
    <row r="742" spans="1:33" s="14" customFormat="1" x14ac:dyDescent="0.3">
      <c r="A742" s="21">
        <v>410</v>
      </c>
      <c r="B742" s="41" t="s">
        <v>2720</v>
      </c>
      <c r="C742" s="41" t="s">
        <v>2721</v>
      </c>
      <c r="D742" s="41" t="s">
        <v>633</v>
      </c>
      <c r="E742" s="42">
        <v>0</v>
      </c>
      <c r="F742" s="42">
        <v>0</v>
      </c>
      <c r="G742" s="42">
        <v>0</v>
      </c>
      <c r="H742" s="41" t="s">
        <v>305</v>
      </c>
      <c r="I742" s="41" t="s">
        <v>634</v>
      </c>
      <c r="J742" s="41" t="s">
        <v>36</v>
      </c>
      <c r="K742" s="41" t="s">
        <v>37</v>
      </c>
      <c r="L742" s="41" t="s">
        <v>635</v>
      </c>
      <c r="M742" s="43">
        <v>149900</v>
      </c>
      <c r="N742" s="44" t="s">
        <v>2722</v>
      </c>
      <c r="O742" s="44">
        <v>73050</v>
      </c>
      <c r="P742" s="41" t="s">
        <v>2723</v>
      </c>
      <c r="Q742" s="42" t="s">
        <v>41</v>
      </c>
      <c r="R742" s="42" t="s">
        <v>42</v>
      </c>
      <c r="S742" s="42" t="s">
        <v>41</v>
      </c>
      <c r="T742" s="41" t="s">
        <v>637</v>
      </c>
      <c r="U742" s="53"/>
      <c r="V742" s="7"/>
      <c r="W742" s="8" t="str">
        <f ca="1">IF(OR(ISBLANK(O742),ISERROR(O742)),"",IF(O742&lt;=TODAY(),"EXPIRED","ACTIVE"))</f>
        <v>ACTIVE</v>
      </c>
      <c r="X742" s="8" t="str">
        <f>IF(ISNUMBER(SEARCH("OPTILAN",P742)),"OPTILAN","")</f>
        <v/>
      </c>
      <c r="Y742" s="8" t="str">
        <f>IF(AND(NOT(ISBLANK(M742)),M742&lt;&gt;"",VALUE(M742)=0),"No Value (Indeterminate)","")</f>
        <v/>
      </c>
      <c r="Z742" s="8"/>
      <c r="AA742" s="8" t="str">
        <f>IF(AND(ISNUMBER(SEARCH("default date of 31/12/2099",D742)),NOT(ISBLANK(M742)),VALUE(M742)=0),"No Value (SPOT Contract)","")</f>
        <v/>
      </c>
      <c r="AB742" s="19" t="str">
        <f>IF(N742="","No Start Date","")</f>
        <v/>
      </c>
      <c r="AC742" s="19" t="str">
        <f>IF(O742="","No Expiry Date","")</f>
        <v/>
      </c>
      <c r="AD742" s="19" t="str">
        <f>IF(B742="","No Reference","")</f>
        <v/>
      </c>
      <c r="AE742" s="19" t="str" cm="1">
        <f t="array" aca="1" ref="AE742" ca="1">IF(SUMPRODUCT(--ISNUMBER(SEARCH("PFI",A742:AD742)))&gt;0,"Y","")</f>
        <v/>
      </c>
      <c r="AF742" s="19" t="str">
        <f>IF(ISNUMBER(SEARCH("CSW",C742)),"Shared Service","")</f>
        <v/>
      </c>
      <c r="AG742" s="19"/>
    </row>
    <row r="743" spans="1:33" s="14" customFormat="1" x14ac:dyDescent="0.3">
      <c r="A743" s="21">
        <v>470</v>
      </c>
      <c r="B743" s="41" t="s">
        <v>2724</v>
      </c>
      <c r="C743" s="41" t="s">
        <v>2725</v>
      </c>
      <c r="D743" s="41" t="s">
        <v>633</v>
      </c>
      <c r="E743" s="42">
        <v>0</v>
      </c>
      <c r="F743" s="42">
        <v>0</v>
      </c>
      <c r="G743" s="42">
        <v>0</v>
      </c>
      <c r="H743" s="41" t="s">
        <v>305</v>
      </c>
      <c r="I743" s="41" t="s">
        <v>634</v>
      </c>
      <c r="J743" s="41" t="s">
        <v>36</v>
      </c>
      <c r="K743" s="41" t="s">
        <v>37</v>
      </c>
      <c r="L743" s="41" t="s">
        <v>635</v>
      </c>
      <c r="M743" s="43">
        <v>55000</v>
      </c>
      <c r="N743" s="44" t="s">
        <v>2726</v>
      </c>
      <c r="O743" s="44">
        <v>73050</v>
      </c>
      <c r="P743" s="41" t="s">
        <v>2727</v>
      </c>
      <c r="Q743" s="42" t="s">
        <v>41</v>
      </c>
      <c r="R743" s="42" t="s">
        <v>42</v>
      </c>
      <c r="S743" s="42" t="s">
        <v>42</v>
      </c>
      <c r="T743" s="41" t="s">
        <v>637</v>
      </c>
      <c r="U743" s="53"/>
      <c r="V743" s="7"/>
      <c r="W743" s="8" t="str">
        <f ca="1">IF(OR(ISBLANK(O743),ISERROR(O743)),"",IF(O743&lt;=TODAY(),"EXPIRED","ACTIVE"))</f>
        <v>ACTIVE</v>
      </c>
      <c r="X743" s="8" t="str">
        <f>IF(ISNUMBER(SEARCH("OPTILAN",P743)),"OPTILAN","")</f>
        <v/>
      </c>
      <c r="Y743" s="8" t="str">
        <f>IF(AND(NOT(ISBLANK(M743)),M743&lt;&gt;"",VALUE(M743)=0),"No Value (Indeterminate)","")</f>
        <v/>
      </c>
      <c r="Z743" s="8"/>
      <c r="AA743" s="8" t="str">
        <f>IF(AND(ISNUMBER(SEARCH("default date of 31/12/2099",D743)),NOT(ISBLANK(M743)),VALUE(M743)=0),"No Value (SPOT Contract)","")</f>
        <v/>
      </c>
      <c r="AB743" s="19" t="str">
        <f>IF(N743="","No Start Date","")</f>
        <v/>
      </c>
      <c r="AC743" s="19" t="str">
        <f>IF(O743="","No Expiry Date","")</f>
        <v/>
      </c>
      <c r="AD743" s="19" t="str">
        <f>IF(B743="","No Reference","")</f>
        <v/>
      </c>
      <c r="AE743" s="19" t="str" cm="1">
        <f t="array" aca="1" ref="AE743" ca="1">IF(SUMPRODUCT(--ISNUMBER(SEARCH("PFI",A743:AD743)))&gt;0,"Y","")</f>
        <v/>
      </c>
      <c r="AF743" s="19" t="str">
        <f>IF(ISNUMBER(SEARCH("CSW",C743)),"Shared Service","")</f>
        <v/>
      </c>
      <c r="AG743" s="19"/>
    </row>
    <row r="744" spans="1:33" s="14" customFormat="1" x14ac:dyDescent="0.3">
      <c r="A744" s="21">
        <v>1307</v>
      </c>
      <c r="B744" s="41" t="s">
        <v>2728</v>
      </c>
      <c r="C744" s="41" t="s">
        <v>2729</v>
      </c>
      <c r="D744" s="41" t="s">
        <v>633</v>
      </c>
      <c r="E744" s="42">
        <v>0</v>
      </c>
      <c r="F744" s="42">
        <v>0</v>
      </c>
      <c r="G744" s="42">
        <v>0</v>
      </c>
      <c r="H744" s="41" t="s">
        <v>305</v>
      </c>
      <c r="I744" s="41" t="s">
        <v>2439</v>
      </c>
      <c r="J744" s="41" t="s">
        <v>36</v>
      </c>
      <c r="K744" s="41" t="s">
        <v>37</v>
      </c>
      <c r="L744" s="41" t="s">
        <v>635</v>
      </c>
      <c r="M744" s="43">
        <v>58396</v>
      </c>
      <c r="N744" s="44">
        <v>45697</v>
      </c>
      <c r="O744" s="44">
        <v>46427</v>
      </c>
      <c r="P744" s="41" t="s">
        <v>2512</v>
      </c>
      <c r="Q744" s="42" t="s">
        <v>41</v>
      </c>
      <c r="R744" s="42" t="s">
        <v>42</v>
      </c>
      <c r="S744" s="42" t="s">
        <v>41</v>
      </c>
      <c r="T744" s="41" t="s">
        <v>637</v>
      </c>
      <c r="U744" s="53"/>
      <c r="V744" s="7"/>
      <c r="W744" s="8" t="str">
        <f ca="1">IF(OR(ISBLANK(O744),ISERROR(O744)),"",IF(O744&lt;=TODAY(),"EXPIRED","ACTIVE"))</f>
        <v>ACTIVE</v>
      </c>
      <c r="X744" s="8" t="str">
        <f>IF(ISNUMBER(SEARCH("OPTILAN",P744)),"OPTILAN","")</f>
        <v/>
      </c>
      <c r="Y744" s="8" t="str">
        <f>IF(AND(NOT(ISBLANK(M744)),M744&lt;&gt;"",VALUE(M744)=0),"No Value (Indeterminate)","")</f>
        <v/>
      </c>
      <c r="Z744" s="8"/>
      <c r="AA744" s="8" t="str">
        <f>IF(AND(ISNUMBER(SEARCH("default date of 31/12/2099",D744)),NOT(ISBLANK(M744)),VALUE(M744)=0),"No Value (SPOT Contract)","")</f>
        <v/>
      </c>
      <c r="AB744" s="19" t="str">
        <f>IF(N744="","No Start Date","")</f>
        <v/>
      </c>
      <c r="AC744" s="19" t="str">
        <f>IF(O744="","No Expiry Date","")</f>
        <v/>
      </c>
      <c r="AD744" s="19" t="str">
        <f>IF(B744="","No Reference","")</f>
        <v/>
      </c>
      <c r="AE744" s="19" t="str" cm="1">
        <f t="array" aca="1" ref="AE744" ca="1">IF(SUMPRODUCT(--ISNUMBER(SEARCH("PFI",A744:AD744)))&gt;0,"Y","")</f>
        <v/>
      </c>
      <c r="AF744" s="19" t="str">
        <f>IF(ISNUMBER(SEARCH("CSW",C744)),"Shared Service","")</f>
        <v/>
      </c>
      <c r="AG744" s="19"/>
    </row>
    <row r="745" spans="1:33" s="14" customFormat="1" x14ac:dyDescent="0.3">
      <c r="A745" s="21">
        <v>1387</v>
      </c>
      <c r="B745" s="41" t="s">
        <v>2730</v>
      </c>
      <c r="C745" s="41" t="s">
        <v>2731</v>
      </c>
      <c r="D745" s="41" t="s">
        <v>633</v>
      </c>
      <c r="E745" s="42">
        <v>0</v>
      </c>
      <c r="F745" s="42">
        <v>0</v>
      </c>
      <c r="G745" s="42">
        <v>0</v>
      </c>
      <c r="H745" s="41" t="s">
        <v>305</v>
      </c>
      <c r="I745" s="41" t="s">
        <v>2732</v>
      </c>
      <c r="J745" s="41" t="s">
        <v>36</v>
      </c>
      <c r="K745" s="41" t="s">
        <v>37</v>
      </c>
      <c r="L745" s="41" t="s">
        <v>635</v>
      </c>
      <c r="M745" s="43">
        <v>93852</v>
      </c>
      <c r="N745" s="44" t="s">
        <v>2733</v>
      </c>
      <c r="O745" s="44">
        <v>46682</v>
      </c>
      <c r="P745" s="41" t="s">
        <v>2734</v>
      </c>
      <c r="Q745" s="42" t="s">
        <v>41</v>
      </c>
      <c r="R745" s="42" t="s">
        <v>42</v>
      </c>
      <c r="S745" s="42" t="s">
        <v>41</v>
      </c>
      <c r="T745" s="41" t="s">
        <v>637</v>
      </c>
      <c r="U745" s="53"/>
      <c r="V745" s="7"/>
      <c r="W745" s="8" t="str">
        <f ca="1">IF(OR(ISBLANK(O745),ISERROR(O745)),"",IF(O745&lt;=TODAY(),"EXPIRED","ACTIVE"))</f>
        <v>ACTIVE</v>
      </c>
      <c r="X745" s="8" t="str">
        <f>IF(ISNUMBER(SEARCH("OPTILAN",P745)),"OPTILAN","")</f>
        <v/>
      </c>
      <c r="Y745" s="8" t="str">
        <f>IF(AND(NOT(ISBLANK(M745)),M745&lt;&gt;"",VALUE(M745)=0),"No Value (Indeterminate)","")</f>
        <v/>
      </c>
      <c r="Z745" s="8"/>
      <c r="AA745" s="8" t="str">
        <f>IF(AND(ISNUMBER(SEARCH("default date of 31/12/2099",D745)),NOT(ISBLANK(M745)),VALUE(M745)=0),"No Value (SPOT Contract)","")</f>
        <v/>
      </c>
      <c r="AB745" s="19" t="str">
        <f>IF(N745="","No Start Date","")</f>
        <v/>
      </c>
      <c r="AC745" s="19" t="str">
        <f>IF(O745="","No Expiry Date","")</f>
        <v/>
      </c>
      <c r="AD745" s="19" t="str">
        <f>IF(B745="","No Reference","")</f>
        <v/>
      </c>
      <c r="AE745" s="19" t="str" cm="1">
        <f t="array" aca="1" ref="AE745" ca="1">IF(SUMPRODUCT(--ISNUMBER(SEARCH("PFI",A745:AD745)))&gt;0,"Y","")</f>
        <v/>
      </c>
      <c r="AF745" s="19" t="str">
        <f>IF(ISNUMBER(SEARCH("CSW",C745)),"Shared Service","")</f>
        <v/>
      </c>
      <c r="AG745" s="19"/>
    </row>
    <row r="746" spans="1:33" s="14" customFormat="1" x14ac:dyDescent="0.3">
      <c r="A746" s="21">
        <v>540</v>
      </c>
      <c r="B746" s="41" t="s">
        <v>2735</v>
      </c>
      <c r="C746" s="41" t="s">
        <v>2736</v>
      </c>
      <c r="D746" s="41" t="s">
        <v>633</v>
      </c>
      <c r="E746" s="42">
        <v>0</v>
      </c>
      <c r="F746" s="42">
        <v>0</v>
      </c>
      <c r="G746" s="42">
        <v>0</v>
      </c>
      <c r="H746" s="41" t="s">
        <v>305</v>
      </c>
      <c r="I746" s="41" t="s">
        <v>634</v>
      </c>
      <c r="J746" s="41" t="s">
        <v>36</v>
      </c>
      <c r="K746" s="41" t="s">
        <v>37</v>
      </c>
      <c r="L746" s="41" t="s">
        <v>635</v>
      </c>
      <c r="M746" s="43">
        <v>130350</v>
      </c>
      <c r="N746" s="44" t="s">
        <v>2737</v>
      </c>
      <c r="O746" s="44">
        <v>73050</v>
      </c>
      <c r="P746" s="41" t="s">
        <v>2542</v>
      </c>
      <c r="Q746" s="42" t="s">
        <v>41</v>
      </c>
      <c r="R746" s="42" t="s">
        <v>42</v>
      </c>
      <c r="S746" s="42" t="s">
        <v>41</v>
      </c>
      <c r="T746" s="41" t="s">
        <v>637</v>
      </c>
      <c r="U746" s="53"/>
      <c r="V746" s="7"/>
      <c r="W746" s="8" t="str">
        <f ca="1">IF(OR(ISBLANK(O746),ISERROR(O746)),"",IF(O746&lt;=TODAY(),"EXPIRED","ACTIVE"))</f>
        <v>ACTIVE</v>
      </c>
      <c r="X746" s="8" t="str">
        <f>IF(ISNUMBER(SEARCH("OPTILAN",P746)),"OPTILAN","")</f>
        <v/>
      </c>
      <c r="Y746" s="8" t="str">
        <f>IF(AND(NOT(ISBLANK(M746)),M746&lt;&gt;"",VALUE(M746)=0),"No Value (Indeterminate)","")</f>
        <v/>
      </c>
      <c r="Z746" s="8"/>
      <c r="AA746" s="8" t="str">
        <f>IF(AND(ISNUMBER(SEARCH("default date of 31/12/2099",D746)),NOT(ISBLANK(M746)),VALUE(M746)=0),"No Value (SPOT Contract)","")</f>
        <v/>
      </c>
      <c r="AB746" s="19" t="str">
        <f>IF(N746="","No Start Date","")</f>
        <v/>
      </c>
      <c r="AC746" s="19" t="str">
        <f>IF(O746="","No Expiry Date","")</f>
        <v/>
      </c>
      <c r="AD746" s="19" t="str">
        <f>IF(B746="","No Reference","")</f>
        <v/>
      </c>
      <c r="AE746" s="19" t="str" cm="1">
        <f t="array" aca="1" ref="AE746" ca="1">IF(SUMPRODUCT(--ISNUMBER(SEARCH("PFI",A746:AD746)))&gt;0,"Y","")</f>
        <v/>
      </c>
      <c r="AF746" s="19" t="str">
        <f>IF(ISNUMBER(SEARCH("CSW",C746)),"Shared Service","")</f>
        <v/>
      </c>
      <c r="AG746" s="19"/>
    </row>
    <row r="747" spans="1:33" s="14" customFormat="1" x14ac:dyDescent="0.3">
      <c r="A747" s="21">
        <v>398</v>
      </c>
      <c r="B747" s="41" t="s">
        <v>2738</v>
      </c>
      <c r="C747" s="41" t="s">
        <v>2739</v>
      </c>
      <c r="D747" s="41" t="s">
        <v>633</v>
      </c>
      <c r="E747" s="42">
        <v>0</v>
      </c>
      <c r="F747" s="42">
        <v>0</v>
      </c>
      <c r="G747" s="42">
        <v>0</v>
      </c>
      <c r="H747" s="41" t="s">
        <v>305</v>
      </c>
      <c r="I747" s="41" t="s">
        <v>634</v>
      </c>
      <c r="J747" s="41" t="s">
        <v>36</v>
      </c>
      <c r="K747" s="41" t="s">
        <v>37</v>
      </c>
      <c r="L747" s="41" t="s">
        <v>635</v>
      </c>
      <c r="M747" s="43">
        <v>141000</v>
      </c>
      <c r="N747" s="44">
        <v>45445</v>
      </c>
      <c r="O747" s="44">
        <v>73050</v>
      </c>
      <c r="P747" s="41" t="s">
        <v>2740</v>
      </c>
      <c r="Q747" s="42" t="s">
        <v>41</v>
      </c>
      <c r="R747" s="42" t="s">
        <v>42</v>
      </c>
      <c r="S747" s="42" t="s">
        <v>41</v>
      </c>
      <c r="T747" s="41" t="s">
        <v>637</v>
      </c>
      <c r="U747" s="53"/>
      <c r="V747" s="7"/>
      <c r="W747" s="8" t="str">
        <f ca="1">IF(OR(ISBLANK(O747),ISERROR(O747)),"",IF(O747&lt;=TODAY(),"EXPIRED","ACTIVE"))</f>
        <v>ACTIVE</v>
      </c>
      <c r="X747" s="8" t="str">
        <f>IF(ISNUMBER(SEARCH("OPTILAN",P747)),"OPTILAN","")</f>
        <v/>
      </c>
      <c r="Y747" s="8" t="str">
        <f>IF(AND(NOT(ISBLANK(M747)),M747&lt;&gt;"",VALUE(M747)=0),"No Value (Indeterminate)","")</f>
        <v/>
      </c>
      <c r="Z747" s="8"/>
      <c r="AA747" s="8" t="str">
        <f>IF(AND(ISNUMBER(SEARCH("default date of 31/12/2099",D747)),NOT(ISBLANK(M747)),VALUE(M747)=0),"No Value (SPOT Contract)","")</f>
        <v/>
      </c>
      <c r="AB747" s="19" t="str">
        <f>IF(N747="","No Start Date","")</f>
        <v/>
      </c>
      <c r="AC747" s="19" t="str">
        <f>IF(O747="","No Expiry Date","")</f>
        <v/>
      </c>
      <c r="AD747" s="19" t="str">
        <f>IF(B747="","No Reference","")</f>
        <v/>
      </c>
      <c r="AE747" s="19" t="str" cm="1">
        <f t="array" aca="1" ref="AE747" ca="1">IF(SUMPRODUCT(--ISNUMBER(SEARCH("PFI",A747:AD747)))&gt;0,"Y","")</f>
        <v/>
      </c>
      <c r="AF747" s="19" t="str">
        <f>IF(ISNUMBER(SEARCH("CSW",C747)),"Shared Service","")</f>
        <v/>
      </c>
      <c r="AG747" s="19"/>
    </row>
    <row r="748" spans="1:33" s="14" customFormat="1" x14ac:dyDescent="0.3">
      <c r="A748" s="21">
        <v>456</v>
      </c>
      <c r="B748" s="41" t="s">
        <v>2741</v>
      </c>
      <c r="C748" s="41" t="s">
        <v>2742</v>
      </c>
      <c r="D748" s="41" t="s">
        <v>633</v>
      </c>
      <c r="E748" s="42">
        <v>0</v>
      </c>
      <c r="F748" s="42">
        <v>0</v>
      </c>
      <c r="G748" s="42">
        <v>0</v>
      </c>
      <c r="H748" s="41" t="s">
        <v>305</v>
      </c>
      <c r="I748" s="41" t="s">
        <v>634</v>
      </c>
      <c r="J748" s="41" t="s">
        <v>36</v>
      </c>
      <c r="K748" s="41" t="s">
        <v>37</v>
      </c>
      <c r="L748" s="41" t="s">
        <v>635</v>
      </c>
      <c r="M748" s="43">
        <v>130000</v>
      </c>
      <c r="N748" s="44">
        <v>45445</v>
      </c>
      <c r="O748" s="44">
        <v>73050</v>
      </c>
      <c r="P748" s="41" t="s">
        <v>2743</v>
      </c>
      <c r="Q748" s="42" t="s">
        <v>41</v>
      </c>
      <c r="R748" s="42" t="s">
        <v>42</v>
      </c>
      <c r="S748" s="42" t="s">
        <v>41</v>
      </c>
      <c r="T748" s="41" t="s">
        <v>637</v>
      </c>
      <c r="U748" s="53"/>
      <c r="V748" s="7"/>
      <c r="W748" s="8" t="str">
        <f ca="1">IF(OR(ISBLANK(O748),ISERROR(O748)),"",IF(O748&lt;=TODAY(),"EXPIRED","ACTIVE"))</f>
        <v>ACTIVE</v>
      </c>
      <c r="X748" s="8" t="str">
        <f>IF(ISNUMBER(SEARCH("OPTILAN",P748)),"OPTILAN","")</f>
        <v/>
      </c>
      <c r="Y748" s="8" t="str">
        <f>IF(AND(NOT(ISBLANK(M748)),M748&lt;&gt;"",VALUE(M748)=0),"No Value (Indeterminate)","")</f>
        <v/>
      </c>
      <c r="Z748" s="8"/>
      <c r="AA748" s="8" t="str">
        <f>IF(AND(ISNUMBER(SEARCH("default date of 31/12/2099",D748)),NOT(ISBLANK(M748)),VALUE(M748)=0),"No Value (SPOT Contract)","")</f>
        <v/>
      </c>
      <c r="AB748" s="19" t="str">
        <f>IF(N748="","No Start Date","")</f>
        <v/>
      </c>
      <c r="AC748" s="19" t="str">
        <f>IF(O748="","No Expiry Date","")</f>
        <v/>
      </c>
      <c r="AD748" s="19" t="str">
        <f>IF(B748="","No Reference","")</f>
        <v/>
      </c>
      <c r="AE748" s="19" t="str" cm="1">
        <f t="array" aca="1" ref="AE748" ca="1">IF(SUMPRODUCT(--ISNUMBER(SEARCH("PFI",A748:AD748)))&gt;0,"Y","")</f>
        <v/>
      </c>
      <c r="AF748" s="19" t="str">
        <f>IF(ISNUMBER(SEARCH("CSW",C748)),"Shared Service","")</f>
        <v/>
      </c>
      <c r="AG748" s="19"/>
    </row>
    <row r="749" spans="1:33" s="14" customFormat="1" x14ac:dyDescent="0.3">
      <c r="A749" s="21">
        <v>444</v>
      </c>
      <c r="B749" s="41" t="s">
        <v>2744</v>
      </c>
      <c r="C749" s="41" t="s">
        <v>2745</v>
      </c>
      <c r="D749" s="41" t="s">
        <v>2746</v>
      </c>
      <c r="E749" s="42">
        <v>0</v>
      </c>
      <c r="F749" s="42">
        <v>0</v>
      </c>
      <c r="G749" s="42">
        <v>0</v>
      </c>
      <c r="H749" s="41" t="s">
        <v>305</v>
      </c>
      <c r="I749" s="41" t="s">
        <v>634</v>
      </c>
      <c r="J749" s="41" t="s">
        <v>36</v>
      </c>
      <c r="K749" s="41" t="s">
        <v>37</v>
      </c>
      <c r="L749" s="41" t="s">
        <v>635</v>
      </c>
      <c r="M749" s="43">
        <v>90000</v>
      </c>
      <c r="N749" s="44" t="s">
        <v>2747</v>
      </c>
      <c r="O749" s="44">
        <v>73050</v>
      </c>
      <c r="P749" s="41" t="s">
        <v>2542</v>
      </c>
      <c r="Q749" s="42" t="s">
        <v>41</v>
      </c>
      <c r="R749" s="42" t="s">
        <v>42</v>
      </c>
      <c r="S749" s="42" t="s">
        <v>41</v>
      </c>
      <c r="T749" s="41" t="s">
        <v>637</v>
      </c>
      <c r="U749" s="53"/>
      <c r="V749" s="7"/>
      <c r="W749" s="8" t="str">
        <f ca="1">IF(OR(ISBLANK(O749),ISERROR(O749)),"",IF(O749&lt;=TODAY(),"EXPIRED","ACTIVE"))</f>
        <v>ACTIVE</v>
      </c>
      <c r="X749" s="8" t="str">
        <f>IF(ISNUMBER(SEARCH("OPTILAN",P749)),"OPTILAN","")</f>
        <v/>
      </c>
      <c r="Y749" s="8" t="str">
        <f>IF(AND(NOT(ISBLANK(M749)),M749&lt;&gt;"",VALUE(M749)=0),"No Value (Indeterminate)","")</f>
        <v/>
      </c>
      <c r="Z749" s="8"/>
      <c r="AA749" s="8" t="str">
        <f>IF(AND(ISNUMBER(SEARCH("default date of 31/12/2099",D749)),NOT(ISBLANK(M749)),VALUE(M749)=0),"No Value (SPOT Contract)","")</f>
        <v/>
      </c>
      <c r="AB749" s="19" t="str">
        <f>IF(N749="","No Start Date","")</f>
        <v/>
      </c>
      <c r="AC749" s="19" t="str">
        <f>IF(O749="","No Expiry Date","")</f>
        <v/>
      </c>
      <c r="AD749" s="19" t="str">
        <f>IF(B749="","No Reference","")</f>
        <v/>
      </c>
      <c r="AE749" s="19" t="str" cm="1">
        <f t="array" aca="1" ref="AE749" ca="1">IF(SUMPRODUCT(--ISNUMBER(SEARCH("PFI",A749:AD749)))&gt;0,"Y","")</f>
        <v/>
      </c>
      <c r="AF749" s="19" t="str">
        <f>IF(ISNUMBER(SEARCH("CSW",C749)),"Shared Service","")</f>
        <v/>
      </c>
      <c r="AG749" s="19"/>
    </row>
    <row r="750" spans="1:33" s="14" customFormat="1" x14ac:dyDescent="0.3">
      <c r="A750" s="21">
        <v>185</v>
      </c>
      <c r="B750" s="41" t="s">
        <v>2748</v>
      </c>
      <c r="C750" s="41" t="s">
        <v>2749</v>
      </c>
      <c r="D750" s="41" t="s">
        <v>2750</v>
      </c>
      <c r="E750" s="42">
        <v>0</v>
      </c>
      <c r="F750" s="42">
        <v>0</v>
      </c>
      <c r="G750" s="42">
        <v>1</v>
      </c>
      <c r="H750" s="41" t="s">
        <v>194</v>
      </c>
      <c r="I750" s="41" t="s">
        <v>195</v>
      </c>
      <c r="J750" s="41" t="s">
        <v>36</v>
      </c>
      <c r="K750" s="41" t="s">
        <v>37</v>
      </c>
      <c r="L750" s="41" t="s">
        <v>667</v>
      </c>
      <c r="M750" s="43">
        <v>99000</v>
      </c>
      <c r="N750" s="44">
        <v>44565</v>
      </c>
      <c r="O750" s="44">
        <v>46112</v>
      </c>
      <c r="P750" s="41" t="s">
        <v>2751</v>
      </c>
      <c r="Q750" s="42" t="s">
        <v>41</v>
      </c>
      <c r="R750" s="42" t="s">
        <v>41</v>
      </c>
      <c r="S750" s="42" t="s">
        <v>41</v>
      </c>
      <c r="T750" s="41" t="s">
        <v>2752</v>
      </c>
      <c r="U750" s="53"/>
      <c r="V750" s="7"/>
      <c r="W750" s="8" t="str">
        <f ca="1">IF(OR(ISBLANK(O750),ISERROR(O750)),"",IF(O750&lt;=TODAY(),"EXPIRED","ACTIVE"))</f>
        <v>ACTIVE</v>
      </c>
      <c r="X750" s="8" t="str">
        <f>IF(ISNUMBER(SEARCH("OPTILAN",P750)),"OPTILAN","")</f>
        <v/>
      </c>
      <c r="Y750" s="8" t="str">
        <f>IF(AND(NOT(ISBLANK(M750)),M750&lt;&gt;"",VALUE(M750)=0),"No Value (Indeterminate)","")</f>
        <v/>
      </c>
      <c r="Z750" s="8"/>
      <c r="AA750" s="8" t="str">
        <f>IF(AND(ISNUMBER(SEARCH("default date of 31/12/2099",D750)),NOT(ISBLANK(M750)),VALUE(M750)=0),"No Value (SPOT Contract)","")</f>
        <v/>
      </c>
      <c r="AB750" s="19" t="str">
        <f>IF(N750="","No Start Date","")</f>
        <v/>
      </c>
      <c r="AC750" s="19" t="str">
        <f>IF(O750="","No Expiry Date","")</f>
        <v/>
      </c>
      <c r="AD750" s="19" t="str">
        <f>IF(B750="","No Reference","")</f>
        <v/>
      </c>
      <c r="AE750" s="19" t="str" cm="1">
        <f t="array" aca="1" ref="AE750" ca="1">IF(SUMPRODUCT(--ISNUMBER(SEARCH("PFI",A750:AD750)))&gt;0,"Y","")</f>
        <v/>
      </c>
      <c r="AF750" s="19" t="str">
        <f>IF(ISNUMBER(SEARCH("CSW",C750)),"Shared Service","")</f>
        <v/>
      </c>
      <c r="AG750" s="19"/>
    </row>
    <row r="751" spans="1:33" s="14" customFormat="1" x14ac:dyDescent="0.3">
      <c r="A751" s="21">
        <v>381</v>
      </c>
      <c r="B751" s="45" t="s">
        <v>2753</v>
      </c>
      <c r="C751" s="45" t="s">
        <v>2754</v>
      </c>
      <c r="D751" s="45"/>
      <c r="E751" s="46">
        <v>0</v>
      </c>
      <c r="F751" s="46">
        <v>0</v>
      </c>
      <c r="G751" s="46">
        <v>0</v>
      </c>
      <c r="H751" s="45" t="s">
        <v>262</v>
      </c>
      <c r="I751" s="45" t="s">
        <v>2386</v>
      </c>
      <c r="J751" s="45" t="s">
        <v>890</v>
      </c>
      <c r="K751" s="45" t="s">
        <v>50</v>
      </c>
      <c r="L751" s="45" t="s">
        <v>642</v>
      </c>
      <c r="M751" s="47">
        <v>9555000</v>
      </c>
      <c r="N751" s="48">
        <v>45452</v>
      </c>
      <c r="O751" s="48">
        <v>48343</v>
      </c>
      <c r="P751" s="45" t="s">
        <v>684</v>
      </c>
      <c r="Q751" s="46" t="s">
        <v>41</v>
      </c>
      <c r="R751" s="46" t="s">
        <v>41</v>
      </c>
      <c r="S751" s="46" t="s">
        <v>41</v>
      </c>
      <c r="T751" s="45" t="s">
        <v>2755</v>
      </c>
      <c r="U751" s="53"/>
      <c r="V751" s="7"/>
      <c r="W751" s="8" t="str">
        <f ca="1">IF(OR(ISBLANK(O751),ISERROR(O751)),"",IF(O751&lt;=TODAY(),"EXPIRED","ACTIVE"))</f>
        <v>ACTIVE</v>
      </c>
      <c r="X751" s="8" t="str">
        <f>IF(ISNUMBER(SEARCH("OPTILAN",P751)),"OPTILAN","")</f>
        <v/>
      </c>
      <c r="Y751" s="8" t="str">
        <f>IF(AND(NOT(ISBLANK(M751)),M751&lt;&gt;"",VALUE(M751)=0),"No Value (Indeterminate)","")</f>
        <v/>
      </c>
      <c r="Z751" s="8"/>
      <c r="AA751" s="8" t="str">
        <f>IF(AND(ISNUMBER(SEARCH("default date of 31/12/2099",D751)),NOT(ISBLANK(M751)),VALUE(M751)=0),"No Value (SPOT Contract)","")</f>
        <v/>
      </c>
      <c r="AB751" s="19" t="str">
        <f>IF(N751="","No Start Date","")</f>
        <v/>
      </c>
      <c r="AC751" s="19" t="str">
        <f>IF(O751="","No Expiry Date","")</f>
        <v/>
      </c>
      <c r="AD751" s="19" t="str">
        <f>IF(B751="","No Reference","")</f>
        <v/>
      </c>
      <c r="AE751" s="19" t="str" cm="1">
        <f t="array" aca="1" ref="AE751" ca="1">IF(SUMPRODUCT(--ISNUMBER(SEARCH("PFI",A751:AD751)))&gt;0,"Y","")</f>
        <v/>
      </c>
      <c r="AF751" s="19" t="str">
        <f>IF(ISNUMBER(SEARCH("CSW",C751)),"Shared Service","")</f>
        <v/>
      </c>
      <c r="AG751" s="19"/>
    </row>
    <row r="752" spans="1:33" s="14" customFormat="1" x14ac:dyDescent="0.3">
      <c r="A752" s="21">
        <v>382</v>
      </c>
      <c r="B752" s="49" t="s">
        <v>2753</v>
      </c>
      <c r="C752" s="49" t="s">
        <v>2756</v>
      </c>
      <c r="D752" s="49"/>
      <c r="E752" s="50">
        <v>0</v>
      </c>
      <c r="F752" s="50">
        <v>0</v>
      </c>
      <c r="G752" s="50">
        <v>0</v>
      </c>
      <c r="H752" s="49" t="s">
        <v>262</v>
      </c>
      <c r="I752" s="49" t="s">
        <v>2386</v>
      </c>
      <c r="J752" s="49" t="s">
        <v>890</v>
      </c>
      <c r="K752" s="49" t="s">
        <v>50</v>
      </c>
      <c r="L752" s="49" t="s">
        <v>642</v>
      </c>
      <c r="M752" s="51">
        <v>9555000</v>
      </c>
      <c r="N752" s="52">
        <v>45452</v>
      </c>
      <c r="O752" s="52">
        <v>48343</v>
      </c>
      <c r="P752" s="49" t="s">
        <v>2757</v>
      </c>
      <c r="Q752" s="50" t="s">
        <v>41</v>
      </c>
      <c r="R752" s="50" t="s">
        <v>41</v>
      </c>
      <c r="S752" s="50" t="s">
        <v>41</v>
      </c>
      <c r="T752" s="49" t="s">
        <v>2755</v>
      </c>
      <c r="U752" s="53"/>
      <c r="V752" s="7"/>
      <c r="W752" s="8" t="str">
        <f ca="1">IF(OR(ISBLANK(O752),ISERROR(O752)),"",IF(O752&lt;=TODAY(),"EXPIRED","ACTIVE"))</f>
        <v>ACTIVE</v>
      </c>
      <c r="X752" s="8" t="str">
        <f>IF(ISNUMBER(SEARCH("OPTILAN",P752)),"OPTILAN","")</f>
        <v/>
      </c>
      <c r="Y752" s="8" t="str">
        <f>IF(AND(NOT(ISBLANK(M752)),M752&lt;&gt;"",VALUE(M752)=0),"No Value (Indeterminate)","")</f>
        <v/>
      </c>
      <c r="Z752" s="8"/>
      <c r="AA752" s="8" t="str">
        <f>IF(AND(ISNUMBER(SEARCH("default date of 31/12/2099",D752)),NOT(ISBLANK(M752)),VALUE(M752)=0),"No Value (SPOT Contract)","")</f>
        <v/>
      </c>
      <c r="AB752" s="19" t="str">
        <f>IF(N752="","No Start Date","")</f>
        <v/>
      </c>
      <c r="AC752" s="19" t="str">
        <f>IF(O752="","No Expiry Date","")</f>
        <v/>
      </c>
      <c r="AD752" s="19" t="str">
        <f>IF(B752="","No Reference","")</f>
        <v/>
      </c>
      <c r="AE752" s="19" t="str" cm="1">
        <f t="array" aca="1" ref="AE752" ca="1">IF(SUMPRODUCT(--ISNUMBER(SEARCH("PFI",A752:AD752)))&gt;0,"Y","")</f>
        <v/>
      </c>
      <c r="AF752" s="19" t="str">
        <f>IF(ISNUMBER(SEARCH("CSW",C752)),"Shared Service","")</f>
        <v/>
      </c>
      <c r="AG752" s="19"/>
    </row>
    <row r="753" spans="1:33" s="14" customFormat="1" x14ac:dyDescent="0.3">
      <c r="A753" s="21">
        <v>383</v>
      </c>
      <c r="B753" s="49" t="s">
        <v>2753</v>
      </c>
      <c r="C753" s="49" t="s">
        <v>2758</v>
      </c>
      <c r="D753" s="49"/>
      <c r="E753" s="50">
        <v>0</v>
      </c>
      <c r="F753" s="50">
        <v>0</v>
      </c>
      <c r="G753" s="50">
        <v>0</v>
      </c>
      <c r="H753" s="49" t="s">
        <v>262</v>
      </c>
      <c r="I753" s="49" t="s">
        <v>2386</v>
      </c>
      <c r="J753" s="49" t="s">
        <v>890</v>
      </c>
      <c r="K753" s="49" t="s">
        <v>50</v>
      </c>
      <c r="L753" s="49" t="s">
        <v>642</v>
      </c>
      <c r="M753" s="51">
        <v>9555000</v>
      </c>
      <c r="N753" s="52">
        <v>45452</v>
      </c>
      <c r="O753" s="52">
        <v>48343</v>
      </c>
      <c r="P753" s="49" t="s">
        <v>2759</v>
      </c>
      <c r="Q753" s="50" t="s">
        <v>41</v>
      </c>
      <c r="R753" s="50" t="s">
        <v>41</v>
      </c>
      <c r="S753" s="50" t="s">
        <v>41</v>
      </c>
      <c r="T753" s="49" t="s">
        <v>2755</v>
      </c>
      <c r="U753" s="53"/>
      <c r="V753" s="7"/>
      <c r="W753" s="8" t="str">
        <f ca="1">IF(OR(ISBLANK(O753),ISERROR(O753)),"",IF(O753&lt;=TODAY(),"EXPIRED","ACTIVE"))</f>
        <v>ACTIVE</v>
      </c>
      <c r="X753" s="8" t="str">
        <f>IF(ISNUMBER(SEARCH("OPTILAN",P753)),"OPTILAN","")</f>
        <v/>
      </c>
      <c r="Y753" s="8" t="str">
        <f>IF(AND(NOT(ISBLANK(M753)),M753&lt;&gt;"",VALUE(M753)=0),"No Value (Indeterminate)","")</f>
        <v/>
      </c>
      <c r="Z753" s="8"/>
      <c r="AA753" s="8" t="str">
        <f>IF(AND(ISNUMBER(SEARCH("default date of 31/12/2099",D753)),NOT(ISBLANK(M753)),VALUE(M753)=0),"No Value (SPOT Contract)","")</f>
        <v/>
      </c>
      <c r="AB753" s="19" t="str">
        <f>IF(N753="","No Start Date","")</f>
        <v/>
      </c>
      <c r="AC753" s="19" t="str">
        <f>IF(O753="","No Expiry Date","")</f>
        <v/>
      </c>
      <c r="AD753" s="19" t="str">
        <f>IF(B753="","No Reference","")</f>
        <v/>
      </c>
      <c r="AE753" s="19" t="str" cm="1">
        <f t="array" aca="1" ref="AE753" ca="1">IF(SUMPRODUCT(--ISNUMBER(SEARCH("PFI",A753:AD753)))&gt;0,"Y","")</f>
        <v/>
      </c>
      <c r="AF753" s="19" t="str">
        <f>IF(ISNUMBER(SEARCH("CSW",C753)),"Shared Service","")</f>
        <v/>
      </c>
      <c r="AG753" s="19"/>
    </row>
    <row r="754" spans="1:33" s="14" customFormat="1" x14ac:dyDescent="0.3">
      <c r="A754" s="21">
        <v>384</v>
      </c>
      <c r="B754" s="49" t="s">
        <v>2753</v>
      </c>
      <c r="C754" s="49" t="s">
        <v>2760</v>
      </c>
      <c r="D754" s="49"/>
      <c r="E754" s="50">
        <v>1</v>
      </c>
      <c r="F754" s="50">
        <v>0</v>
      </c>
      <c r="G754" s="50">
        <v>0</v>
      </c>
      <c r="H754" s="49" t="s">
        <v>262</v>
      </c>
      <c r="I754" s="49" t="s">
        <v>2386</v>
      </c>
      <c r="J754" s="49" t="s">
        <v>890</v>
      </c>
      <c r="K754" s="49" t="s">
        <v>50</v>
      </c>
      <c r="L754" s="49" t="s">
        <v>642</v>
      </c>
      <c r="M754" s="51">
        <v>9555000</v>
      </c>
      <c r="N754" s="52">
        <v>45452</v>
      </c>
      <c r="O754" s="52">
        <v>48343</v>
      </c>
      <c r="P754" s="49" t="s">
        <v>2761</v>
      </c>
      <c r="Q754" s="50" t="s">
        <v>41</v>
      </c>
      <c r="R754" s="50" t="s">
        <v>41</v>
      </c>
      <c r="S754" s="50" t="s">
        <v>41</v>
      </c>
      <c r="T754" s="49" t="s">
        <v>2755</v>
      </c>
      <c r="U754" s="53"/>
      <c r="V754" s="7"/>
      <c r="W754" s="8" t="str">
        <f ca="1">IF(OR(ISBLANK(O754),ISERROR(O754)),"",IF(O754&lt;=TODAY(),"EXPIRED","ACTIVE"))</f>
        <v>ACTIVE</v>
      </c>
      <c r="X754" s="8" t="str">
        <f>IF(ISNUMBER(SEARCH("OPTILAN",P754)),"OPTILAN","")</f>
        <v/>
      </c>
      <c r="Y754" s="8" t="str">
        <f>IF(AND(NOT(ISBLANK(M754)),M754&lt;&gt;"",VALUE(M754)=0),"No Value (Indeterminate)","")</f>
        <v/>
      </c>
      <c r="Z754" s="8"/>
      <c r="AA754" s="8" t="str">
        <f>IF(AND(ISNUMBER(SEARCH("default date of 31/12/2099",D754)),NOT(ISBLANK(M754)),VALUE(M754)=0),"No Value (SPOT Contract)","")</f>
        <v/>
      </c>
      <c r="AB754" s="19" t="str">
        <f>IF(N754="","No Start Date","")</f>
        <v/>
      </c>
      <c r="AC754" s="19" t="str">
        <f>IF(O754="","No Expiry Date","")</f>
        <v/>
      </c>
      <c r="AD754" s="19" t="str">
        <f>IF(B754="","No Reference","")</f>
        <v/>
      </c>
      <c r="AE754" s="19" t="str" cm="1">
        <f t="array" aca="1" ref="AE754" ca="1">IF(SUMPRODUCT(--ISNUMBER(SEARCH("PFI",A754:AD754)))&gt;0,"Y","")</f>
        <v/>
      </c>
      <c r="AF754" s="19" t="str">
        <f>IF(ISNUMBER(SEARCH("CSW",C754)),"Shared Service","")</f>
        <v/>
      </c>
      <c r="AG754" s="19"/>
    </row>
    <row r="755" spans="1:33" s="14" customFormat="1" x14ac:dyDescent="0.3">
      <c r="A755" s="21">
        <v>1085</v>
      </c>
      <c r="B755" s="41" t="s">
        <v>2762</v>
      </c>
      <c r="C755" s="41" t="s">
        <v>2763</v>
      </c>
      <c r="D755" s="41"/>
      <c r="E755" s="42">
        <v>0</v>
      </c>
      <c r="F755" s="42">
        <v>0</v>
      </c>
      <c r="G755" s="42">
        <v>0</v>
      </c>
      <c r="H755" s="41" t="s">
        <v>74</v>
      </c>
      <c r="I755" s="41" t="s">
        <v>2764</v>
      </c>
      <c r="J755" s="41" t="s">
        <v>36</v>
      </c>
      <c r="K755" s="41" t="s">
        <v>37</v>
      </c>
      <c r="L755" s="41" t="s">
        <v>38</v>
      </c>
      <c r="M755" s="43">
        <v>7000</v>
      </c>
      <c r="N755" s="44" t="s">
        <v>2765</v>
      </c>
      <c r="O755" s="44">
        <v>46560</v>
      </c>
      <c r="P755" s="41" t="s">
        <v>2766</v>
      </c>
      <c r="Q755" s="42" t="s">
        <v>41</v>
      </c>
      <c r="R755" s="42" t="s">
        <v>42</v>
      </c>
      <c r="S755" s="42" t="s">
        <v>41</v>
      </c>
      <c r="T755" s="41" t="s">
        <v>1225</v>
      </c>
      <c r="U755" s="53"/>
      <c r="V755" s="7"/>
      <c r="W755" s="8" t="str">
        <f ca="1">IF(OR(ISBLANK(O755),ISERROR(O755)),"",IF(O755&lt;=TODAY(),"EXPIRED","ACTIVE"))</f>
        <v>ACTIVE</v>
      </c>
      <c r="X755" s="8" t="str">
        <f>IF(ISNUMBER(SEARCH("OPTILAN",P755)),"OPTILAN","")</f>
        <v/>
      </c>
      <c r="Y755" s="8" t="str">
        <f>IF(AND(NOT(ISBLANK(M755)),M755&lt;&gt;"",VALUE(M755)=0),"No Value (Indeterminate)","")</f>
        <v/>
      </c>
      <c r="Z755" s="8"/>
      <c r="AA755" s="8" t="str">
        <f>IF(AND(ISNUMBER(SEARCH("default date of 31/12/2099",D755)),NOT(ISBLANK(M755)),VALUE(M755)=0),"No Value (SPOT Contract)","")</f>
        <v/>
      </c>
      <c r="AB755" s="19" t="str">
        <f>IF(N755="","No Start Date","")</f>
        <v/>
      </c>
      <c r="AC755" s="19" t="str">
        <f>IF(O755="","No Expiry Date","")</f>
        <v/>
      </c>
      <c r="AD755" s="19" t="str">
        <f>IF(B755="","No Reference","")</f>
        <v/>
      </c>
      <c r="AE755" s="19" t="str" cm="1">
        <f t="array" aca="1" ref="AE755" ca="1">IF(SUMPRODUCT(--ISNUMBER(SEARCH("PFI",A755:AD755)))&gt;0,"Y","")</f>
        <v/>
      </c>
      <c r="AF755" s="19" t="str">
        <f>IF(ISNUMBER(SEARCH("CSW",C755)),"Shared Service","")</f>
        <v/>
      </c>
      <c r="AG755" s="19"/>
    </row>
    <row r="756" spans="1:33" s="14" customFormat="1" x14ac:dyDescent="0.3">
      <c r="A756" s="21">
        <v>994</v>
      </c>
      <c r="B756" s="41" t="s">
        <v>2767</v>
      </c>
      <c r="C756" s="41" t="s">
        <v>2768</v>
      </c>
      <c r="D756" s="41" t="s">
        <v>2769</v>
      </c>
      <c r="E756" s="42">
        <v>0</v>
      </c>
      <c r="F756" s="42">
        <v>0</v>
      </c>
      <c r="G756" s="42">
        <v>0</v>
      </c>
      <c r="H756" s="41" t="s">
        <v>58</v>
      </c>
      <c r="I756" s="41" t="s">
        <v>2401</v>
      </c>
      <c r="J756" s="41" t="s">
        <v>36</v>
      </c>
      <c r="K756" s="41" t="s">
        <v>37</v>
      </c>
      <c r="L756" s="41" t="s">
        <v>667</v>
      </c>
      <c r="M756" s="43">
        <v>90300.1</v>
      </c>
      <c r="N756" s="44" t="s">
        <v>624</v>
      </c>
      <c r="O756" s="44">
        <v>46326</v>
      </c>
      <c r="P756" s="41" t="s">
        <v>2770</v>
      </c>
      <c r="Q756" s="42" t="s">
        <v>41</v>
      </c>
      <c r="R756" s="42" t="s">
        <v>41</v>
      </c>
      <c r="S756" s="42" t="s">
        <v>41</v>
      </c>
      <c r="T756" s="41" t="s">
        <v>2771</v>
      </c>
      <c r="U756" s="53"/>
      <c r="V756" s="7"/>
      <c r="W756" s="8" t="str">
        <f ca="1">IF(OR(ISBLANK(O756),ISERROR(O756)),"",IF(O756&lt;=TODAY(),"EXPIRED","ACTIVE"))</f>
        <v>ACTIVE</v>
      </c>
      <c r="X756" s="8" t="str">
        <f>IF(ISNUMBER(SEARCH("OPTILAN",P756)),"OPTILAN","")</f>
        <v/>
      </c>
      <c r="Y756" s="8" t="str">
        <f>IF(AND(NOT(ISBLANK(M756)),M756&lt;&gt;"",VALUE(M756)=0),"No Value (Indeterminate)","")</f>
        <v/>
      </c>
      <c r="Z756" s="8"/>
      <c r="AA756" s="8" t="str">
        <f>IF(AND(ISNUMBER(SEARCH("default date of 31/12/2099",D756)),NOT(ISBLANK(M756)),VALUE(M756)=0),"No Value (SPOT Contract)","")</f>
        <v/>
      </c>
      <c r="AB756" s="19" t="str">
        <f>IF(N756="","No Start Date","")</f>
        <v/>
      </c>
      <c r="AC756" s="19" t="str">
        <f>IF(O756="","No Expiry Date","")</f>
        <v/>
      </c>
      <c r="AD756" s="19" t="str">
        <f>IF(B756="","No Reference","")</f>
        <v/>
      </c>
      <c r="AE756" s="19" t="str" cm="1">
        <f t="array" aca="1" ref="AE756" ca="1">IF(SUMPRODUCT(--ISNUMBER(SEARCH("PFI",A756:AD756)))&gt;0,"Y","")</f>
        <v/>
      </c>
      <c r="AF756" s="19" t="str">
        <f>IF(ISNUMBER(SEARCH("CSW",C756)),"Shared Service","")</f>
        <v/>
      </c>
      <c r="AG756" s="19"/>
    </row>
    <row r="757" spans="1:33" s="14" customFormat="1" x14ac:dyDescent="0.3">
      <c r="A757" s="21">
        <v>841</v>
      </c>
      <c r="B757" s="41" t="s">
        <v>2772</v>
      </c>
      <c r="C757" s="41" t="s">
        <v>2773</v>
      </c>
      <c r="D757" s="41"/>
      <c r="E757" s="42">
        <v>0</v>
      </c>
      <c r="F757" s="42">
        <v>0</v>
      </c>
      <c r="G757" s="42">
        <v>0</v>
      </c>
      <c r="H757" s="41" t="s">
        <v>194</v>
      </c>
      <c r="I757" s="41" t="s">
        <v>280</v>
      </c>
      <c r="J757" s="41" t="s">
        <v>76</v>
      </c>
      <c r="K757" s="41" t="s">
        <v>50</v>
      </c>
      <c r="L757" s="41" t="s">
        <v>678</v>
      </c>
      <c r="M757" s="43">
        <v>1100000</v>
      </c>
      <c r="N757" s="44">
        <v>45661</v>
      </c>
      <c r="O757" s="44">
        <v>48669</v>
      </c>
      <c r="P757" s="41" t="s">
        <v>2774</v>
      </c>
      <c r="Q757" s="42" t="s">
        <v>41</v>
      </c>
      <c r="R757" s="42" t="s">
        <v>42</v>
      </c>
      <c r="S757" s="42" t="s">
        <v>41</v>
      </c>
      <c r="T757" s="41" t="s">
        <v>2775</v>
      </c>
      <c r="U757" s="53"/>
      <c r="V757" s="7"/>
      <c r="W757" s="8" t="str">
        <f ca="1">IF(OR(ISBLANK(O757),ISERROR(O757)),"",IF(O757&lt;=TODAY(),"EXPIRED","ACTIVE"))</f>
        <v>ACTIVE</v>
      </c>
      <c r="X757" s="8" t="str">
        <f>IF(ISNUMBER(SEARCH("OPTILAN",P757)),"OPTILAN","")</f>
        <v/>
      </c>
      <c r="Y757" s="8" t="str">
        <f>IF(AND(NOT(ISBLANK(M757)),M757&lt;&gt;"",VALUE(M757)=0),"No Value (Indeterminate)","")</f>
        <v/>
      </c>
      <c r="Z757" s="8"/>
      <c r="AA757" s="8" t="str">
        <f>IF(AND(ISNUMBER(SEARCH("default date of 31/12/2099",D757)),NOT(ISBLANK(M757)),VALUE(M757)=0),"No Value (SPOT Contract)","")</f>
        <v/>
      </c>
      <c r="AB757" s="19" t="str">
        <f>IF(N757="","No Start Date","")</f>
        <v/>
      </c>
      <c r="AC757" s="19" t="str">
        <f>IF(O757="","No Expiry Date","")</f>
        <v/>
      </c>
      <c r="AD757" s="19" t="str">
        <f>IF(B757="","No Reference","")</f>
        <v/>
      </c>
      <c r="AE757" s="19" t="str" cm="1">
        <f t="array" aca="1" ref="AE757" ca="1">IF(SUMPRODUCT(--ISNUMBER(SEARCH("PFI",A757:AD757)))&gt;0,"Y","")</f>
        <v/>
      </c>
      <c r="AF757" s="19" t="str">
        <f>IF(ISNUMBER(SEARCH("CSW",C757)),"Shared Service","")</f>
        <v/>
      </c>
      <c r="AG757" s="19"/>
    </row>
    <row r="758" spans="1:33" s="14" customFormat="1" x14ac:dyDescent="0.3">
      <c r="A758" s="21">
        <v>305</v>
      </c>
      <c r="B758" s="41" t="s">
        <v>2776</v>
      </c>
      <c r="C758" s="41" t="s">
        <v>2777</v>
      </c>
      <c r="D758" s="41" t="s">
        <v>2778</v>
      </c>
      <c r="E758" s="42">
        <v>0</v>
      </c>
      <c r="F758" s="42">
        <v>0</v>
      </c>
      <c r="G758" s="42">
        <v>0</v>
      </c>
      <c r="H758" s="41" t="s">
        <v>194</v>
      </c>
      <c r="I758" s="41" t="s">
        <v>2380</v>
      </c>
      <c r="J758" s="41" t="s">
        <v>49</v>
      </c>
      <c r="K758" s="41" t="s">
        <v>50</v>
      </c>
      <c r="L758" s="41" t="s">
        <v>51</v>
      </c>
      <c r="M758" s="43">
        <v>44000</v>
      </c>
      <c r="N758" s="44">
        <v>44930</v>
      </c>
      <c r="O758" s="44">
        <v>46112</v>
      </c>
      <c r="P758" s="41" t="s">
        <v>2779</v>
      </c>
      <c r="Q758" s="42" t="s">
        <v>41</v>
      </c>
      <c r="R758" s="42" t="s">
        <v>41</v>
      </c>
      <c r="S758" s="42" t="s">
        <v>41</v>
      </c>
      <c r="T758" s="41" t="s">
        <v>197</v>
      </c>
      <c r="U758" s="53"/>
      <c r="V758" s="7"/>
      <c r="W758" s="8" t="str">
        <f ca="1">IF(OR(ISBLANK(O758),ISERROR(O758)),"",IF(O758&lt;=TODAY(),"EXPIRED","ACTIVE"))</f>
        <v>ACTIVE</v>
      </c>
      <c r="X758" s="8" t="str">
        <f>IF(ISNUMBER(SEARCH("OPTILAN",P758)),"OPTILAN","")</f>
        <v/>
      </c>
      <c r="Y758" s="8" t="str">
        <f>IF(AND(NOT(ISBLANK(M758)),M758&lt;&gt;"",VALUE(M758)=0),"No Value (Indeterminate)","")</f>
        <v/>
      </c>
      <c r="Z758" s="8"/>
      <c r="AA758" s="8" t="str">
        <f>IF(AND(ISNUMBER(SEARCH("default date of 31/12/2099",D758)),NOT(ISBLANK(M758)),VALUE(M758)=0),"No Value (SPOT Contract)","")</f>
        <v/>
      </c>
      <c r="AB758" s="19" t="str">
        <f>IF(N758="","No Start Date","")</f>
        <v/>
      </c>
      <c r="AC758" s="19" t="str">
        <f>IF(O758="","No Expiry Date","")</f>
        <v/>
      </c>
      <c r="AD758" s="19" t="str">
        <f>IF(B758="","No Reference","")</f>
        <v/>
      </c>
      <c r="AE758" s="19" t="str" cm="1">
        <f t="array" aca="1" ref="AE758" ca="1">IF(SUMPRODUCT(--ISNUMBER(SEARCH("PFI",A758:AD758)))&gt;0,"Y","")</f>
        <v/>
      </c>
      <c r="AF758" s="19" t="str">
        <f>IF(ISNUMBER(SEARCH("CSW",C758)),"Shared Service","")</f>
        <v/>
      </c>
      <c r="AG758" s="19"/>
    </row>
    <row r="759" spans="1:33" s="14" customFormat="1" x14ac:dyDescent="0.3">
      <c r="A759" s="21">
        <v>1455</v>
      </c>
      <c r="B759" s="41" t="s">
        <v>2780</v>
      </c>
      <c r="C759" s="41" t="s">
        <v>2781</v>
      </c>
      <c r="D759" s="41" t="s">
        <v>2782</v>
      </c>
      <c r="E759" s="42">
        <v>0</v>
      </c>
      <c r="F759" s="42">
        <v>0</v>
      </c>
      <c r="G759" s="42">
        <v>0</v>
      </c>
      <c r="H759" s="41" t="s">
        <v>34</v>
      </c>
      <c r="I759" s="41" t="s">
        <v>864</v>
      </c>
      <c r="J759" s="41" t="s">
        <v>36</v>
      </c>
      <c r="K759" s="41" t="s">
        <v>37</v>
      </c>
      <c r="L759" s="41" t="s">
        <v>38</v>
      </c>
      <c r="M759" s="43">
        <v>5000</v>
      </c>
      <c r="N759" s="44">
        <v>45973</v>
      </c>
      <c r="O759" s="44">
        <v>46369</v>
      </c>
      <c r="P759" s="41" t="s">
        <v>866</v>
      </c>
      <c r="Q759" s="42" t="s">
        <v>41</v>
      </c>
      <c r="R759" s="42" t="s">
        <v>42</v>
      </c>
      <c r="S759" s="42" t="s">
        <v>41</v>
      </c>
      <c r="T759" s="41" t="s">
        <v>867</v>
      </c>
      <c r="U759" s="53"/>
      <c r="V759" s="7"/>
      <c r="W759" s="8" t="str">
        <f ca="1">IF(OR(ISBLANK(O759),ISERROR(O759)),"",IF(O759&lt;=TODAY(),"EXPIRED","ACTIVE"))</f>
        <v>ACTIVE</v>
      </c>
      <c r="X759" s="8" t="str">
        <f>IF(ISNUMBER(SEARCH("OPTILAN",P759)),"OPTILAN","")</f>
        <v/>
      </c>
      <c r="Y759" s="8" t="str">
        <f>IF(AND(NOT(ISBLANK(M759)),M759&lt;&gt;"",VALUE(M759)=0),"No Value (Indeterminate)","")</f>
        <v/>
      </c>
      <c r="Z759" s="8"/>
      <c r="AA759" s="8" t="str">
        <f>IF(AND(ISNUMBER(SEARCH("default date of 31/12/2099",D759)),NOT(ISBLANK(M759)),VALUE(M759)=0),"No Value (SPOT Contract)","")</f>
        <v/>
      </c>
      <c r="AB759" s="19" t="str">
        <f>IF(N759="","No Start Date","")</f>
        <v/>
      </c>
      <c r="AC759" s="19" t="str">
        <f>IF(O759="","No Expiry Date","")</f>
        <v/>
      </c>
      <c r="AD759" s="19" t="str">
        <f>IF(B759="","No Reference","")</f>
        <v/>
      </c>
      <c r="AE759" s="19" t="str" cm="1">
        <f t="array" aca="1" ref="AE759" ca="1">IF(SUMPRODUCT(--ISNUMBER(SEARCH("PFI",A759:AD759)))&gt;0,"Y","")</f>
        <v/>
      </c>
      <c r="AF759" s="19" t="str">
        <f>IF(ISNUMBER(SEARCH("CSW",C759)),"Shared Service","")</f>
        <v/>
      </c>
      <c r="AG759" s="19"/>
    </row>
    <row r="760" spans="1:33" s="14" customFormat="1" x14ac:dyDescent="0.3">
      <c r="A760" s="21">
        <v>1074</v>
      </c>
      <c r="B760" s="41" t="s">
        <v>2783</v>
      </c>
      <c r="C760" s="41" t="s">
        <v>2784</v>
      </c>
      <c r="D760" s="41" t="s">
        <v>2785</v>
      </c>
      <c r="E760" s="42">
        <v>0</v>
      </c>
      <c r="F760" s="42">
        <v>0</v>
      </c>
      <c r="G760" s="42">
        <v>0</v>
      </c>
      <c r="H760" s="41" t="s">
        <v>716</v>
      </c>
      <c r="I760" s="41" t="s">
        <v>542</v>
      </c>
      <c r="J760" s="41" t="s">
        <v>36</v>
      </c>
      <c r="K760" s="41" t="s">
        <v>37</v>
      </c>
      <c r="L760" s="41" t="s">
        <v>38</v>
      </c>
      <c r="M760" s="43">
        <v>9950</v>
      </c>
      <c r="N760" s="44" t="s">
        <v>2786</v>
      </c>
      <c r="O760" s="44">
        <v>46155</v>
      </c>
      <c r="P760" s="41" t="s">
        <v>2787</v>
      </c>
      <c r="Q760" s="42" t="s">
        <v>41</v>
      </c>
      <c r="R760" s="42" t="s">
        <v>41</v>
      </c>
      <c r="S760" s="42" t="s">
        <v>41</v>
      </c>
      <c r="T760" s="41" t="s">
        <v>2788</v>
      </c>
      <c r="U760" s="53"/>
      <c r="V760" s="7"/>
      <c r="W760" s="8" t="str">
        <f ca="1">IF(OR(ISBLANK(O760),ISERROR(O760)),"",IF(O760&lt;=TODAY(),"EXPIRED","ACTIVE"))</f>
        <v>ACTIVE</v>
      </c>
      <c r="X760" s="8" t="str">
        <f>IF(ISNUMBER(SEARCH("OPTILAN",P760)),"OPTILAN","")</f>
        <v/>
      </c>
      <c r="Y760" s="8" t="str">
        <f>IF(AND(NOT(ISBLANK(M760)),M760&lt;&gt;"",VALUE(M760)=0),"No Value (Indeterminate)","")</f>
        <v/>
      </c>
      <c r="Z760" s="8"/>
      <c r="AA760" s="8" t="str">
        <f>IF(AND(ISNUMBER(SEARCH("default date of 31/12/2099",D760)),NOT(ISBLANK(M760)),VALUE(M760)=0),"No Value (SPOT Contract)","")</f>
        <v/>
      </c>
      <c r="AB760" s="19" t="str">
        <f>IF(N760="","No Start Date","")</f>
        <v/>
      </c>
      <c r="AC760" s="19" t="str">
        <f>IF(O760="","No Expiry Date","")</f>
        <v/>
      </c>
      <c r="AD760" s="19" t="str">
        <f>IF(B760="","No Reference","")</f>
        <v/>
      </c>
      <c r="AE760" s="19" t="str" cm="1">
        <f t="array" aca="1" ref="AE760" ca="1">IF(SUMPRODUCT(--ISNUMBER(SEARCH("PFI",A760:AD760)))&gt;0,"Y","")</f>
        <v/>
      </c>
      <c r="AF760" s="19" t="str">
        <f>IF(ISNUMBER(SEARCH("CSW",C760)),"Shared Service","")</f>
        <v/>
      </c>
      <c r="AG760" s="19"/>
    </row>
    <row r="761" spans="1:33" s="14" customFormat="1" x14ac:dyDescent="0.3">
      <c r="A761" s="21">
        <v>1136</v>
      </c>
      <c r="B761" s="41" t="s">
        <v>2789</v>
      </c>
      <c r="C761" s="41" t="s">
        <v>2790</v>
      </c>
      <c r="D761" s="41" t="s">
        <v>2791</v>
      </c>
      <c r="E761" s="42">
        <v>0</v>
      </c>
      <c r="F761" s="42">
        <v>0</v>
      </c>
      <c r="G761" s="42">
        <v>0</v>
      </c>
      <c r="H761" s="41" t="s">
        <v>194</v>
      </c>
      <c r="I761" s="41" t="s">
        <v>2792</v>
      </c>
      <c r="J761" s="41" t="s">
        <v>60</v>
      </c>
      <c r="K761" s="41" t="s">
        <v>37</v>
      </c>
      <c r="L761" s="41" t="s">
        <v>667</v>
      </c>
      <c r="M761" s="43">
        <v>54160</v>
      </c>
      <c r="N761" s="44">
        <v>45665</v>
      </c>
      <c r="O761" s="44">
        <v>46234</v>
      </c>
      <c r="P761" s="41" t="s">
        <v>1775</v>
      </c>
      <c r="Q761" s="42" t="s">
        <v>41</v>
      </c>
      <c r="R761" s="42" t="s">
        <v>41</v>
      </c>
      <c r="S761" s="42" t="s">
        <v>41</v>
      </c>
      <c r="T761" s="41" t="s">
        <v>1760</v>
      </c>
      <c r="U761" s="53"/>
      <c r="V761" s="7"/>
      <c r="W761" s="8" t="str">
        <f ca="1">IF(OR(ISBLANK(O761),ISERROR(O761)),"",IF(O761&lt;=TODAY(),"EXPIRED","ACTIVE"))</f>
        <v>ACTIVE</v>
      </c>
      <c r="X761" s="8" t="str">
        <f>IF(ISNUMBER(SEARCH("OPTILAN",P761)),"OPTILAN","")</f>
        <v/>
      </c>
      <c r="Y761" s="8" t="str">
        <f>IF(AND(NOT(ISBLANK(M761)),M761&lt;&gt;"",VALUE(M761)=0),"No Value (Indeterminate)","")</f>
        <v/>
      </c>
      <c r="Z761" s="8"/>
      <c r="AA761" s="8" t="str">
        <f>IF(AND(ISNUMBER(SEARCH("default date of 31/12/2099",D761)),NOT(ISBLANK(M761)),VALUE(M761)=0),"No Value (SPOT Contract)","")</f>
        <v/>
      </c>
      <c r="AB761" s="19" t="str">
        <f>IF(N761="","No Start Date","")</f>
        <v/>
      </c>
      <c r="AC761" s="19" t="str">
        <f>IF(O761="","No Expiry Date","")</f>
        <v/>
      </c>
      <c r="AD761" s="19" t="str">
        <f>IF(B761="","No Reference","")</f>
        <v/>
      </c>
      <c r="AE761" s="19" t="str" cm="1">
        <f t="array" aca="1" ref="AE761" ca="1">IF(SUMPRODUCT(--ISNUMBER(SEARCH("PFI",A761:AD761)))&gt;0,"Y","")</f>
        <v/>
      </c>
      <c r="AF761" s="19" t="str">
        <f>IF(ISNUMBER(SEARCH("CSW",C761)),"Shared Service","")</f>
        <v/>
      </c>
      <c r="AG761" s="19"/>
    </row>
    <row r="762" spans="1:33" s="14" customFormat="1" x14ac:dyDescent="0.3">
      <c r="A762" s="21">
        <v>1015</v>
      </c>
      <c r="B762" s="41" t="s">
        <v>2793</v>
      </c>
      <c r="C762" s="41" t="s">
        <v>2794</v>
      </c>
      <c r="D762" s="41"/>
      <c r="E762" s="42">
        <v>0</v>
      </c>
      <c r="F762" s="42">
        <v>0</v>
      </c>
      <c r="G762" s="42">
        <v>0</v>
      </c>
      <c r="H762" s="41" t="s">
        <v>74</v>
      </c>
      <c r="I762" s="41" t="s">
        <v>2795</v>
      </c>
      <c r="J762" s="41" t="s">
        <v>49</v>
      </c>
      <c r="K762" s="41" t="s">
        <v>37</v>
      </c>
      <c r="L762" s="41" t="s">
        <v>94</v>
      </c>
      <c r="M762" s="43">
        <v>39455.96</v>
      </c>
      <c r="N762" s="44" t="s">
        <v>415</v>
      </c>
      <c r="O762" s="44">
        <v>46052</v>
      </c>
      <c r="P762" s="41" t="s">
        <v>2796</v>
      </c>
      <c r="Q762" s="42" t="s">
        <v>41</v>
      </c>
      <c r="R762" s="42" t="s">
        <v>42</v>
      </c>
      <c r="S762" s="42" t="s">
        <v>41</v>
      </c>
      <c r="T762" s="41" t="s">
        <v>857</v>
      </c>
      <c r="U762" s="53"/>
      <c r="V762" s="7"/>
      <c r="W762" s="8" t="str">
        <f ca="1">IF(OR(ISBLANK(O762),ISERROR(O762)),"",IF(O762&lt;=TODAY(),"EXPIRED","ACTIVE"))</f>
        <v>ACTIVE</v>
      </c>
      <c r="X762" s="8" t="str">
        <f>IF(ISNUMBER(SEARCH("OPTILAN",P762)),"OPTILAN","")</f>
        <v/>
      </c>
      <c r="Y762" s="8" t="str">
        <f>IF(AND(NOT(ISBLANK(M762)),M762&lt;&gt;"",VALUE(M762)=0),"No Value (Indeterminate)","")</f>
        <v/>
      </c>
      <c r="Z762" s="8"/>
      <c r="AA762" s="8" t="str">
        <f>IF(AND(ISNUMBER(SEARCH("default date of 31/12/2099",D762)),NOT(ISBLANK(M762)),VALUE(M762)=0),"No Value (SPOT Contract)","")</f>
        <v/>
      </c>
      <c r="AB762" s="19" t="str">
        <f>IF(N762="","No Start Date","")</f>
        <v/>
      </c>
      <c r="AC762" s="19" t="str">
        <f>IF(O762="","No Expiry Date","")</f>
        <v/>
      </c>
      <c r="AD762" s="19" t="str">
        <f>IF(B762="","No Reference","")</f>
        <v/>
      </c>
      <c r="AE762" s="19" t="str" cm="1">
        <f t="array" aca="1" ref="AE762" ca="1">IF(SUMPRODUCT(--ISNUMBER(SEARCH("PFI",A762:AD762)))&gt;0,"Y","")</f>
        <v/>
      </c>
      <c r="AF762" s="19" t="str">
        <f>IF(ISNUMBER(SEARCH("CSW",C762)),"Shared Service","")</f>
        <v/>
      </c>
      <c r="AG762" s="19"/>
    </row>
    <row r="763" spans="1:33" s="14" customFormat="1" x14ac:dyDescent="0.3">
      <c r="A763" s="21">
        <v>1111</v>
      </c>
      <c r="B763" s="41" t="s">
        <v>2797</v>
      </c>
      <c r="C763" s="41" t="s">
        <v>2798</v>
      </c>
      <c r="D763" s="41"/>
      <c r="E763" s="42">
        <v>0</v>
      </c>
      <c r="F763" s="42">
        <v>0</v>
      </c>
      <c r="G763" s="42">
        <v>0</v>
      </c>
      <c r="H763" s="41" t="s">
        <v>74</v>
      </c>
      <c r="I763" s="41" t="s">
        <v>1741</v>
      </c>
      <c r="J763" s="41" t="s">
        <v>890</v>
      </c>
      <c r="K763" s="41" t="s">
        <v>61</v>
      </c>
      <c r="L763" s="41" t="s">
        <v>619</v>
      </c>
      <c r="M763" s="43">
        <v>1798134.14</v>
      </c>
      <c r="N763" s="44" t="s">
        <v>2799</v>
      </c>
      <c r="O763" s="44">
        <v>46258</v>
      </c>
      <c r="P763" s="41" t="s">
        <v>2800</v>
      </c>
      <c r="Q763" s="42" t="s">
        <v>41</v>
      </c>
      <c r="R763" s="42" t="s">
        <v>42</v>
      </c>
      <c r="S763" s="42" t="s">
        <v>41</v>
      </c>
      <c r="T763" s="41" t="s">
        <v>1744</v>
      </c>
      <c r="U763" s="53"/>
      <c r="V763" s="7"/>
      <c r="W763" s="8" t="str">
        <f ca="1">IF(OR(ISBLANK(O763),ISERROR(O763)),"",IF(O763&lt;=TODAY(),"EXPIRED","ACTIVE"))</f>
        <v>ACTIVE</v>
      </c>
      <c r="X763" s="8" t="str">
        <f>IF(ISNUMBER(SEARCH("OPTILAN",P763)),"OPTILAN","")</f>
        <v/>
      </c>
      <c r="Y763" s="8" t="str">
        <f>IF(AND(NOT(ISBLANK(M763)),M763&lt;&gt;"",VALUE(M763)=0),"No Value (Indeterminate)","")</f>
        <v/>
      </c>
      <c r="Z763" s="8"/>
      <c r="AA763" s="8" t="str">
        <f>IF(AND(ISNUMBER(SEARCH("default date of 31/12/2099",D763)),NOT(ISBLANK(M763)),VALUE(M763)=0),"No Value (SPOT Contract)","")</f>
        <v/>
      </c>
      <c r="AB763" s="19" t="str">
        <f>IF(N763="","No Start Date","")</f>
        <v/>
      </c>
      <c r="AC763" s="19" t="str">
        <f>IF(O763="","No Expiry Date","")</f>
        <v/>
      </c>
      <c r="AD763" s="19" t="str">
        <f>IF(B763="","No Reference","")</f>
        <v/>
      </c>
      <c r="AE763" s="19" t="str" cm="1">
        <f t="array" aca="1" ref="AE763" ca="1">IF(SUMPRODUCT(--ISNUMBER(SEARCH("PFI",A763:AD763)))&gt;0,"Y","")</f>
        <v/>
      </c>
      <c r="AF763" s="19" t="str">
        <f>IF(ISNUMBER(SEARCH("CSW",C763)),"Shared Service","")</f>
        <v/>
      </c>
      <c r="AG763" s="19"/>
    </row>
    <row r="764" spans="1:33" s="14" customFormat="1" x14ac:dyDescent="0.3">
      <c r="A764" s="21">
        <v>1446</v>
      </c>
      <c r="B764" s="41" t="s">
        <v>2801</v>
      </c>
      <c r="C764" s="41" t="s">
        <v>2802</v>
      </c>
      <c r="D764" s="41" t="s">
        <v>2803</v>
      </c>
      <c r="E764" s="42">
        <v>0</v>
      </c>
      <c r="F764" s="42">
        <v>0</v>
      </c>
      <c r="G764" s="42">
        <v>0</v>
      </c>
      <c r="H764" s="41" t="s">
        <v>74</v>
      </c>
      <c r="I764" s="41" t="s">
        <v>2804</v>
      </c>
      <c r="J764" s="41" t="s">
        <v>36</v>
      </c>
      <c r="K764" s="41" t="s">
        <v>37</v>
      </c>
      <c r="L764" s="41" t="s">
        <v>38</v>
      </c>
      <c r="M764" s="43">
        <v>9999.99</v>
      </c>
      <c r="N764" s="44">
        <v>45881</v>
      </c>
      <c r="O764" s="44">
        <v>46246</v>
      </c>
      <c r="P764" s="41" t="s">
        <v>2805</v>
      </c>
      <c r="Q764" s="42" t="s">
        <v>41</v>
      </c>
      <c r="R764" s="42" t="s">
        <v>42</v>
      </c>
      <c r="S764" s="42" t="s">
        <v>41</v>
      </c>
      <c r="T764" s="41" t="s">
        <v>2806</v>
      </c>
      <c r="U764" s="53"/>
      <c r="V764" s="7"/>
      <c r="W764" s="8" t="str">
        <f ca="1">IF(OR(ISBLANK(O764),ISERROR(O764)),"",IF(O764&lt;=TODAY(),"EXPIRED","ACTIVE"))</f>
        <v>ACTIVE</v>
      </c>
      <c r="X764" s="8" t="str">
        <f>IF(ISNUMBER(SEARCH("OPTILAN",P764)),"OPTILAN","")</f>
        <v/>
      </c>
      <c r="Y764" s="8" t="str">
        <f>IF(AND(NOT(ISBLANK(M764)),M764&lt;&gt;"",VALUE(M764)=0),"No Value (Indeterminate)","")</f>
        <v/>
      </c>
      <c r="Z764" s="8"/>
      <c r="AA764" s="8" t="str">
        <f>IF(AND(ISNUMBER(SEARCH("default date of 31/12/2099",D764)),NOT(ISBLANK(M764)),VALUE(M764)=0),"No Value (SPOT Contract)","")</f>
        <v/>
      </c>
      <c r="AB764" s="19" t="str">
        <f>IF(N764="","No Start Date","")</f>
        <v/>
      </c>
      <c r="AC764" s="19" t="str">
        <f>IF(O764="","No Expiry Date","")</f>
        <v/>
      </c>
      <c r="AD764" s="19" t="str">
        <f>IF(B764="","No Reference","")</f>
        <v/>
      </c>
      <c r="AE764" s="19" t="str" cm="1">
        <f t="array" aca="1" ref="AE764" ca="1">IF(SUMPRODUCT(--ISNUMBER(SEARCH("PFI",A764:AD764)))&gt;0,"Y","")</f>
        <v/>
      </c>
      <c r="AF764" s="19" t="str">
        <f>IF(ISNUMBER(SEARCH("CSW",C764)),"Shared Service","")</f>
        <v/>
      </c>
      <c r="AG764" s="19"/>
    </row>
    <row r="765" spans="1:33" s="14" customFormat="1" x14ac:dyDescent="0.3">
      <c r="A765" s="21">
        <v>1077</v>
      </c>
      <c r="B765" s="41" t="s">
        <v>2807</v>
      </c>
      <c r="C765" s="41" t="s">
        <v>2808</v>
      </c>
      <c r="D765" s="41" t="s">
        <v>2809</v>
      </c>
      <c r="E765" s="42">
        <v>0</v>
      </c>
      <c r="F765" s="42">
        <v>0</v>
      </c>
      <c r="G765" s="42">
        <v>0</v>
      </c>
      <c r="H765" s="41" t="s">
        <v>262</v>
      </c>
      <c r="I765" s="41" t="s">
        <v>500</v>
      </c>
      <c r="J765" s="41" t="s">
        <v>36</v>
      </c>
      <c r="K765" s="41" t="s">
        <v>37</v>
      </c>
      <c r="L765" s="41" t="s">
        <v>38</v>
      </c>
      <c r="M765" s="43">
        <v>9500</v>
      </c>
      <c r="N765" s="44" t="s">
        <v>2810</v>
      </c>
      <c r="O765" s="44">
        <v>46157</v>
      </c>
      <c r="P765" s="41" t="s">
        <v>2811</v>
      </c>
      <c r="Q765" s="42" t="s">
        <v>41</v>
      </c>
      <c r="R765" s="42" t="s">
        <v>42</v>
      </c>
      <c r="S765" s="42" t="s">
        <v>41</v>
      </c>
      <c r="T765" s="41" t="s">
        <v>503</v>
      </c>
      <c r="U765" s="53"/>
      <c r="V765" s="7"/>
      <c r="W765" s="8" t="str">
        <f ca="1">IF(OR(ISBLANK(O765),ISERROR(O765)),"",IF(O765&lt;=TODAY(),"EXPIRED","ACTIVE"))</f>
        <v>ACTIVE</v>
      </c>
      <c r="X765" s="8" t="str">
        <f>IF(ISNUMBER(SEARCH("OPTILAN",P765)),"OPTILAN","")</f>
        <v/>
      </c>
      <c r="Y765" s="8" t="str">
        <f>IF(AND(NOT(ISBLANK(M765)),M765&lt;&gt;"",VALUE(M765)=0),"No Value (Indeterminate)","")</f>
        <v/>
      </c>
      <c r="Z765" s="8"/>
      <c r="AA765" s="8" t="str">
        <f>IF(AND(ISNUMBER(SEARCH("default date of 31/12/2099",D765)),NOT(ISBLANK(M765)),VALUE(M765)=0),"No Value (SPOT Contract)","")</f>
        <v/>
      </c>
      <c r="AB765" s="19" t="str">
        <f>IF(N765="","No Start Date","")</f>
        <v/>
      </c>
      <c r="AC765" s="19" t="str">
        <f>IF(O765="","No Expiry Date","")</f>
        <v/>
      </c>
      <c r="AD765" s="19" t="str">
        <f>IF(B765="","No Reference","")</f>
        <v/>
      </c>
      <c r="AE765" s="19" t="str" cm="1">
        <f t="array" aca="1" ref="AE765" ca="1">IF(SUMPRODUCT(--ISNUMBER(SEARCH("PFI",A765:AD765)))&gt;0,"Y","")</f>
        <v>Y</v>
      </c>
      <c r="AF765" s="19" t="str">
        <f>IF(ISNUMBER(SEARCH("CSW",C765)),"Shared Service","")</f>
        <v/>
      </c>
      <c r="AG765" s="19" t="s">
        <v>504</v>
      </c>
    </row>
    <row r="766" spans="1:33" s="14" customFormat="1" x14ac:dyDescent="0.3">
      <c r="A766" s="21">
        <v>490</v>
      </c>
      <c r="B766" s="45" t="s">
        <v>2812</v>
      </c>
      <c r="C766" s="45" t="s">
        <v>2813</v>
      </c>
      <c r="D766" s="45" t="s">
        <v>2814</v>
      </c>
      <c r="E766" s="46">
        <v>3</v>
      </c>
      <c r="F766" s="46">
        <v>0</v>
      </c>
      <c r="G766" s="46">
        <v>3</v>
      </c>
      <c r="H766" s="45" t="s">
        <v>34</v>
      </c>
      <c r="I766" s="45" t="s">
        <v>1038</v>
      </c>
      <c r="J766" s="45" t="s">
        <v>36</v>
      </c>
      <c r="K766" s="45" t="s">
        <v>50</v>
      </c>
      <c r="L766" s="45" t="s">
        <v>642</v>
      </c>
      <c r="M766" s="47">
        <v>200000</v>
      </c>
      <c r="N766" s="48">
        <v>45295</v>
      </c>
      <c r="O766" s="48">
        <v>46112</v>
      </c>
      <c r="P766" s="45" t="s">
        <v>2815</v>
      </c>
      <c r="Q766" s="46" t="s">
        <v>41</v>
      </c>
      <c r="R766" s="46" t="s">
        <v>42</v>
      </c>
      <c r="S766" s="46" t="s">
        <v>42</v>
      </c>
      <c r="T766" s="45" t="s">
        <v>330</v>
      </c>
      <c r="U766" s="53"/>
      <c r="V766" s="7"/>
      <c r="W766" s="8" t="str">
        <f ca="1">IF(OR(ISBLANK(O766),ISERROR(O766)),"",IF(O766&lt;=TODAY(),"EXPIRED","ACTIVE"))</f>
        <v>ACTIVE</v>
      </c>
      <c r="X766" s="8" t="str">
        <f>IF(ISNUMBER(SEARCH("OPTILAN",P766)),"OPTILAN","")</f>
        <v/>
      </c>
      <c r="Y766" s="8" t="str">
        <f>IF(AND(NOT(ISBLANK(M766)),M766&lt;&gt;"",VALUE(M766)=0),"No Value (Indeterminate)","")</f>
        <v/>
      </c>
      <c r="Z766" s="8"/>
      <c r="AA766" s="8" t="str">
        <f>IF(AND(ISNUMBER(SEARCH("default date of 31/12/2099",D766)),NOT(ISBLANK(M766)),VALUE(M766)=0),"No Value (SPOT Contract)","")</f>
        <v/>
      </c>
      <c r="AB766" s="19" t="str">
        <f>IF(N766="","No Start Date","")</f>
        <v/>
      </c>
      <c r="AC766" s="19" t="str">
        <f>IF(O766="","No Expiry Date","")</f>
        <v/>
      </c>
      <c r="AD766" s="19" t="str">
        <f>IF(B766="","No Reference","")</f>
        <v/>
      </c>
      <c r="AE766" s="19" t="str" cm="1">
        <f t="array" aca="1" ref="AE766" ca="1">IF(SUMPRODUCT(--ISNUMBER(SEARCH("PFI",A766:AD766)))&gt;0,"Y","")</f>
        <v/>
      </c>
      <c r="AF766" s="19" t="str">
        <f>IF(ISNUMBER(SEARCH("CSW",C766)),"Shared Service","")</f>
        <v/>
      </c>
      <c r="AG766" s="19"/>
    </row>
    <row r="767" spans="1:33" s="14" customFormat="1" x14ac:dyDescent="0.3">
      <c r="A767" s="21">
        <v>491</v>
      </c>
      <c r="B767" s="49" t="s">
        <v>2812</v>
      </c>
      <c r="C767" s="49" t="s">
        <v>2816</v>
      </c>
      <c r="D767" s="49" t="s">
        <v>2817</v>
      </c>
      <c r="E767" s="50">
        <v>1</v>
      </c>
      <c r="F767" s="50">
        <v>0</v>
      </c>
      <c r="G767" s="50">
        <v>0</v>
      </c>
      <c r="H767" s="49" t="s">
        <v>34</v>
      </c>
      <c r="I767" s="49" t="s">
        <v>1038</v>
      </c>
      <c r="J767" s="49" t="s">
        <v>36</v>
      </c>
      <c r="K767" s="49" t="s">
        <v>50</v>
      </c>
      <c r="L767" s="49" t="s">
        <v>642</v>
      </c>
      <c r="M767" s="51">
        <v>125000</v>
      </c>
      <c r="N767" s="52">
        <v>45295</v>
      </c>
      <c r="O767" s="52">
        <v>46112</v>
      </c>
      <c r="P767" s="49" t="s">
        <v>1906</v>
      </c>
      <c r="Q767" s="50" t="s">
        <v>41</v>
      </c>
      <c r="R767" s="50" t="s">
        <v>42</v>
      </c>
      <c r="S767" s="50" t="s">
        <v>42</v>
      </c>
      <c r="T767" s="49" t="s">
        <v>330</v>
      </c>
      <c r="U767" s="53"/>
      <c r="V767" s="7"/>
      <c r="W767" s="8" t="str">
        <f ca="1">IF(OR(ISBLANK(O767),ISERROR(O767)),"",IF(O767&lt;=TODAY(),"EXPIRED","ACTIVE"))</f>
        <v>ACTIVE</v>
      </c>
      <c r="X767" s="8" t="str">
        <f>IF(ISNUMBER(SEARCH("OPTILAN",P767)),"OPTILAN","")</f>
        <v/>
      </c>
      <c r="Y767" s="8" t="str">
        <f>IF(AND(NOT(ISBLANK(M767)),M767&lt;&gt;"",VALUE(M767)=0),"No Value (Indeterminate)","")</f>
        <v/>
      </c>
      <c r="Z767" s="8"/>
      <c r="AA767" s="8" t="str">
        <f>IF(AND(ISNUMBER(SEARCH("default date of 31/12/2099",D767)),NOT(ISBLANK(M767)),VALUE(M767)=0),"No Value (SPOT Contract)","")</f>
        <v/>
      </c>
      <c r="AB767" s="19" t="str">
        <f>IF(N767="","No Start Date","")</f>
        <v/>
      </c>
      <c r="AC767" s="19" t="str">
        <f>IF(O767="","No Expiry Date","")</f>
        <v/>
      </c>
      <c r="AD767" s="19" t="str">
        <f>IF(B767="","No Reference","")</f>
        <v/>
      </c>
      <c r="AE767" s="19" t="str" cm="1">
        <f t="array" aca="1" ref="AE767" ca="1">IF(SUMPRODUCT(--ISNUMBER(SEARCH("PFI",A767:AD767)))&gt;0,"Y","")</f>
        <v/>
      </c>
      <c r="AF767" s="19" t="str">
        <f>IF(ISNUMBER(SEARCH("CSW",C767)),"Shared Service","")</f>
        <v/>
      </c>
      <c r="AG767" s="19"/>
    </row>
    <row r="768" spans="1:33" s="14" customFormat="1" x14ac:dyDescent="0.3">
      <c r="A768" s="21">
        <v>1210</v>
      </c>
      <c r="B768" s="41" t="s">
        <v>2818</v>
      </c>
      <c r="C768" s="41" t="s">
        <v>2819</v>
      </c>
      <c r="D768" s="41"/>
      <c r="E768" s="42">
        <v>0</v>
      </c>
      <c r="F768" s="42">
        <v>0</v>
      </c>
      <c r="G768" s="42">
        <v>0</v>
      </c>
      <c r="H768" s="41" t="s">
        <v>74</v>
      </c>
      <c r="I768" s="41" t="s">
        <v>2212</v>
      </c>
      <c r="J768" s="41" t="s">
        <v>36</v>
      </c>
      <c r="K768" s="41" t="s">
        <v>61</v>
      </c>
      <c r="L768" s="41" t="s">
        <v>983</v>
      </c>
      <c r="M768" s="43">
        <v>400000</v>
      </c>
      <c r="N768" s="44">
        <v>45667</v>
      </c>
      <c r="O768" s="44">
        <v>47756</v>
      </c>
      <c r="P768" s="41" t="s">
        <v>2820</v>
      </c>
      <c r="Q768" s="42" t="s">
        <v>41</v>
      </c>
      <c r="R768" s="42" t="s">
        <v>42</v>
      </c>
      <c r="S768" s="42" t="s">
        <v>41</v>
      </c>
      <c r="T768" s="41" t="s">
        <v>2821</v>
      </c>
      <c r="U768" s="53"/>
      <c r="V768" s="7"/>
      <c r="W768" s="8" t="str">
        <f ca="1">IF(OR(ISBLANK(O768),ISERROR(O768)),"",IF(O768&lt;=TODAY(),"EXPIRED","ACTIVE"))</f>
        <v>ACTIVE</v>
      </c>
      <c r="X768" s="8" t="str">
        <f>IF(ISNUMBER(SEARCH("OPTILAN",P768)),"OPTILAN","")</f>
        <v/>
      </c>
      <c r="Y768" s="8" t="str">
        <f>IF(AND(NOT(ISBLANK(M768)),M768&lt;&gt;"",VALUE(M768)=0),"No Value (Indeterminate)","")</f>
        <v/>
      </c>
      <c r="Z768" s="8"/>
      <c r="AA768" s="8" t="str">
        <f>IF(AND(ISNUMBER(SEARCH("default date of 31/12/2099",D768)),NOT(ISBLANK(M768)),VALUE(M768)=0),"No Value (SPOT Contract)","")</f>
        <v/>
      </c>
      <c r="AB768" s="19" t="str">
        <f>IF(N768="","No Start Date","")</f>
        <v/>
      </c>
      <c r="AC768" s="19" t="str">
        <f>IF(O768="","No Expiry Date","")</f>
        <v/>
      </c>
      <c r="AD768" s="19" t="str">
        <f>IF(B768="","No Reference","")</f>
        <v/>
      </c>
      <c r="AE768" s="19" t="str" cm="1">
        <f t="array" aca="1" ref="AE768" ca="1">IF(SUMPRODUCT(--ISNUMBER(SEARCH("PFI",A768:AD768)))&gt;0,"Y","")</f>
        <v/>
      </c>
      <c r="AF768" s="19" t="str">
        <f>IF(ISNUMBER(SEARCH("CSW",C768)),"Shared Service","")</f>
        <v/>
      </c>
      <c r="AG768" s="19"/>
    </row>
    <row r="769" spans="1:33" s="14" customFormat="1" x14ac:dyDescent="0.3">
      <c r="A769" s="21">
        <v>1008</v>
      </c>
      <c r="B769" s="41" t="s">
        <v>2822</v>
      </c>
      <c r="C769" s="41" t="s">
        <v>2823</v>
      </c>
      <c r="D769" s="41" t="s">
        <v>2824</v>
      </c>
      <c r="E769" s="42">
        <v>3</v>
      </c>
      <c r="F769" s="42">
        <v>0</v>
      </c>
      <c r="G769" s="42">
        <v>0</v>
      </c>
      <c r="H769" s="41" t="s">
        <v>34</v>
      </c>
      <c r="I769" s="41" t="s">
        <v>312</v>
      </c>
      <c r="J769" s="41" t="s">
        <v>36</v>
      </c>
      <c r="K769" s="41" t="s">
        <v>50</v>
      </c>
      <c r="L769" s="41" t="s">
        <v>642</v>
      </c>
      <c r="M769" s="43">
        <v>77898.559999999998</v>
      </c>
      <c r="N769" s="44">
        <v>45661</v>
      </c>
      <c r="O769" s="44">
        <v>47208</v>
      </c>
      <c r="P769" s="41" t="s">
        <v>318</v>
      </c>
      <c r="Q769" s="42" t="s">
        <v>41</v>
      </c>
      <c r="R769" s="42" t="s">
        <v>41</v>
      </c>
      <c r="S769" s="42" t="s">
        <v>41</v>
      </c>
      <c r="T769" s="41" t="s">
        <v>2825</v>
      </c>
      <c r="U769" s="53"/>
      <c r="V769" s="7"/>
      <c r="W769" s="8" t="str">
        <f ca="1">IF(OR(ISBLANK(O769),ISERROR(O769)),"",IF(O769&lt;=TODAY(),"EXPIRED","ACTIVE"))</f>
        <v>ACTIVE</v>
      </c>
      <c r="X769" s="8" t="str">
        <f>IF(ISNUMBER(SEARCH("OPTILAN",P769)),"OPTILAN","")</f>
        <v/>
      </c>
      <c r="Y769" s="8" t="str">
        <f>IF(AND(NOT(ISBLANK(M769)),M769&lt;&gt;"",VALUE(M769)=0),"No Value (Indeterminate)","")</f>
        <v/>
      </c>
      <c r="Z769" s="8"/>
      <c r="AA769" s="8" t="str">
        <f>IF(AND(ISNUMBER(SEARCH("default date of 31/12/2099",D769)),NOT(ISBLANK(M769)),VALUE(M769)=0),"No Value (SPOT Contract)","")</f>
        <v/>
      </c>
      <c r="AB769" s="19" t="str">
        <f>IF(N769="","No Start Date","")</f>
        <v/>
      </c>
      <c r="AC769" s="19" t="str">
        <f>IF(O769="","No Expiry Date","")</f>
        <v/>
      </c>
      <c r="AD769" s="19" t="str">
        <f>IF(B769="","No Reference","")</f>
        <v/>
      </c>
      <c r="AE769" s="19" t="str" cm="1">
        <f t="array" aca="1" ref="AE769" ca="1">IF(SUMPRODUCT(--ISNUMBER(SEARCH("PFI",A769:AD769)))&gt;0,"Y","")</f>
        <v/>
      </c>
      <c r="AF769" s="19" t="str">
        <f>IF(ISNUMBER(SEARCH("CSW",C769)),"Shared Service","")</f>
        <v/>
      </c>
      <c r="AG769" s="19"/>
    </row>
    <row r="770" spans="1:33" s="14" customFormat="1" x14ac:dyDescent="0.3">
      <c r="A770" s="21">
        <v>271</v>
      </c>
      <c r="B770" s="41" t="s">
        <v>2826</v>
      </c>
      <c r="C770" s="41" t="s">
        <v>2827</v>
      </c>
      <c r="D770" s="41" t="s">
        <v>2828</v>
      </c>
      <c r="E770" s="42">
        <v>0</v>
      </c>
      <c r="F770" s="42">
        <v>0</v>
      </c>
      <c r="G770" s="42">
        <v>0</v>
      </c>
      <c r="H770" s="41" t="s">
        <v>194</v>
      </c>
      <c r="I770" s="41" t="s">
        <v>599</v>
      </c>
      <c r="J770" s="41" t="s">
        <v>49</v>
      </c>
      <c r="K770" s="41" t="s">
        <v>50</v>
      </c>
      <c r="L770" s="41" t="s">
        <v>51</v>
      </c>
      <c r="M770" s="43">
        <v>70000</v>
      </c>
      <c r="N770" s="44">
        <v>44930</v>
      </c>
      <c r="O770" s="44">
        <v>46112</v>
      </c>
      <c r="P770" s="41" t="s">
        <v>2829</v>
      </c>
      <c r="Q770" s="42" t="s">
        <v>41</v>
      </c>
      <c r="R770" s="42" t="s">
        <v>41</v>
      </c>
      <c r="S770" s="42" t="s">
        <v>41</v>
      </c>
      <c r="T770" s="41" t="s">
        <v>2830</v>
      </c>
      <c r="U770" s="53"/>
      <c r="V770" s="7"/>
      <c r="W770" s="8" t="str">
        <f ca="1">IF(OR(ISBLANK(O770),ISERROR(O770)),"",IF(O770&lt;=TODAY(),"EXPIRED","ACTIVE"))</f>
        <v>ACTIVE</v>
      </c>
      <c r="X770" s="8" t="str">
        <f>IF(ISNUMBER(SEARCH("OPTILAN",P770)),"OPTILAN","")</f>
        <v/>
      </c>
      <c r="Y770" s="8" t="str">
        <f>IF(AND(NOT(ISBLANK(M770)),M770&lt;&gt;"",VALUE(M770)=0),"No Value (Indeterminate)","")</f>
        <v/>
      </c>
      <c r="Z770" s="8"/>
      <c r="AA770" s="8" t="str">
        <f>IF(AND(ISNUMBER(SEARCH("default date of 31/12/2099",D770)),NOT(ISBLANK(M770)),VALUE(M770)=0),"No Value (SPOT Contract)","")</f>
        <v/>
      </c>
      <c r="AB770" s="19" t="str">
        <f>IF(N770="","No Start Date","")</f>
        <v/>
      </c>
      <c r="AC770" s="19" t="str">
        <f>IF(O770="","No Expiry Date","")</f>
        <v/>
      </c>
      <c r="AD770" s="19" t="str">
        <f>IF(B770="","No Reference","")</f>
        <v/>
      </c>
      <c r="AE770" s="19" t="str" cm="1">
        <f t="array" aca="1" ref="AE770" ca="1">IF(SUMPRODUCT(--ISNUMBER(SEARCH("PFI",A770:AD770)))&gt;0,"Y","")</f>
        <v/>
      </c>
      <c r="AF770" s="19" t="str">
        <f>IF(ISNUMBER(SEARCH("CSW",C770)),"Shared Service","")</f>
        <v/>
      </c>
      <c r="AG770" s="19"/>
    </row>
    <row r="771" spans="1:33" s="14" customFormat="1" x14ac:dyDescent="0.3">
      <c r="A771" s="21">
        <v>236</v>
      </c>
      <c r="B771" s="41" t="s">
        <v>2831</v>
      </c>
      <c r="C771" s="41" t="s">
        <v>2832</v>
      </c>
      <c r="D771" s="41" t="s">
        <v>2833</v>
      </c>
      <c r="E771" s="42">
        <v>1</v>
      </c>
      <c r="F771" s="42">
        <v>0</v>
      </c>
      <c r="G771" s="42">
        <v>0</v>
      </c>
      <c r="H771" s="41" t="s">
        <v>214</v>
      </c>
      <c r="I771" s="41" t="s">
        <v>1428</v>
      </c>
      <c r="J771" s="41" t="s">
        <v>890</v>
      </c>
      <c r="K771" s="41" t="s">
        <v>50</v>
      </c>
      <c r="L771" s="41" t="s">
        <v>642</v>
      </c>
      <c r="M771" s="43">
        <v>400000</v>
      </c>
      <c r="N771" s="44">
        <v>44573</v>
      </c>
      <c r="O771" s="44">
        <v>46356</v>
      </c>
      <c r="P771" s="41" t="s">
        <v>2834</v>
      </c>
      <c r="Q771" s="42" t="s">
        <v>41</v>
      </c>
      <c r="R771" s="42" t="s">
        <v>42</v>
      </c>
      <c r="S771" s="42" t="s">
        <v>41</v>
      </c>
      <c r="T771" s="41" t="s">
        <v>2136</v>
      </c>
      <c r="U771" s="53"/>
      <c r="V771" s="7"/>
      <c r="W771" s="8" t="str">
        <f ca="1">IF(OR(ISBLANK(O771),ISERROR(O771)),"",IF(O771&lt;=TODAY(),"EXPIRED","ACTIVE"))</f>
        <v>ACTIVE</v>
      </c>
      <c r="X771" s="8" t="str">
        <f>IF(ISNUMBER(SEARCH("OPTILAN",P771)),"OPTILAN","")</f>
        <v/>
      </c>
      <c r="Y771" s="8" t="str">
        <f>IF(AND(NOT(ISBLANK(M771)),M771&lt;&gt;"",VALUE(M771)=0),"No Value (Indeterminate)","")</f>
        <v/>
      </c>
      <c r="Z771" s="8"/>
      <c r="AA771" s="8" t="str">
        <f>IF(AND(ISNUMBER(SEARCH("default date of 31/12/2099",D771)),NOT(ISBLANK(M771)),VALUE(M771)=0),"No Value (SPOT Contract)","")</f>
        <v/>
      </c>
      <c r="AB771" s="19" t="str">
        <f>IF(N771="","No Start Date","")</f>
        <v/>
      </c>
      <c r="AC771" s="19" t="str">
        <f>IF(O771="","No Expiry Date","")</f>
        <v/>
      </c>
      <c r="AD771" s="19" t="str">
        <f>IF(B771="","No Reference","")</f>
        <v/>
      </c>
      <c r="AE771" s="19" t="str" cm="1">
        <f t="array" aca="1" ref="AE771" ca="1">IF(SUMPRODUCT(--ISNUMBER(SEARCH("PFI",A771:AD771)))&gt;0,"Y","")</f>
        <v/>
      </c>
      <c r="AF771" s="19" t="str">
        <f>IF(ISNUMBER(SEARCH("CSW",C771)),"Shared Service","")</f>
        <v/>
      </c>
      <c r="AG771" s="19"/>
    </row>
    <row r="772" spans="1:33" s="14" customFormat="1" x14ac:dyDescent="0.3">
      <c r="A772" s="21">
        <v>1203</v>
      </c>
      <c r="B772" s="41" t="s">
        <v>2835</v>
      </c>
      <c r="C772" s="41" t="s">
        <v>2836</v>
      </c>
      <c r="D772" s="41" t="s">
        <v>2837</v>
      </c>
      <c r="E772" s="42">
        <v>0</v>
      </c>
      <c r="F772" s="42">
        <v>0</v>
      </c>
      <c r="G772" s="42">
        <v>0</v>
      </c>
      <c r="H772" s="41" t="s">
        <v>74</v>
      </c>
      <c r="I772" s="41" t="s">
        <v>2838</v>
      </c>
      <c r="J772" s="41" t="s">
        <v>36</v>
      </c>
      <c r="K772" s="41" t="s">
        <v>50</v>
      </c>
      <c r="L772" s="41" t="s">
        <v>38</v>
      </c>
      <c r="M772" s="43">
        <v>6480</v>
      </c>
      <c r="N772" s="44">
        <v>45666</v>
      </c>
      <c r="O772" s="44">
        <v>46112</v>
      </c>
      <c r="P772" s="41" t="s">
        <v>2839</v>
      </c>
      <c r="Q772" s="42" t="s">
        <v>41</v>
      </c>
      <c r="R772" s="42" t="s">
        <v>41</v>
      </c>
      <c r="S772" s="42" t="s">
        <v>41</v>
      </c>
      <c r="T772" s="41" t="s">
        <v>2840</v>
      </c>
      <c r="U772" s="53"/>
      <c r="V772" s="7"/>
      <c r="W772" s="8" t="str">
        <f ca="1">IF(OR(ISBLANK(O772),ISERROR(O772)),"",IF(O772&lt;=TODAY(),"EXPIRED","ACTIVE"))</f>
        <v>ACTIVE</v>
      </c>
      <c r="X772" s="8" t="str">
        <f>IF(ISNUMBER(SEARCH("OPTILAN",P772)),"OPTILAN","")</f>
        <v/>
      </c>
      <c r="Y772" s="8" t="str">
        <f>IF(AND(NOT(ISBLANK(M772)),M772&lt;&gt;"",VALUE(M772)=0),"No Value (Indeterminate)","")</f>
        <v/>
      </c>
      <c r="Z772" s="8"/>
      <c r="AA772" s="8" t="str">
        <f>IF(AND(ISNUMBER(SEARCH("default date of 31/12/2099",D772)),NOT(ISBLANK(M772)),VALUE(M772)=0),"No Value (SPOT Contract)","")</f>
        <v/>
      </c>
      <c r="AB772" s="19" t="str">
        <f>IF(N772="","No Start Date","")</f>
        <v/>
      </c>
      <c r="AC772" s="19" t="str">
        <f>IF(O772="","No Expiry Date","")</f>
        <v/>
      </c>
      <c r="AD772" s="19" t="str">
        <f>IF(B772="","No Reference","")</f>
        <v/>
      </c>
      <c r="AE772" s="19" t="str" cm="1">
        <f t="array" aca="1" ref="AE772" ca="1">IF(SUMPRODUCT(--ISNUMBER(SEARCH("PFI",A772:AD772)))&gt;0,"Y","")</f>
        <v/>
      </c>
      <c r="AF772" s="19" t="str">
        <f>IF(ISNUMBER(SEARCH("CSW",C772)),"Shared Service","")</f>
        <v/>
      </c>
      <c r="AG772" s="19"/>
    </row>
    <row r="773" spans="1:33" s="14" customFormat="1" x14ac:dyDescent="0.3">
      <c r="A773" s="21">
        <v>1438</v>
      </c>
      <c r="B773" s="41" t="s">
        <v>2841</v>
      </c>
      <c r="C773" s="41" t="s">
        <v>2842</v>
      </c>
      <c r="D773" s="41" t="s">
        <v>2843</v>
      </c>
      <c r="E773" s="42">
        <v>0</v>
      </c>
      <c r="F773" s="42">
        <v>0</v>
      </c>
      <c r="G773" s="42">
        <v>0</v>
      </c>
      <c r="H773" s="41" t="s">
        <v>262</v>
      </c>
      <c r="I773" s="41" t="s">
        <v>641</v>
      </c>
      <c r="J773" s="41" t="s">
        <v>36</v>
      </c>
      <c r="K773" s="41" t="s">
        <v>37</v>
      </c>
      <c r="L773" s="41" t="s">
        <v>51</v>
      </c>
      <c r="M773" s="43">
        <v>34782</v>
      </c>
      <c r="N773" s="44" t="s">
        <v>2844</v>
      </c>
      <c r="O773" s="44">
        <v>46101</v>
      </c>
      <c r="P773" s="41" t="s">
        <v>2845</v>
      </c>
      <c r="Q773" s="42" t="s">
        <v>41</v>
      </c>
      <c r="R773" s="42" t="s">
        <v>41</v>
      </c>
      <c r="S773" s="42" t="s">
        <v>41</v>
      </c>
      <c r="T773" s="41" t="s">
        <v>544</v>
      </c>
      <c r="U773" s="53"/>
      <c r="V773" s="7"/>
      <c r="W773" s="8" t="str">
        <f ca="1">IF(OR(ISBLANK(O773),ISERROR(O773)),"",IF(O773&lt;=TODAY(),"EXPIRED","ACTIVE"))</f>
        <v>ACTIVE</v>
      </c>
      <c r="X773" s="8" t="str">
        <f>IF(ISNUMBER(SEARCH("OPTILAN",P773)),"OPTILAN","")</f>
        <v/>
      </c>
      <c r="Y773" s="8" t="str">
        <f>IF(AND(NOT(ISBLANK(M773)),M773&lt;&gt;"",VALUE(M773)=0),"No Value (Indeterminate)","")</f>
        <v/>
      </c>
      <c r="Z773" s="8"/>
      <c r="AA773" s="8" t="str">
        <f>IF(AND(ISNUMBER(SEARCH("default date of 31/12/2099",D773)),NOT(ISBLANK(M773)),VALUE(M773)=0),"No Value (SPOT Contract)","")</f>
        <v/>
      </c>
      <c r="AB773" s="19" t="str">
        <f>IF(N773="","No Start Date","")</f>
        <v/>
      </c>
      <c r="AC773" s="19" t="str">
        <f>IF(O773="","No Expiry Date","")</f>
        <v/>
      </c>
      <c r="AD773" s="19" t="str">
        <f>IF(B773="","No Reference","")</f>
        <v/>
      </c>
      <c r="AE773" s="19" t="str" cm="1">
        <f t="array" aca="1" ref="AE773" ca="1">IF(SUMPRODUCT(--ISNUMBER(SEARCH("PFI",A773:AD773)))&gt;0,"Y","")</f>
        <v/>
      </c>
      <c r="AF773" s="19" t="str">
        <f>IF(ISNUMBER(SEARCH("CSW",C773)),"Shared Service","")</f>
        <v/>
      </c>
      <c r="AG773" s="19"/>
    </row>
    <row r="774" spans="1:33" s="14" customFormat="1" x14ac:dyDescent="0.3">
      <c r="A774" s="21">
        <v>1140</v>
      </c>
      <c r="B774" s="41" t="s">
        <v>2846</v>
      </c>
      <c r="C774" s="41" t="s">
        <v>2847</v>
      </c>
      <c r="D774" s="41"/>
      <c r="E774" s="42">
        <v>8</v>
      </c>
      <c r="F774" s="42">
        <v>0</v>
      </c>
      <c r="G774" s="42">
        <v>0</v>
      </c>
      <c r="H774" s="41" t="s">
        <v>34</v>
      </c>
      <c r="I774" s="41" t="s">
        <v>2848</v>
      </c>
      <c r="J774" s="41" t="s">
        <v>890</v>
      </c>
      <c r="K774" s="41" t="s">
        <v>50</v>
      </c>
      <c r="L774" s="41" t="s">
        <v>642</v>
      </c>
      <c r="M774" s="43">
        <v>3380000</v>
      </c>
      <c r="N774" s="44">
        <v>45661</v>
      </c>
      <c r="O774" s="44">
        <v>46477</v>
      </c>
      <c r="P774" s="41" t="s">
        <v>2849</v>
      </c>
      <c r="Q774" s="42" t="s">
        <v>41</v>
      </c>
      <c r="R774" s="42" t="s">
        <v>42</v>
      </c>
      <c r="S774" s="42" t="s">
        <v>41</v>
      </c>
      <c r="T774" s="41" t="s">
        <v>64</v>
      </c>
      <c r="U774" s="53"/>
      <c r="V774" s="7"/>
      <c r="W774" s="8" t="str">
        <f ca="1">IF(OR(ISBLANK(O774),ISERROR(O774)),"",IF(O774&lt;=TODAY(),"EXPIRED","ACTIVE"))</f>
        <v>ACTIVE</v>
      </c>
      <c r="X774" s="8" t="str">
        <f>IF(ISNUMBER(SEARCH("OPTILAN",P774)),"OPTILAN","")</f>
        <v/>
      </c>
      <c r="Y774" s="8" t="str">
        <f>IF(AND(NOT(ISBLANK(M774)),M774&lt;&gt;"",VALUE(M774)=0),"No Value (Indeterminate)","")</f>
        <v/>
      </c>
      <c r="Z774" s="8"/>
      <c r="AA774" s="8" t="str">
        <f>IF(AND(ISNUMBER(SEARCH("default date of 31/12/2099",D774)),NOT(ISBLANK(M774)),VALUE(M774)=0),"No Value (SPOT Contract)","")</f>
        <v/>
      </c>
      <c r="AB774" s="19" t="str">
        <f>IF(N774="","No Start Date","")</f>
        <v/>
      </c>
      <c r="AC774" s="19" t="str">
        <f>IF(O774="","No Expiry Date","")</f>
        <v/>
      </c>
      <c r="AD774" s="19" t="str">
        <f>IF(B774="","No Reference","")</f>
        <v/>
      </c>
      <c r="AE774" s="19" t="str" cm="1">
        <f t="array" aca="1" ref="AE774" ca="1">IF(SUMPRODUCT(--ISNUMBER(SEARCH("PFI",A774:AD774)))&gt;0,"Y","")</f>
        <v/>
      </c>
      <c r="AF774" s="19" t="str">
        <f>IF(ISNUMBER(SEARCH("CSW",C774)),"Shared Service","")</f>
        <v/>
      </c>
      <c r="AG774" s="19"/>
    </row>
    <row r="775" spans="1:33" s="14" customFormat="1" x14ac:dyDescent="0.3">
      <c r="A775" s="21">
        <v>1143</v>
      </c>
      <c r="B775" s="41" t="s">
        <v>2850</v>
      </c>
      <c r="C775" s="41" t="s">
        <v>2851</v>
      </c>
      <c r="D775" s="41"/>
      <c r="E775" s="42">
        <v>3</v>
      </c>
      <c r="F775" s="42">
        <v>0</v>
      </c>
      <c r="G775" s="42">
        <v>4</v>
      </c>
      <c r="H775" s="41" t="s">
        <v>34</v>
      </c>
      <c r="I775" s="41" t="s">
        <v>2848</v>
      </c>
      <c r="J775" s="41" t="s">
        <v>890</v>
      </c>
      <c r="K775" s="41" t="s">
        <v>50</v>
      </c>
      <c r="L775" s="41" t="s">
        <v>642</v>
      </c>
      <c r="M775" s="43">
        <v>33800000</v>
      </c>
      <c r="N775" s="44">
        <v>45661</v>
      </c>
      <c r="O775" s="44">
        <v>46477</v>
      </c>
      <c r="P775" s="41" t="s">
        <v>2849</v>
      </c>
      <c r="Q775" s="42" t="s">
        <v>41</v>
      </c>
      <c r="R775" s="42" t="s">
        <v>42</v>
      </c>
      <c r="S775" s="42" t="s">
        <v>41</v>
      </c>
      <c r="T775" s="41" t="s">
        <v>2852</v>
      </c>
      <c r="U775" s="53"/>
      <c r="V775" s="7"/>
      <c r="W775" s="8" t="str">
        <f ca="1">IF(OR(ISBLANK(O775),ISERROR(O775)),"",IF(O775&lt;=TODAY(),"EXPIRED","ACTIVE"))</f>
        <v>ACTIVE</v>
      </c>
      <c r="X775" s="8" t="str">
        <f>IF(ISNUMBER(SEARCH("OPTILAN",P775)),"OPTILAN","")</f>
        <v/>
      </c>
      <c r="Y775" s="8" t="str">
        <f>IF(AND(NOT(ISBLANK(M775)),M775&lt;&gt;"",VALUE(M775)=0),"No Value (Indeterminate)","")</f>
        <v/>
      </c>
      <c r="Z775" s="8"/>
      <c r="AA775" s="8" t="str">
        <f>IF(AND(ISNUMBER(SEARCH("default date of 31/12/2099",D775)),NOT(ISBLANK(M775)),VALUE(M775)=0),"No Value (SPOT Contract)","")</f>
        <v/>
      </c>
      <c r="AB775" s="19" t="str">
        <f>IF(N775="","No Start Date","")</f>
        <v/>
      </c>
      <c r="AC775" s="19" t="str">
        <f>IF(O775="","No Expiry Date","")</f>
        <v/>
      </c>
      <c r="AD775" s="19" t="str">
        <f>IF(B775="","No Reference","")</f>
        <v/>
      </c>
      <c r="AE775" s="19" t="str" cm="1">
        <f t="array" aca="1" ref="AE775" ca="1">IF(SUMPRODUCT(--ISNUMBER(SEARCH("PFI",A775:AD775)))&gt;0,"Y","")</f>
        <v/>
      </c>
      <c r="AF775" s="19" t="str">
        <f>IF(ISNUMBER(SEARCH("CSW",C775)),"Shared Service","")</f>
        <v/>
      </c>
      <c r="AG775" s="19"/>
    </row>
    <row r="776" spans="1:33" s="14" customFormat="1" x14ac:dyDescent="0.3">
      <c r="A776" s="21">
        <v>1142</v>
      </c>
      <c r="B776" s="41" t="s">
        <v>2853</v>
      </c>
      <c r="C776" s="41" t="s">
        <v>2854</v>
      </c>
      <c r="D776" s="41"/>
      <c r="E776" s="42">
        <v>9</v>
      </c>
      <c r="F776" s="42">
        <v>0</v>
      </c>
      <c r="G776" s="42">
        <v>0</v>
      </c>
      <c r="H776" s="41" t="s">
        <v>34</v>
      </c>
      <c r="I776" s="41" t="s">
        <v>2848</v>
      </c>
      <c r="J776" s="41" t="s">
        <v>890</v>
      </c>
      <c r="K776" s="41" t="s">
        <v>50</v>
      </c>
      <c r="L776" s="41" t="s">
        <v>642</v>
      </c>
      <c r="M776" s="43">
        <v>33800000</v>
      </c>
      <c r="N776" s="44">
        <v>45661</v>
      </c>
      <c r="O776" s="44">
        <v>46477</v>
      </c>
      <c r="P776" s="41" t="s">
        <v>2855</v>
      </c>
      <c r="Q776" s="42" t="s">
        <v>41</v>
      </c>
      <c r="R776" s="42" t="s">
        <v>42</v>
      </c>
      <c r="S776" s="42" t="s">
        <v>41</v>
      </c>
      <c r="T776" s="41" t="s">
        <v>1201</v>
      </c>
      <c r="U776" s="53"/>
      <c r="V776" s="7"/>
      <c r="W776" s="8" t="str">
        <f ca="1">IF(OR(ISBLANK(O776),ISERROR(O776)),"",IF(O776&lt;=TODAY(),"EXPIRED","ACTIVE"))</f>
        <v>ACTIVE</v>
      </c>
      <c r="X776" s="8" t="str">
        <f>IF(ISNUMBER(SEARCH("OPTILAN",P776)),"OPTILAN","")</f>
        <v/>
      </c>
      <c r="Y776" s="8" t="str">
        <f>IF(AND(NOT(ISBLANK(M776)),M776&lt;&gt;"",VALUE(M776)=0),"No Value (Indeterminate)","")</f>
        <v/>
      </c>
      <c r="Z776" s="8"/>
      <c r="AA776" s="8" t="str">
        <f>IF(AND(ISNUMBER(SEARCH("default date of 31/12/2099",D776)),NOT(ISBLANK(M776)),VALUE(M776)=0),"No Value (SPOT Contract)","")</f>
        <v/>
      </c>
      <c r="AB776" s="19" t="str">
        <f>IF(N776="","No Start Date","")</f>
        <v/>
      </c>
      <c r="AC776" s="19" t="str">
        <f>IF(O776="","No Expiry Date","")</f>
        <v/>
      </c>
      <c r="AD776" s="19" t="str">
        <f>IF(B776="","No Reference","")</f>
        <v/>
      </c>
      <c r="AE776" s="19" t="str" cm="1">
        <f t="array" aca="1" ref="AE776" ca="1">IF(SUMPRODUCT(--ISNUMBER(SEARCH("PFI",A776:AD776)))&gt;0,"Y","")</f>
        <v/>
      </c>
      <c r="AF776" s="19" t="str">
        <f>IF(ISNUMBER(SEARCH("CSW",C776)),"Shared Service","")</f>
        <v/>
      </c>
      <c r="AG776" s="19"/>
    </row>
    <row r="777" spans="1:33" s="14" customFormat="1" x14ac:dyDescent="0.3">
      <c r="A777" s="21">
        <v>1144</v>
      </c>
      <c r="B777" s="41" t="s">
        <v>2856</v>
      </c>
      <c r="C777" s="41" t="s">
        <v>2857</v>
      </c>
      <c r="D777" s="41"/>
      <c r="E777" s="42">
        <v>4</v>
      </c>
      <c r="F777" s="42">
        <v>0</v>
      </c>
      <c r="G777" s="42">
        <v>6</v>
      </c>
      <c r="H777" s="41" t="s">
        <v>34</v>
      </c>
      <c r="I777" s="41" t="s">
        <v>2848</v>
      </c>
      <c r="J777" s="41" t="s">
        <v>890</v>
      </c>
      <c r="K777" s="41" t="s">
        <v>50</v>
      </c>
      <c r="L777" s="41" t="s">
        <v>642</v>
      </c>
      <c r="M777" s="43">
        <v>33800000</v>
      </c>
      <c r="N777" s="44">
        <v>45661</v>
      </c>
      <c r="O777" s="44">
        <v>46477</v>
      </c>
      <c r="P777" s="41" t="s">
        <v>2849</v>
      </c>
      <c r="Q777" s="42" t="s">
        <v>41</v>
      </c>
      <c r="R777" s="42" t="s">
        <v>42</v>
      </c>
      <c r="S777" s="42" t="s">
        <v>41</v>
      </c>
      <c r="T777" s="41" t="s">
        <v>2858</v>
      </c>
      <c r="U777" s="53"/>
      <c r="V777" s="7"/>
      <c r="W777" s="8" t="str">
        <f ca="1">IF(OR(ISBLANK(O777),ISERROR(O777)),"",IF(O777&lt;=TODAY(),"EXPIRED","ACTIVE"))</f>
        <v>ACTIVE</v>
      </c>
      <c r="X777" s="8" t="str">
        <f>IF(ISNUMBER(SEARCH("OPTILAN",P777)),"OPTILAN","")</f>
        <v/>
      </c>
      <c r="Y777" s="8" t="str">
        <f>IF(AND(NOT(ISBLANK(M777)),M777&lt;&gt;"",VALUE(M777)=0),"No Value (Indeterminate)","")</f>
        <v/>
      </c>
      <c r="Z777" s="8"/>
      <c r="AA777" s="8" t="str">
        <f>IF(AND(ISNUMBER(SEARCH("default date of 31/12/2099",D777)),NOT(ISBLANK(M777)),VALUE(M777)=0),"No Value (SPOT Contract)","")</f>
        <v/>
      </c>
      <c r="AB777" s="19" t="str">
        <f>IF(N777="","No Start Date","")</f>
        <v/>
      </c>
      <c r="AC777" s="19" t="str">
        <f>IF(O777="","No Expiry Date","")</f>
        <v/>
      </c>
      <c r="AD777" s="19" t="str">
        <f>IF(B777="","No Reference","")</f>
        <v/>
      </c>
      <c r="AE777" s="19" t="str" cm="1">
        <f t="array" aca="1" ref="AE777" ca="1">IF(SUMPRODUCT(--ISNUMBER(SEARCH("PFI",A777:AD777)))&gt;0,"Y","")</f>
        <v/>
      </c>
      <c r="AF777" s="19" t="str">
        <f>IF(ISNUMBER(SEARCH("CSW",C777)),"Shared Service","")</f>
        <v/>
      </c>
      <c r="AG777" s="19"/>
    </row>
    <row r="778" spans="1:33" s="14" customFormat="1" x14ac:dyDescent="0.3">
      <c r="A778" s="21">
        <v>1145</v>
      </c>
      <c r="B778" s="41" t="s">
        <v>2859</v>
      </c>
      <c r="C778" s="41" t="s">
        <v>2860</v>
      </c>
      <c r="D778" s="41"/>
      <c r="E778" s="42">
        <v>9</v>
      </c>
      <c r="F778" s="42">
        <v>0</v>
      </c>
      <c r="G778" s="42">
        <v>0</v>
      </c>
      <c r="H778" s="41" t="s">
        <v>34</v>
      </c>
      <c r="I778" s="41" t="s">
        <v>2848</v>
      </c>
      <c r="J778" s="41" t="s">
        <v>890</v>
      </c>
      <c r="K778" s="41" t="s">
        <v>50</v>
      </c>
      <c r="L778" s="41" t="s">
        <v>642</v>
      </c>
      <c r="M778" s="43">
        <v>33800000</v>
      </c>
      <c r="N778" s="44">
        <v>45661</v>
      </c>
      <c r="O778" s="44">
        <v>46477</v>
      </c>
      <c r="P778" s="41" t="s">
        <v>2855</v>
      </c>
      <c r="Q778" s="42" t="s">
        <v>41</v>
      </c>
      <c r="R778" s="42" t="s">
        <v>42</v>
      </c>
      <c r="S778" s="42" t="s">
        <v>41</v>
      </c>
      <c r="T778" s="41" t="s">
        <v>2858</v>
      </c>
      <c r="U778" s="53"/>
      <c r="V778" s="7"/>
      <c r="W778" s="8" t="str">
        <f ca="1">IF(OR(ISBLANK(O778),ISERROR(O778)),"",IF(O778&lt;=TODAY(),"EXPIRED","ACTIVE"))</f>
        <v>ACTIVE</v>
      </c>
      <c r="X778" s="8" t="str">
        <f>IF(ISNUMBER(SEARCH("OPTILAN",P778)),"OPTILAN","")</f>
        <v/>
      </c>
      <c r="Y778" s="8" t="str">
        <f>IF(AND(NOT(ISBLANK(M778)),M778&lt;&gt;"",VALUE(M778)=0),"No Value (Indeterminate)","")</f>
        <v/>
      </c>
      <c r="Z778" s="8"/>
      <c r="AA778" s="8" t="str">
        <f>IF(AND(ISNUMBER(SEARCH("default date of 31/12/2099",D778)),NOT(ISBLANK(M778)),VALUE(M778)=0),"No Value (SPOT Contract)","")</f>
        <v/>
      </c>
      <c r="AB778" s="19" t="str">
        <f>IF(N778="","No Start Date","")</f>
        <v/>
      </c>
      <c r="AC778" s="19" t="str">
        <f>IF(O778="","No Expiry Date","")</f>
        <v/>
      </c>
      <c r="AD778" s="19" t="str">
        <f>IF(B778="","No Reference","")</f>
        <v/>
      </c>
      <c r="AE778" s="19" t="str" cm="1">
        <f t="array" aca="1" ref="AE778" ca="1">IF(SUMPRODUCT(--ISNUMBER(SEARCH("PFI",A778:AD778)))&gt;0,"Y","")</f>
        <v/>
      </c>
      <c r="AF778" s="19" t="str">
        <f>IF(ISNUMBER(SEARCH("CSW",C778)),"Shared Service","")</f>
        <v/>
      </c>
      <c r="AG778" s="19"/>
    </row>
    <row r="779" spans="1:33" s="14" customFormat="1" x14ac:dyDescent="0.3">
      <c r="A779" s="21">
        <v>1147</v>
      </c>
      <c r="B779" s="41" t="s">
        <v>2861</v>
      </c>
      <c r="C779" s="41" t="s">
        <v>2862</v>
      </c>
      <c r="D779" s="41"/>
      <c r="E779" s="42">
        <v>0</v>
      </c>
      <c r="F779" s="42">
        <v>0</v>
      </c>
      <c r="G779" s="42">
        <v>0</v>
      </c>
      <c r="H779" s="41" t="s">
        <v>34</v>
      </c>
      <c r="I779" s="41" t="s">
        <v>2848</v>
      </c>
      <c r="J779" s="41" t="s">
        <v>890</v>
      </c>
      <c r="K779" s="41" t="s">
        <v>50</v>
      </c>
      <c r="L779" s="41" t="s">
        <v>642</v>
      </c>
      <c r="M779" s="43">
        <v>33800000</v>
      </c>
      <c r="N779" s="44">
        <v>45661</v>
      </c>
      <c r="O779" s="44">
        <v>46477</v>
      </c>
      <c r="P779" s="41" t="s">
        <v>2863</v>
      </c>
      <c r="Q779" s="42" t="s">
        <v>41</v>
      </c>
      <c r="R779" s="42" t="s">
        <v>42</v>
      </c>
      <c r="S779" s="42" t="s">
        <v>41</v>
      </c>
      <c r="T779" s="41" t="s">
        <v>1744</v>
      </c>
      <c r="U779" s="53"/>
      <c r="V779" s="7"/>
      <c r="W779" s="8" t="str">
        <f ca="1">IF(OR(ISBLANK(O779),ISERROR(O779)),"",IF(O779&lt;=TODAY(),"EXPIRED","ACTIVE"))</f>
        <v>ACTIVE</v>
      </c>
      <c r="X779" s="8" t="str">
        <f>IF(ISNUMBER(SEARCH("OPTILAN",P779)),"OPTILAN","")</f>
        <v/>
      </c>
      <c r="Y779" s="8" t="str">
        <f>IF(AND(NOT(ISBLANK(M779)),M779&lt;&gt;"",VALUE(M779)=0),"No Value (Indeterminate)","")</f>
        <v/>
      </c>
      <c r="Z779" s="8"/>
      <c r="AA779" s="8" t="str">
        <f>IF(AND(ISNUMBER(SEARCH("default date of 31/12/2099",D779)),NOT(ISBLANK(M779)),VALUE(M779)=0),"No Value (SPOT Contract)","")</f>
        <v/>
      </c>
      <c r="AB779" s="19" t="str">
        <f>IF(N779="","No Start Date","")</f>
        <v/>
      </c>
      <c r="AC779" s="19" t="str">
        <f>IF(O779="","No Expiry Date","")</f>
        <v/>
      </c>
      <c r="AD779" s="19" t="str">
        <f>IF(B779="","No Reference","")</f>
        <v/>
      </c>
      <c r="AE779" s="19" t="str" cm="1">
        <f t="array" aca="1" ref="AE779" ca="1">IF(SUMPRODUCT(--ISNUMBER(SEARCH("PFI",A779:AD779)))&gt;0,"Y","")</f>
        <v/>
      </c>
      <c r="AF779" s="19" t="str">
        <f>IF(ISNUMBER(SEARCH("CSW",C779)),"Shared Service","")</f>
        <v/>
      </c>
      <c r="AG779" s="19"/>
    </row>
    <row r="780" spans="1:33" s="14" customFormat="1" x14ac:dyDescent="0.3">
      <c r="A780" s="21">
        <v>1146</v>
      </c>
      <c r="B780" s="41" t="s">
        <v>2864</v>
      </c>
      <c r="C780" s="41" t="s">
        <v>2865</v>
      </c>
      <c r="D780" s="41"/>
      <c r="E780" s="42">
        <v>6</v>
      </c>
      <c r="F780" s="42">
        <v>1</v>
      </c>
      <c r="G780" s="42">
        <v>0</v>
      </c>
      <c r="H780" s="41" t="s">
        <v>34</v>
      </c>
      <c r="I780" s="41" t="s">
        <v>2848</v>
      </c>
      <c r="J780" s="41" t="s">
        <v>890</v>
      </c>
      <c r="K780" s="41" t="s">
        <v>50</v>
      </c>
      <c r="L780" s="41" t="s">
        <v>642</v>
      </c>
      <c r="M780" s="43">
        <v>33800000</v>
      </c>
      <c r="N780" s="44">
        <v>45661</v>
      </c>
      <c r="O780" s="44">
        <v>46477</v>
      </c>
      <c r="P780" s="41" t="s">
        <v>2866</v>
      </c>
      <c r="Q780" s="42" t="s">
        <v>41</v>
      </c>
      <c r="R780" s="42" t="s">
        <v>42</v>
      </c>
      <c r="S780" s="42" t="s">
        <v>41</v>
      </c>
      <c r="T780" s="41" t="s">
        <v>64</v>
      </c>
      <c r="U780" s="53"/>
      <c r="V780" s="7"/>
      <c r="W780" s="8" t="str">
        <f ca="1">IF(OR(ISBLANK(O780),ISERROR(O780)),"",IF(O780&lt;=TODAY(),"EXPIRED","ACTIVE"))</f>
        <v>ACTIVE</v>
      </c>
      <c r="X780" s="8" t="str">
        <f>IF(ISNUMBER(SEARCH("OPTILAN",P780)),"OPTILAN","")</f>
        <v/>
      </c>
      <c r="Y780" s="8" t="str">
        <f>IF(AND(NOT(ISBLANK(M780)),M780&lt;&gt;"",VALUE(M780)=0),"No Value (Indeterminate)","")</f>
        <v/>
      </c>
      <c r="Z780" s="8"/>
      <c r="AA780" s="8" t="str">
        <f>IF(AND(ISNUMBER(SEARCH("default date of 31/12/2099",D780)),NOT(ISBLANK(M780)),VALUE(M780)=0),"No Value (SPOT Contract)","")</f>
        <v/>
      </c>
      <c r="AB780" s="19" t="str">
        <f>IF(N780="","No Start Date","")</f>
        <v/>
      </c>
      <c r="AC780" s="19" t="str">
        <f>IF(O780="","No Expiry Date","")</f>
        <v/>
      </c>
      <c r="AD780" s="19" t="str">
        <f>IF(B780="","No Reference","")</f>
        <v/>
      </c>
      <c r="AE780" s="19" t="str" cm="1">
        <f t="array" aca="1" ref="AE780" ca="1">IF(SUMPRODUCT(--ISNUMBER(SEARCH("PFI",A780:AD780)))&gt;0,"Y","")</f>
        <v/>
      </c>
      <c r="AF780" s="19" t="str">
        <f>IF(ISNUMBER(SEARCH("CSW",C780)),"Shared Service","")</f>
        <v/>
      </c>
      <c r="AG780" s="19"/>
    </row>
    <row r="781" spans="1:33" s="14" customFormat="1" x14ac:dyDescent="0.3">
      <c r="A781" s="21">
        <v>1148</v>
      </c>
      <c r="B781" s="41" t="s">
        <v>2867</v>
      </c>
      <c r="C781" s="41" t="s">
        <v>2868</v>
      </c>
      <c r="D781" s="41"/>
      <c r="E781" s="42">
        <v>9</v>
      </c>
      <c r="F781" s="42">
        <v>0</v>
      </c>
      <c r="G781" s="42">
        <v>0</v>
      </c>
      <c r="H781" s="41" t="s">
        <v>34</v>
      </c>
      <c r="I781" s="41" t="s">
        <v>2848</v>
      </c>
      <c r="J781" s="41" t="s">
        <v>890</v>
      </c>
      <c r="K781" s="41" t="s">
        <v>50</v>
      </c>
      <c r="L781" s="41" t="s">
        <v>642</v>
      </c>
      <c r="M781" s="43">
        <v>33800000</v>
      </c>
      <c r="N781" s="44">
        <v>45661</v>
      </c>
      <c r="O781" s="44">
        <v>46477</v>
      </c>
      <c r="P781" s="41" t="s">
        <v>2869</v>
      </c>
      <c r="Q781" s="42" t="s">
        <v>41</v>
      </c>
      <c r="R781" s="42" t="s">
        <v>42</v>
      </c>
      <c r="S781" s="42" t="s">
        <v>41</v>
      </c>
      <c r="T781" s="41" t="s">
        <v>2870</v>
      </c>
      <c r="U781" s="53"/>
      <c r="V781" s="7"/>
      <c r="W781" s="8" t="str">
        <f ca="1">IF(OR(ISBLANK(O781),ISERROR(O781)),"",IF(O781&lt;=TODAY(),"EXPIRED","ACTIVE"))</f>
        <v>ACTIVE</v>
      </c>
      <c r="X781" s="8" t="str">
        <f>IF(ISNUMBER(SEARCH("OPTILAN",P781)),"OPTILAN","")</f>
        <v/>
      </c>
      <c r="Y781" s="8" t="str">
        <f>IF(AND(NOT(ISBLANK(M781)),M781&lt;&gt;"",VALUE(M781)=0),"No Value (Indeterminate)","")</f>
        <v/>
      </c>
      <c r="Z781" s="8"/>
      <c r="AA781" s="8" t="str">
        <f>IF(AND(ISNUMBER(SEARCH("default date of 31/12/2099",D781)),NOT(ISBLANK(M781)),VALUE(M781)=0),"No Value (SPOT Contract)","")</f>
        <v/>
      </c>
      <c r="AB781" s="19" t="str">
        <f>IF(N781="","No Start Date","")</f>
        <v/>
      </c>
      <c r="AC781" s="19" t="str">
        <f>IF(O781="","No Expiry Date","")</f>
        <v/>
      </c>
      <c r="AD781" s="19" t="str">
        <f>IF(B781="","No Reference","")</f>
        <v/>
      </c>
      <c r="AE781" s="19" t="str" cm="1">
        <f t="array" aca="1" ref="AE781" ca="1">IF(SUMPRODUCT(--ISNUMBER(SEARCH("PFI",A781:AD781)))&gt;0,"Y","")</f>
        <v/>
      </c>
      <c r="AF781" s="19" t="str">
        <f>IF(ISNUMBER(SEARCH("CSW",C781)),"Shared Service","")</f>
        <v/>
      </c>
      <c r="AG781" s="19"/>
    </row>
    <row r="782" spans="1:33" s="14" customFormat="1" x14ac:dyDescent="0.3">
      <c r="A782" s="21">
        <v>1469</v>
      </c>
      <c r="B782" s="41" t="s">
        <v>2871</v>
      </c>
      <c r="C782" s="41" t="s">
        <v>2872</v>
      </c>
      <c r="D782" s="41"/>
      <c r="E782" s="42">
        <v>0</v>
      </c>
      <c r="F782" s="42">
        <v>0</v>
      </c>
      <c r="G782" s="42">
        <v>0</v>
      </c>
      <c r="H782" s="41" t="s">
        <v>34</v>
      </c>
      <c r="I782" s="41" t="s">
        <v>2848</v>
      </c>
      <c r="J782" s="41" t="s">
        <v>890</v>
      </c>
      <c r="K782" s="41" t="s">
        <v>50</v>
      </c>
      <c r="L782" s="41" t="s">
        <v>642</v>
      </c>
      <c r="M782" s="43">
        <v>33800000</v>
      </c>
      <c r="N782" s="44">
        <v>45661</v>
      </c>
      <c r="O782" s="44">
        <v>46112</v>
      </c>
      <c r="P782" s="41" t="s">
        <v>2873</v>
      </c>
      <c r="Q782" s="42" t="s">
        <v>41</v>
      </c>
      <c r="R782" s="42" t="s">
        <v>42</v>
      </c>
      <c r="S782" s="42" t="s">
        <v>41</v>
      </c>
      <c r="T782" s="41" t="s">
        <v>2870</v>
      </c>
      <c r="U782" s="53"/>
      <c r="V782" s="7"/>
      <c r="W782" s="8" t="str">
        <f ca="1">IF(OR(ISBLANK(O782),ISERROR(O782)),"",IF(O782&lt;=TODAY(),"EXPIRED","ACTIVE"))</f>
        <v>ACTIVE</v>
      </c>
      <c r="X782" s="8" t="str">
        <f>IF(ISNUMBER(SEARCH("OPTILAN",P782)),"OPTILAN","")</f>
        <v/>
      </c>
      <c r="Y782" s="8" t="str">
        <f>IF(AND(NOT(ISBLANK(M782)),M782&lt;&gt;"",VALUE(M782)=0),"No Value (Indeterminate)","")</f>
        <v/>
      </c>
      <c r="Z782" s="8"/>
      <c r="AA782" s="8" t="str">
        <f>IF(AND(ISNUMBER(SEARCH("default date of 31/12/2099",D782)),NOT(ISBLANK(M782)),VALUE(M782)=0),"No Value (SPOT Contract)","")</f>
        <v/>
      </c>
      <c r="AB782" s="19" t="str">
        <f>IF(N782="","No Start Date","")</f>
        <v/>
      </c>
      <c r="AC782" s="19" t="str">
        <f>IF(O782="","No Expiry Date","")</f>
        <v/>
      </c>
      <c r="AD782" s="19" t="str">
        <f>IF(B782="","No Reference","")</f>
        <v/>
      </c>
      <c r="AE782" s="19" t="str" cm="1">
        <f t="array" aca="1" ref="AE782" ca="1">IF(SUMPRODUCT(--ISNUMBER(SEARCH("PFI",A782:AD782)))&gt;0,"Y","")</f>
        <v/>
      </c>
      <c r="AF782" s="19" t="str">
        <f>IF(ISNUMBER(SEARCH("CSW",C782)),"Shared Service","")</f>
        <v/>
      </c>
      <c r="AG782" s="19"/>
    </row>
    <row r="783" spans="1:33" s="14" customFormat="1" x14ac:dyDescent="0.3">
      <c r="A783" s="21">
        <v>1149</v>
      </c>
      <c r="B783" s="41" t="s">
        <v>2874</v>
      </c>
      <c r="C783" s="41" t="s">
        <v>2875</v>
      </c>
      <c r="D783" s="41"/>
      <c r="E783" s="42">
        <v>9</v>
      </c>
      <c r="F783" s="42">
        <v>0</v>
      </c>
      <c r="G783" s="42">
        <v>0</v>
      </c>
      <c r="H783" s="41" t="s">
        <v>34</v>
      </c>
      <c r="I783" s="41" t="s">
        <v>2848</v>
      </c>
      <c r="J783" s="41" t="s">
        <v>890</v>
      </c>
      <c r="K783" s="41" t="s">
        <v>50</v>
      </c>
      <c r="L783" s="41" t="s">
        <v>642</v>
      </c>
      <c r="M783" s="43">
        <v>33800000</v>
      </c>
      <c r="N783" s="44">
        <v>45661</v>
      </c>
      <c r="O783" s="44">
        <v>46477</v>
      </c>
      <c r="P783" s="41" t="s">
        <v>2876</v>
      </c>
      <c r="Q783" s="42" t="s">
        <v>41</v>
      </c>
      <c r="R783" s="42" t="s">
        <v>42</v>
      </c>
      <c r="S783" s="42" t="s">
        <v>41</v>
      </c>
      <c r="T783" s="41" t="s">
        <v>64</v>
      </c>
      <c r="U783" s="53"/>
      <c r="V783" s="7"/>
      <c r="W783" s="8" t="str">
        <f ca="1">IF(OR(ISBLANK(O783),ISERROR(O783)),"",IF(O783&lt;=TODAY(),"EXPIRED","ACTIVE"))</f>
        <v>ACTIVE</v>
      </c>
      <c r="X783" s="8" t="str">
        <f>IF(ISNUMBER(SEARCH("OPTILAN",P783)),"OPTILAN","")</f>
        <v/>
      </c>
      <c r="Y783" s="8" t="str">
        <f>IF(AND(NOT(ISBLANK(M783)),M783&lt;&gt;"",VALUE(M783)=0),"No Value (Indeterminate)","")</f>
        <v/>
      </c>
      <c r="Z783" s="8"/>
      <c r="AA783" s="8" t="str">
        <f>IF(AND(ISNUMBER(SEARCH("default date of 31/12/2099",D783)),NOT(ISBLANK(M783)),VALUE(M783)=0),"No Value (SPOT Contract)","")</f>
        <v/>
      </c>
      <c r="AB783" s="19" t="str">
        <f>IF(N783="","No Start Date","")</f>
        <v/>
      </c>
      <c r="AC783" s="19" t="str">
        <f>IF(O783="","No Expiry Date","")</f>
        <v/>
      </c>
      <c r="AD783" s="19" t="str">
        <f>IF(B783="","No Reference","")</f>
        <v/>
      </c>
      <c r="AE783" s="19" t="str" cm="1">
        <f t="array" aca="1" ref="AE783" ca="1">IF(SUMPRODUCT(--ISNUMBER(SEARCH("PFI",A783:AD783)))&gt;0,"Y","")</f>
        <v/>
      </c>
      <c r="AF783" s="19" t="str">
        <f>IF(ISNUMBER(SEARCH("CSW",C783)),"Shared Service","")</f>
        <v/>
      </c>
      <c r="AG783" s="19"/>
    </row>
    <row r="784" spans="1:33" s="14" customFormat="1" x14ac:dyDescent="0.3">
      <c r="A784" s="21">
        <v>1150</v>
      </c>
      <c r="B784" s="41" t="s">
        <v>2877</v>
      </c>
      <c r="C784" s="41" t="s">
        <v>2878</v>
      </c>
      <c r="D784" s="41"/>
      <c r="E784" s="42">
        <v>0</v>
      </c>
      <c r="F784" s="42">
        <v>0</v>
      </c>
      <c r="G784" s="42">
        <v>0</v>
      </c>
      <c r="H784" s="41" t="s">
        <v>34</v>
      </c>
      <c r="I784" s="41" t="s">
        <v>2848</v>
      </c>
      <c r="J784" s="41" t="s">
        <v>890</v>
      </c>
      <c r="K784" s="41" t="s">
        <v>50</v>
      </c>
      <c r="L784" s="41" t="s">
        <v>642</v>
      </c>
      <c r="M784" s="43">
        <v>33800000</v>
      </c>
      <c r="N784" s="44">
        <v>45661</v>
      </c>
      <c r="O784" s="44">
        <v>46477</v>
      </c>
      <c r="P784" s="41" t="s">
        <v>2879</v>
      </c>
      <c r="Q784" s="42" t="s">
        <v>41</v>
      </c>
      <c r="R784" s="42" t="s">
        <v>42</v>
      </c>
      <c r="S784" s="42" t="s">
        <v>41</v>
      </c>
      <c r="T784" s="41" t="s">
        <v>64</v>
      </c>
      <c r="U784" s="53"/>
      <c r="V784" s="7"/>
      <c r="W784" s="8" t="str">
        <f ca="1">IF(OR(ISBLANK(O784),ISERROR(O784)),"",IF(O784&lt;=TODAY(),"EXPIRED","ACTIVE"))</f>
        <v>ACTIVE</v>
      </c>
      <c r="X784" s="8" t="str">
        <f>IF(ISNUMBER(SEARCH("OPTILAN",P784)),"OPTILAN","")</f>
        <v/>
      </c>
      <c r="Y784" s="8" t="str">
        <f>IF(AND(NOT(ISBLANK(M784)),M784&lt;&gt;"",VALUE(M784)=0),"No Value (Indeterminate)","")</f>
        <v/>
      </c>
      <c r="Z784" s="8"/>
      <c r="AA784" s="8" t="str">
        <f>IF(AND(ISNUMBER(SEARCH("default date of 31/12/2099",D784)),NOT(ISBLANK(M784)),VALUE(M784)=0),"No Value (SPOT Contract)","")</f>
        <v/>
      </c>
      <c r="AB784" s="19" t="str">
        <f>IF(N784="","No Start Date","")</f>
        <v/>
      </c>
      <c r="AC784" s="19" t="str">
        <f>IF(O784="","No Expiry Date","")</f>
        <v/>
      </c>
      <c r="AD784" s="19" t="str">
        <f>IF(B784="","No Reference","")</f>
        <v/>
      </c>
      <c r="AE784" s="19" t="str" cm="1">
        <f t="array" aca="1" ref="AE784" ca="1">IF(SUMPRODUCT(--ISNUMBER(SEARCH("PFI",A784:AD784)))&gt;0,"Y","")</f>
        <v/>
      </c>
      <c r="AF784" s="19" t="str">
        <f>IF(ISNUMBER(SEARCH("CSW",C784)),"Shared Service","")</f>
        <v/>
      </c>
      <c r="AG784" s="19"/>
    </row>
    <row r="785" spans="1:33" s="14" customFormat="1" x14ac:dyDescent="0.3">
      <c r="A785" s="21">
        <v>1151</v>
      </c>
      <c r="B785" s="41" t="s">
        <v>2880</v>
      </c>
      <c r="C785" s="41" t="s">
        <v>2881</v>
      </c>
      <c r="D785" s="41"/>
      <c r="E785" s="42">
        <v>9</v>
      </c>
      <c r="F785" s="42">
        <v>0</v>
      </c>
      <c r="G785" s="42">
        <v>0</v>
      </c>
      <c r="H785" s="41" t="s">
        <v>34</v>
      </c>
      <c r="I785" s="41" t="s">
        <v>2848</v>
      </c>
      <c r="J785" s="41" t="s">
        <v>890</v>
      </c>
      <c r="K785" s="41" t="s">
        <v>50</v>
      </c>
      <c r="L785" s="41" t="s">
        <v>642</v>
      </c>
      <c r="M785" s="43">
        <v>33800000</v>
      </c>
      <c r="N785" s="44">
        <v>45661</v>
      </c>
      <c r="O785" s="44">
        <v>46477</v>
      </c>
      <c r="P785" s="41" t="s">
        <v>2879</v>
      </c>
      <c r="Q785" s="42" t="s">
        <v>41</v>
      </c>
      <c r="R785" s="42" t="s">
        <v>42</v>
      </c>
      <c r="S785" s="42" t="s">
        <v>41</v>
      </c>
      <c r="T785" s="41" t="s">
        <v>2882</v>
      </c>
      <c r="U785" s="53"/>
      <c r="V785" s="7"/>
      <c r="W785" s="8" t="str">
        <f ca="1">IF(OR(ISBLANK(O785),ISERROR(O785)),"",IF(O785&lt;=TODAY(),"EXPIRED","ACTIVE"))</f>
        <v>ACTIVE</v>
      </c>
      <c r="X785" s="8" t="str">
        <f>IF(ISNUMBER(SEARCH("OPTILAN",P785)),"OPTILAN","")</f>
        <v/>
      </c>
      <c r="Y785" s="8" t="str">
        <f>IF(AND(NOT(ISBLANK(M785)),M785&lt;&gt;"",VALUE(M785)=0),"No Value (Indeterminate)","")</f>
        <v/>
      </c>
      <c r="Z785" s="8"/>
      <c r="AA785" s="8" t="str">
        <f>IF(AND(ISNUMBER(SEARCH("default date of 31/12/2099",D785)),NOT(ISBLANK(M785)),VALUE(M785)=0),"No Value (SPOT Contract)","")</f>
        <v/>
      </c>
      <c r="AB785" s="19" t="str">
        <f>IF(N785="","No Start Date","")</f>
        <v/>
      </c>
      <c r="AC785" s="19" t="str">
        <f>IF(O785="","No Expiry Date","")</f>
        <v/>
      </c>
      <c r="AD785" s="19" t="str">
        <f>IF(B785="","No Reference","")</f>
        <v/>
      </c>
      <c r="AE785" s="19" t="str" cm="1">
        <f t="array" aca="1" ref="AE785" ca="1">IF(SUMPRODUCT(--ISNUMBER(SEARCH("PFI",A785:AD785)))&gt;0,"Y","")</f>
        <v/>
      </c>
      <c r="AF785" s="19" t="str">
        <f>IF(ISNUMBER(SEARCH("CSW",C785)),"Shared Service","")</f>
        <v/>
      </c>
      <c r="AG785" s="19"/>
    </row>
    <row r="786" spans="1:33" s="14" customFormat="1" x14ac:dyDescent="0.3">
      <c r="A786" s="21">
        <v>1152</v>
      </c>
      <c r="B786" s="41" t="s">
        <v>2883</v>
      </c>
      <c r="C786" s="41" t="s">
        <v>2884</v>
      </c>
      <c r="D786" s="41"/>
      <c r="E786" s="42">
        <v>0</v>
      </c>
      <c r="F786" s="42">
        <v>0</v>
      </c>
      <c r="G786" s="42">
        <v>0</v>
      </c>
      <c r="H786" s="41" t="s">
        <v>34</v>
      </c>
      <c r="I786" s="41" t="s">
        <v>2848</v>
      </c>
      <c r="J786" s="41" t="s">
        <v>890</v>
      </c>
      <c r="K786" s="41" t="s">
        <v>50</v>
      </c>
      <c r="L786" s="41" t="s">
        <v>642</v>
      </c>
      <c r="M786" s="43">
        <v>33800000</v>
      </c>
      <c r="N786" s="44">
        <v>45661</v>
      </c>
      <c r="O786" s="44">
        <v>46477</v>
      </c>
      <c r="P786" s="41" t="s">
        <v>2885</v>
      </c>
      <c r="Q786" s="42" t="s">
        <v>41</v>
      </c>
      <c r="R786" s="42" t="s">
        <v>42</v>
      </c>
      <c r="S786" s="42" t="s">
        <v>41</v>
      </c>
      <c r="T786" s="41" t="s">
        <v>2882</v>
      </c>
      <c r="U786" s="53"/>
      <c r="V786" s="7"/>
      <c r="W786" s="8" t="str">
        <f ca="1">IF(OR(ISBLANK(O786),ISERROR(O786)),"",IF(O786&lt;=TODAY(),"EXPIRED","ACTIVE"))</f>
        <v>ACTIVE</v>
      </c>
      <c r="X786" s="8" t="str">
        <f>IF(ISNUMBER(SEARCH("OPTILAN",P786)),"OPTILAN","")</f>
        <v/>
      </c>
      <c r="Y786" s="8" t="str">
        <f>IF(AND(NOT(ISBLANK(M786)),M786&lt;&gt;"",VALUE(M786)=0),"No Value (Indeterminate)","")</f>
        <v/>
      </c>
      <c r="Z786" s="8"/>
      <c r="AA786" s="8" t="str">
        <f>IF(AND(ISNUMBER(SEARCH("default date of 31/12/2099",D786)),NOT(ISBLANK(M786)),VALUE(M786)=0),"No Value (SPOT Contract)","")</f>
        <v/>
      </c>
      <c r="AB786" s="19" t="str">
        <f>IF(N786="","No Start Date","")</f>
        <v/>
      </c>
      <c r="AC786" s="19" t="str">
        <f>IF(O786="","No Expiry Date","")</f>
        <v/>
      </c>
      <c r="AD786" s="19" t="str">
        <f>IF(B786="","No Reference","")</f>
        <v/>
      </c>
      <c r="AE786" s="19" t="str" cm="1">
        <f t="array" aca="1" ref="AE786" ca="1">IF(SUMPRODUCT(--ISNUMBER(SEARCH("PFI",A786:AD786)))&gt;0,"Y","")</f>
        <v/>
      </c>
      <c r="AF786" s="19" t="str">
        <f>IF(ISNUMBER(SEARCH("CSW",C786)),"Shared Service","")</f>
        <v/>
      </c>
      <c r="AG786" s="19"/>
    </row>
    <row r="787" spans="1:33" s="14" customFormat="1" x14ac:dyDescent="0.3">
      <c r="A787" s="21">
        <v>1470</v>
      </c>
      <c r="B787" s="41" t="s">
        <v>2886</v>
      </c>
      <c r="C787" s="41" t="s">
        <v>2887</v>
      </c>
      <c r="D787" s="41"/>
      <c r="E787" s="42">
        <v>0</v>
      </c>
      <c r="F787" s="42">
        <v>0</v>
      </c>
      <c r="G787" s="42">
        <v>0</v>
      </c>
      <c r="H787" s="41" t="s">
        <v>34</v>
      </c>
      <c r="I787" s="41" t="s">
        <v>2848</v>
      </c>
      <c r="J787" s="41" t="s">
        <v>890</v>
      </c>
      <c r="K787" s="41" t="s">
        <v>50</v>
      </c>
      <c r="L787" s="41" t="s">
        <v>642</v>
      </c>
      <c r="M787" s="43">
        <v>33800000</v>
      </c>
      <c r="N787" s="44">
        <v>45661</v>
      </c>
      <c r="O787" s="44">
        <v>46477</v>
      </c>
      <c r="P787" s="41" t="s">
        <v>2888</v>
      </c>
      <c r="Q787" s="42" t="s">
        <v>41</v>
      </c>
      <c r="R787" s="42" t="s">
        <v>41</v>
      </c>
      <c r="S787" s="42" t="s">
        <v>41</v>
      </c>
      <c r="T787" s="41" t="s">
        <v>410</v>
      </c>
      <c r="U787" s="53"/>
      <c r="V787" s="7"/>
      <c r="W787" s="8" t="str">
        <f ca="1">IF(OR(ISBLANK(O787),ISERROR(O787)),"",IF(O787&lt;=TODAY(),"EXPIRED","ACTIVE"))</f>
        <v>ACTIVE</v>
      </c>
      <c r="X787" s="8" t="str">
        <f>IF(ISNUMBER(SEARCH("OPTILAN",P787)),"OPTILAN","")</f>
        <v/>
      </c>
      <c r="Y787" s="8" t="str">
        <f>IF(AND(NOT(ISBLANK(M787)),M787&lt;&gt;"",VALUE(M787)=0),"No Value (Indeterminate)","")</f>
        <v/>
      </c>
      <c r="Z787" s="8"/>
      <c r="AA787" s="8" t="str">
        <f>IF(AND(ISNUMBER(SEARCH("default date of 31/12/2099",D787)),NOT(ISBLANK(M787)),VALUE(M787)=0),"No Value (SPOT Contract)","")</f>
        <v/>
      </c>
      <c r="AB787" s="19" t="str">
        <f>IF(N787="","No Start Date","")</f>
        <v/>
      </c>
      <c r="AC787" s="19" t="str">
        <f>IF(O787="","No Expiry Date","")</f>
        <v/>
      </c>
      <c r="AD787" s="19" t="str">
        <f>IF(B787="","No Reference","")</f>
        <v/>
      </c>
      <c r="AE787" s="19" t="str" cm="1">
        <f t="array" aca="1" ref="AE787" ca="1">IF(SUMPRODUCT(--ISNUMBER(SEARCH("PFI",A787:AD787)))&gt;0,"Y","")</f>
        <v/>
      </c>
      <c r="AF787" s="19" t="str">
        <f>IF(ISNUMBER(SEARCH("CSW",C787)),"Shared Service","")</f>
        <v/>
      </c>
      <c r="AG787" s="19"/>
    </row>
    <row r="788" spans="1:33" s="14" customFormat="1" x14ac:dyDescent="0.3">
      <c r="A788" s="21">
        <v>1141</v>
      </c>
      <c r="B788" s="41" t="s">
        <v>2889</v>
      </c>
      <c r="C788" s="41" t="s">
        <v>2890</v>
      </c>
      <c r="D788" s="41"/>
      <c r="E788" s="42">
        <v>9</v>
      </c>
      <c r="F788" s="42">
        <v>0</v>
      </c>
      <c r="G788" s="42">
        <v>0</v>
      </c>
      <c r="H788" s="41" t="s">
        <v>34</v>
      </c>
      <c r="I788" s="41" t="s">
        <v>2848</v>
      </c>
      <c r="J788" s="41" t="s">
        <v>890</v>
      </c>
      <c r="K788" s="41" t="s">
        <v>50</v>
      </c>
      <c r="L788" s="41" t="s">
        <v>642</v>
      </c>
      <c r="M788" s="43">
        <v>33800000</v>
      </c>
      <c r="N788" s="44">
        <v>45661</v>
      </c>
      <c r="O788" s="44">
        <v>46477</v>
      </c>
      <c r="P788" s="41" t="s">
        <v>2866</v>
      </c>
      <c r="Q788" s="42" t="s">
        <v>41</v>
      </c>
      <c r="R788" s="42" t="s">
        <v>42</v>
      </c>
      <c r="S788" s="42" t="s">
        <v>41</v>
      </c>
      <c r="T788" s="41" t="s">
        <v>64</v>
      </c>
      <c r="U788" s="53"/>
      <c r="V788" s="7"/>
      <c r="W788" s="8" t="str">
        <f ca="1">IF(OR(ISBLANK(O788),ISERROR(O788)),"",IF(O788&lt;=TODAY(),"EXPIRED","ACTIVE"))</f>
        <v>ACTIVE</v>
      </c>
      <c r="X788" s="8" t="str">
        <f>IF(ISNUMBER(SEARCH("OPTILAN",P788)),"OPTILAN","")</f>
        <v/>
      </c>
      <c r="Y788" s="8" t="str">
        <f>IF(AND(NOT(ISBLANK(M788)),M788&lt;&gt;"",VALUE(M788)=0),"No Value (Indeterminate)","")</f>
        <v/>
      </c>
      <c r="Z788" s="8"/>
      <c r="AA788" s="8" t="str">
        <f>IF(AND(ISNUMBER(SEARCH("default date of 31/12/2099",D788)),NOT(ISBLANK(M788)),VALUE(M788)=0),"No Value (SPOT Contract)","")</f>
        <v/>
      </c>
      <c r="AB788" s="19" t="str">
        <f>IF(N788="","No Start Date","")</f>
        <v/>
      </c>
      <c r="AC788" s="19" t="str">
        <f>IF(O788="","No Expiry Date","")</f>
        <v/>
      </c>
      <c r="AD788" s="19" t="str">
        <f>IF(B788="","No Reference","")</f>
        <v/>
      </c>
      <c r="AE788" s="19" t="str" cm="1">
        <f t="array" aca="1" ref="AE788" ca="1">IF(SUMPRODUCT(--ISNUMBER(SEARCH("PFI",A788:AD788)))&gt;0,"Y","")</f>
        <v/>
      </c>
      <c r="AF788" s="19" t="str">
        <f>IF(ISNUMBER(SEARCH("CSW",C788)),"Shared Service","")</f>
        <v/>
      </c>
      <c r="AG788" s="19"/>
    </row>
    <row r="789" spans="1:33" s="14" customFormat="1" x14ac:dyDescent="0.3">
      <c r="A789" s="21">
        <v>1139</v>
      </c>
      <c r="B789" s="41" t="s">
        <v>2891</v>
      </c>
      <c r="C789" s="41" t="s">
        <v>2892</v>
      </c>
      <c r="D789" s="41"/>
      <c r="E789" s="42">
        <v>9</v>
      </c>
      <c r="F789" s="42">
        <v>0</v>
      </c>
      <c r="G789" s="42">
        <v>0</v>
      </c>
      <c r="H789" s="41" t="s">
        <v>34</v>
      </c>
      <c r="I789" s="41" t="s">
        <v>2848</v>
      </c>
      <c r="J789" s="41" t="s">
        <v>890</v>
      </c>
      <c r="K789" s="41" t="s">
        <v>50</v>
      </c>
      <c r="L789" s="41" t="s">
        <v>642</v>
      </c>
      <c r="M789" s="43">
        <v>33800000</v>
      </c>
      <c r="N789" s="44">
        <v>45661</v>
      </c>
      <c r="O789" s="44">
        <v>46477</v>
      </c>
      <c r="P789" s="41" t="s">
        <v>620</v>
      </c>
      <c r="Q789" s="42" t="s">
        <v>41</v>
      </c>
      <c r="R789" s="42" t="s">
        <v>42</v>
      </c>
      <c r="S789" s="42" t="s">
        <v>41</v>
      </c>
      <c r="T789" s="41" t="s">
        <v>64</v>
      </c>
      <c r="U789" s="53"/>
      <c r="V789" s="7"/>
      <c r="W789" s="8" t="str">
        <f ca="1">IF(OR(ISBLANK(O789),ISERROR(O789)),"",IF(O789&lt;=TODAY(),"EXPIRED","ACTIVE"))</f>
        <v>ACTIVE</v>
      </c>
      <c r="X789" s="8" t="str">
        <f>IF(ISNUMBER(SEARCH("OPTILAN",P789)),"OPTILAN","")</f>
        <v/>
      </c>
      <c r="Y789" s="8" t="str">
        <f>IF(AND(NOT(ISBLANK(M789)),M789&lt;&gt;"",VALUE(M789)=0),"No Value (Indeterminate)","")</f>
        <v/>
      </c>
      <c r="Z789" s="8"/>
      <c r="AA789" s="8" t="str">
        <f>IF(AND(ISNUMBER(SEARCH("default date of 31/12/2099",D789)),NOT(ISBLANK(M789)),VALUE(M789)=0),"No Value (SPOT Contract)","")</f>
        <v/>
      </c>
      <c r="AB789" s="19" t="str">
        <f>IF(N789="","No Start Date","")</f>
        <v/>
      </c>
      <c r="AC789" s="19" t="str">
        <f>IF(O789="","No Expiry Date","")</f>
        <v/>
      </c>
      <c r="AD789" s="19" t="str">
        <f>IF(B789="","No Reference","")</f>
        <v/>
      </c>
      <c r="AE789" s="19" t="str" cm="1">
        <f t="array" aca="1" ref="AE789" ca="1">IF(SUMPRODUCT(--ISNUMBER(SEARCH("PFI",A789:AD789)))&gt;0,"Y","")</f>
        <v/>
      </c>
      <c r="AF789" s="19" t="str">
        <f>IF(ISNUMBER(SEARCH("CSW",C789)),"Shared Service","")</f>
        <v/>
      </c>
      <c r="AG789" s="19"/>
    </row>
    <row r="790" spans="1:33" s="14" customFormat="1" x14ac:dyDescent="0.3">
      <c r="A790" s="21">
        <v>329</v>
      </c>
      <c r="B790" s="45" t="s">
        <v>2893</v>
      </c>
      <c r="C790" s="45" t="s">
        <v>2894</v>
      </c>
      <c r="D790" s="45"/>
      <c r="E790" s="46">
        <v>0</v>
      </c>
      <c r="F790" s="46">
        <v>0</v>
      </c>
      <c r="G790" s="46">
        <v>0</v>
      </c>
      <c r="H790" s="45" t="s">
        <v>34</v>
      </c>
      <c r="I790" s="45" t="s">
        <v>2848</v>
      </c>
      <c r="J790" s="45" t="s">
        <v>890</v>
      </c>
      <c r="K790" s="45" t="s">
        <v>37</v>
      </c>
      <c r="L790" s="45" t="s">
        <v>642</v>
      </c>
      <c r="M790" s="47">
        <v>33800000</v>
      </c>
      <c r="N790" s="48">
        <v>45661</v>
      </c>
      <c r="O790" s="48">
        <v>46477</v>
      </c>
      <c r="P790" s="45" t="s">
        <v>684</v>
      </c>
      <c r="Q790" s="46" t="s">
        <v>41</v>
      </c>
      <c r="R790" s="46" t="s">
        <v>42</v>
      </c>
      <c r="S790" s="46" t="s">
        <v>41</v>
      </c>
      <c r="T790" s="45" t="s">
        <v>43</v>
      </c>
      <c r="U790" s="53"/>
      <c r="V790" s="7"/>
      <c r="W790" s="8" t="str">
        <f ca="1">IF(OR(ISBLANK(O790),ISERROR(O790)),"",IF(O790&lt;=TODAY(),"EXPIRED","ACTIVE"))</f>
        <v>ACTIVE</v>
      </c>
      <c r="X790" s="8" t="str">
        <f>IF(ISNUMBER(SEARCH("OPTILAN",P790)),"OPTILAN","")</f>
        <v/>
      </c>
      <c r="Y790" s="8" t="str">
        <f>IF(AND(NOT(ISBLANK(M790)),M790&lt;&gt;"",VALUE(M790)=0),"No Value (Indeterminate)","")</f>
        <v/>
      </c>
      <c r="Z790" s="8"/>
      <c r="AA790" s="8" t="str">
        <f>IF(AND(ISNUMBER(SEARCH("default date of 31/12/2099",D790)),NOT(ISBLANK(M790)),VALUE(M790)=0),"No Value (SPOT Contract)","")</f>
        <v/>
      </c>
      <c r="AB790" s="19" t="str">
        <f>IF(N790="","No Start Date","")</f>
        <v/>
      </c>
      <c r="AC790" s="19" t="str">
        <f>IF(O790="","No Expiry Date","")</f>
        <v/>
      </c>
      <c r="AD790" s="19" t="str">
        <f>IF(B790="","No Reference","")</f>
        <v/>
      </c>
      <c r="AE790" s="19" t="str" cm="1">
        <f t="array" aca="1" ref="AE790" ca="1">IF(SUMPRODUCT(--ISNUMBER(SEARCH("PFI",A790:AD790)))&gt;0,"Y","")</f>
        <v/>
      </c>
      <c r="AF790" s="19" t="str">
        <f>IF(ISNUMBER(SEARCH("CSW",C790)),"Shared Service","")</f>
        <v/>
      </c>
      <c r="AG790" s="19"/>
    </row>
    <row r="791" spans="1:33" s="14" customFormat="1" x14ac:dyDescent="0.3">
      <c r="A791" s="21">
        <v>330</v>
      </c>
      <c r="B791" s="49" t="s">
        <v>2893</v>
      </c>
      <c r="C791" s="49" t="s">
        <v>2895</v>
      </c>
      <c r="D791" s="49"/>
      <c r="E791" s="50">
        <v>0</v>
      </c>
      <c r="F791" s="50">
        <v>0</v>
      </c>
      <c r="G791" s="50">
        <v>0</v>
      </c>
      <c r="H791" s="49" t="s">
        <v>34</v>
      </c>
      <c r="I791" s="49" t="s">
        <v>2848</v>
      </c>
      <c r="J791" s="49" t="s">
        <v>890</v>
      </c>
      <c r="K791" s="49" t="s">
        <v>37</v>
      </c>
      <c r="L791" s="49" t="s">
        <v>642</v>
      </c>
      <c r="M791" s="51">
        <v>33800000</v>
      </c>
      <c r="N791" s="52">
        <v>45661</v>
      </c>
      <c r="O791" s="52">
        <v>46477</v>
      </c>
      <c r="P791" s="49" t="s">
        <v>2849</v>
      </c>
      <c r="Q791" s="50" t="s">
        <v>41</v>
      </c>
      <c r="R791" s="50" t="s">
        <v>42</v>
      </c>
      <c r="S791" s="50" t="s">
        <v>41</v>
      </c>
      <c r="T791" s="49" t="s">
        <v>43</v>
      </c>
      <c r="U791" s="53"/>
      <c r="V791" s="7"/>
      <c r="W791" s="8" t="str">
        <f ca="1">IF(OR(ISBLANK(O791),ISERROR(O791)),"",IF(O791&lt;=TODAY(),"EXPIRED","ACTIVE"))</f>
        <v>ACTIVE</v>
      </c>
      <c r="X791" s="8" t="str">
        <f>IF(ISNUMBER(SEARCH("OPTILAN",P791)),"OPTILAN","")</f>
        <v/>
      </c>
      <c r="Y791" s="8" t="str">
        <f>IF(AND(NOT(ISBLANK(M791)),M791&lt;&gt;"",VALUE(M791)=0),"No Value (Indeterminate)","")</f>
        <v/>
      </c>
      <c r="Z791" s="8"/>
      <c r="AA791" s="8" t="str">
        <f>IF(AND(ISNUMBER(SEARCH("default date of 31/12/2099",D791)),NOT(ISBLANK(M791)),VALUE(M791)=0),"No Value (SPOT Contract)","")</f>
        <v/>
      </c>
      <c r="AB791" s="19" t="str">
        <f>IF(N791="","No Start Date","")</f>
        <v/>
      </c>
      <c r="AC791" s="19" t="str">
        <f>IF(O791="","No Expiry Date","")</f>
        <v/>
      </c>
      <c r="AD791" s="19" t="str">
        <f>IF(B791="","No Reference","")</f>
        <v/>
      </c>
      <c r="AE791" s="19" t="str" cm="1">
        <f t="array" aca="1" ref="AE791" ca="1">IF(SUMPRODUCT(--ISNUMBER(SEARCH("PFI",A791:AD791)))&gt;0,"Y","")</f>
        <v/>
      </c>
      <c r="AF791" s="19" t="str">
        <f>IF(ISNUMBER(SEARCH("CSW",C791)),"Shared Service","")</f>
        <v/>
      </c>
      <c r="AG791" s="19"/>
    </row>
    <row r="792" spans="1:33" s="14" customFormat="1" x14ac:dyDescent="0.3">
      <c r="A792" s="21">
        <v>331</v>
      </c>
      <c r="B792" s="49" t="s">
        <v>2893</v>
      </c>
      <c r="C792" s="49" t="s">
        <v>2896</v>
      </c>
      <c r="D792" s="49"/>
      <c r="E792" s="50">
        <v>0</v>
      </c>
      <c r="F792" s="50">
        <v>0</v>
      </c>
      <c r="G792" s="50">
        <v>0</v>
      </c>
      <c r="H792" s="49" t="s">
        <v>34</v>
      </c>
      <c r="I792" s="49" t="s">
        <v>2848</v>
      </c>
      <c r="J792" s="49" t="s">
        <v>890</v>
      </c>
      <c r="K792" s="49" t="s">
        <v>37</v>
      </c>
      <c r="L792" s="49" t="s">
        <v>642</v>
      </c>
      <c r="M792" s="51">
        <v>33800000</v>
      </c>
      <c r="N792" s="52">
        <v>45661</v>
      </c>
      <c r="O792" s="52">
        <v>46477</v>
      </c>
      <c r="P792" s="49" t="s">
        <v>2863</v>
      </c>
      <c r="Q792" s="50" t="s">
        <v>41</v>
      </c>
      <c r="R792" s="50" t="s">
        <v>42</v>
      </c>
      <c r="S792" s="50" t="s">
        <v>41</v>
      </c>
      <c r="T792" s="49" t="s">
        <v>43</v>
      </c>
      <c r="U792" s="53"/>
      <c r="V792" s="7"/>
      <c r="W792" s="8" t="str">
        <f ca="1">IF(OR(ISBLANK(O792),ISERROR(O792)),"",IF(O792&lt;=TODAY(),"EXPIRED","ACTIVE"))</f>
        <v>ACTIVE</v>
      </c>
      <c r="X792" s="8" t="str">
        <f>IF(ISNUMBER(SEARCH("OPTILAN",P792)),"OPTILAN","")</f>
        <v/>
      </c>
      <c r="Y792" s="8" t="str">
        <f>IF(AND(NOT(ISBLANK(M792)),M792&lt;&gt;"",VALUE(M792)=0),"No Value (Indeterminate)","")</f>
        <v/>
      </c>
      <c r="Z792" s="8"/>
      <c r="AA792" s="8" t="str">
        <f>IF(AND(ISNUMBER(SEARCH("default date of 31/12/2099",D792)),NOT(ISBLANK(M792)),VALUE(M792)=0),"No Value (SPOT Contract)","")</f>
        <v/>
      </c>
      <c r="AB792" s="19" t="str">
        <f>IF(N792="","No Start Date","")</f>
        <v/>
      </c>
      <c r="AC792" s="19" t="str">
        <f>IF(O792="","No Expiry Date","")</f>
        <v/>
      </c>
      <c r="AD792" s="19" t="str">
        <f>IF(B792="","No Reference","")</f>
        <v/>
      </c>
      <c r="AE792" s="19" t="str" cm="1">
        <f t="array" aca="1" ref="AE792" ca="1">IF(SUMPRODUCT(--ISNUMBER(SEARCH("PFI",A792:AD792)))&gt;0,"Y","")</f>
        <v/>
      </c>
      <c r="AF792" s="19" t="str">
        <f>IF(ISNUMBER(SEARCH("CSW",C792)),"Shared Service","")</f>
        <v/>
      </c>
      <c r="AG792" s="19"/>
    </row>
    <row r="793" spans="1:33" s="14" customFormat="1" x14ac:dyDescent="0.3">
      <c r="A793" s="21">
        <v>332</v>
      </c>
      <c r="B793" s="49" t="s">
        <v>2893</v>
      </c>
      <c r="C793" s="49" t="s">
        <v>2897</v>
      </c>
      <c r="D793" s="49"/>
      <c r="E793" s="50">
        <v>0</v>
      </c>
      <c r="F793" s="50">
        <v>0</v>
      </c>
      <c r="G793" s="50">
        <v>0</v>
      </c>
      <c r="H793" s="49" t="s">
        <v>34</v>
      </c>
      <c r="I793" s="49" t="s">
        <v>2848</v>
      </c>
      <c r="J793" s="49" t="s">
        <v>890</v>
      </c>
      <c r="K793" s="49" t="s">
        <v>37</v>
      </c>
      <c r="L793" s="49" t="s">
        <v>642</v>
      </c>
      <c r="M793" s="51">
        <v>33800000</v>
      </c>
      <c r="N793" s="52">
        <v>45661</v>
      </c>
      <c r="O793" s="52">
        <v>46477</v>
      </c>
      <c r="P793" s="49" t="s">
        <v>2876</v>
      </c>
      <c r="Q793" s="50" t="s">
        <v>41</v>
      </c>
      <c r="R793" s="50" t="s">
        <v>42</v>
      </c>
      <c r="S793" s="50" t="s">
        <v>41</v>
      </c>
      <c r="T793" s="49" t="s">
        <v>43</v>
      </c>
      <c r="U793" s="53"/>
      <c r="V793" s="7"/>
      <c r="W793" s="8" t="str">
        <f ca="1">IF(OR(ISBLANK(O793),ISERROR(O793)),"",IF(O793&lt;=TODAY(),"EXPIRED","ACTIVE"))</f>
        <v>ACTIVE</v>
      </c>
      <c r="X793" s="8" t="str">
        <f>IF(ISNUMBER(SEARCH("OPTILAN",P793)),"OPTILAN","")</f>
        <v/>
      </c>
      <c r="Y793" s="8" t="str">
        <f>IF(AND(NOT(ISBLANK(M793)),M793&lt;&gt;"",VALUE(M793)=0),"No Value (Indeterminate)","")</f>
        <v/>
      </c>
      <c r="Z793" s="8"/>
      <c r="AA793" s="8" t="str">
        <f>IF(AND(ISNUMBER(SEARCH("default date of 31/12/2099",D793)),NOT(ISBLANK(M793)),VALUE(M793)=0),"No Value (SPOT Contract)","")</f>
        <v/>
      </c>
      <c r="AB793" s="19" t="str">
        <f>IF(N793="","No Start Date","")</f>
        <v/>
      </c>
      <c r="AC793" s="19" t="str">
        <f>IF(O793="","No Expiry Date","")</f>
        <v/>
      </c>
      <c r="AD793" s="19" t="str">
        <f>IF(B793="","No Reference","")</f>
        <v/>
      </c>
      <c r="AE793" s="19" t="str" cm="1">
        <f t="array" aca="1" ref="AE793" ca="1">IF(SUMPRODUCT(--ISNUMBER(SEARCH("PFI",A793:AD793)))&gt;0,"Y","")</f>
        <v/>
      </c>
      <c r="AF793" s="19" t="str">
        <f>IF(ISNUMBER(SEARCH("CSW",C793)),"Shared Service","")</f>
        <v/>
      </c>
      <c r="AG793" s="19"/>
    </row>
    <row r="794" spans="1:33" s="14" customFormat="1" x14ac:dyDescent="0.3">
      <c r="A794" s="21">
        <v>333</v>
      </c>
      <c r="B794" s="49" t="s">
        <v>2893</v>
      </c>
      <c r="C794" s="49" t="s">
        <v>2898</v>
      </c>
      <c r="D794" s="49"/>
      <c r="E794" s="50">
        <v>0</v>
      </c>
      <c r="F794" s="50">
        <v>0</v>
      </c>
      <c r="G794" s="50">
        <v>0</v>
      </c>
      <c r="H794" s="49" t="s">
        <v>34</v>
      </c>
      <c r="I794" s="49" t="s">
        <v>2848</v>
      </c>
      <c r="J794" s="49" t="s">
        <v>890</v>
      </c>
      <c r="K794" s="49" t="s">
        <v>37</v>
      </c>
      <c r="L794" s="49" t="s">
        <v>642</v>
      </c>
      <c r="M794" s="51">
        <v>33800000</v>
      </c>
      <c r="N794" s="52">
        <v>45661</v>
      </c>
      <c r="O794" s="52">
        <v>46477</v>
      </c>
      <c r="P794" s="49" t="s">
        <v>2866</v>
      </c>
      <c r="Q794" s="50" t="s">
        <v>41</v>
      </c>
      <c r="R794" s="50" t="s">
        <v>42</v>
      </c>
      <c r="S794" s="50" t="s">
        <v>41</v>
      </c>
      <c r="T794" s="49" t="s">
        <v>43</v>
      </c>
      <c r="U794" s="53"/>
      <c r="V794" s="7"/>
      <c r="W794" s="8" t="str">
        <f ca="1">IF(OR(ISBLANK(O794),ISERROR(O794)),"",IF(O794&lt;=TODAY(),"EXPIRED","ACTIVE"))</f>
        <v>ACTIVE</v>
      </c>
      <c r="X794" s="8" t="str">
        <f>IF(ISNUMBER(SEARCH("OPTILAN",P794)),"OPTILAN","")</f>
        <v/>
      </c>
      <c r="Y794" s="8" t="str">
        <f>IF(AND(NOT(ISBLANK(M794)),M794&lt;&gt;"",VALUE(M794)=0),"No Value (Indeterminate)","")</f>
        <v/>
      </c>
      <c r="Z794" s="8"/>
      <c r="AA794" s="8" t="str">
        <f>IF(AND(ISNUMBER(SEARCH("default date of 31/12/2099",D794)),NOT(ISBLANK(M794)),VALUE(M794)=0),"No Value (SPOT Contract)","")</f>
        <v/>
      </c>
      <c r="AB794" s="19" t="str">
        <f>IF(N794="","No Start Date","")</f>
        <v/>
      </c>
      <c r="AC794" s="19" t="str">
        <f>IF(O794="","No Expiry Date","")</f>
        <v/>
      </c>
      <c r="AD794" s="19" t="str">
        <f>IF(B794="","No Reference","")</f>
        <v/>
      </c>
      <c r="AE794" s="19" t="str" cm="1">
        <f t="array" aca="1" ref="AE794" ca="1">IF(SUMPRODUCT(--ISNUMBER(SEARCH("PFI",A794:AD794)))&gt;0,"Y","")</f>
        <v/>
      </c>
      <c r="AF794" s="19" t="str">
        <f>IF(ISNUMBER(SEARCH("CSW",C794)),"Shared Service","")</f>
        <v/>
      </c>
      <c r="AG794" s="19"/>
    </row>
    <row r="795" spans="1:33" s="14" customFormat="1" x14ac:dyDescent="0.3">
      <c r="A795" s="21">
        <v>334</v>
      </c>
      <c r="B795" s="49" t="s">
        <v>2893</v>
      </c>
      <c r="C795" s="49" t="s">
        <v>2899</v>
      </c>
      <c r="D795" s="49"/>
      <c r="E795" s="50">
        <v>0</v>
      </c>
      <c r="F795" s="50">
        <v>0</v>
      </c>
      <c r="G795" s="50">
        <v>0</v>
      </c>
      <c r="H795" s="49" t="s">
        <v>34</v>
      </c>
      <c r="I795" s="49" t="s">
        <v>2848</v>
      </c>
      <c r="J795" s="49" t="s">
        <v>890</v>
      </c>
      <c r="K795" s="49" t="s">
        <v>37</v>
      </c>
      <c r="L795" s="49" t="s">
        <v>642</v>
      </c>
      <c r="M795" s="51">
        <v>33800000</v>
      </c>
      <c r="N795" s="52">
        <v>45661</v>
      </c>
      <c r="O795" s="52">
        <v>46477</v>
      </c>
      <c r="P795" s="49" t="s">
        <v>2873</v>
      </c>
      <c r="Q795" s="50" t="s">
        <v>41</v>
      </c>
      <c r="R795" s="50" t="s">
        <v>42</v>
      </c>
      <c r="S795" s="50" t="s">
        <v>41</v>
      </c>
      <c r="T795" s="49" t="s">
        <v>43</v>
      </c>
      <c r="U795" s="53"/>
      <c r="V795" s="7"/>
      <c r="W795" s="8" t="str">
        <f ca="1">IF(OR(ISBLANK(O795),ISERROR(O795)),"",IF(O795&lt;=TODAY(),"EXPIRED","ACTIVE"))</f>
        <v>ACTIVE</v>
      </c>
      <c r="X795" s="8" t="str">
        <f>IF(ISNUMBER(SEARCH("OPTILAN",P795)),"OPTILAN","")</f>
        <v/>
      </c>
      <c r="Y795" s="8" t="str">
        <f>IF(AND(NOT(ISBLANK(M795)),M795&lt;&gt;"",VALUE(M795)=0),"No Value (Indeterminate)","")</f>
        <v/>
      </c>
      <c r="Z795" s="8"/>
      <c r="AA795" s="8" t="str">
        <f>IF(AND(ISNUMBER(SEARCH("default date of 31/12/2099",D795)),NOT(ISBLANK(M795)),VALUE(M795)=0),"No Value (SPOT Contract)","")</f>
        <v/>
      </c>
      <c r="AB795" s="19" t="str">
        <f>IF(N795="","No Start Date","")</f>
        <v/>
      </c>
      <c r="AC795" s="19" t="str">
        <f>IF(O795="","No Expiry Date","")</f>
        <v/>
      </c>
      <c r="AD795" s="19" t="str">
        <f>IF(B795="","No Reference","")</f>
        <v/>
      </c>
      <c r="AE795" s="19" t="str" cm="1">
        <f t="array" aca="1" ref="AE795" ca="1">IF(SUMPRODUCT(--ISNUMBER(SEARCH("PFI",A795:AD795)))&gt;0,"Y","")</f>
        <v/>
      </c>
      <c r="AF795" s="19" t="str">
        <f>IF(ISNUMBER(SEARCH("CSW",C795)),"Shared Service","")</f>
        <v/>
      </c>
      <c r="AG795" s="19"/>
    </row>
    <row r="796" spans="1:33" s="14" customFormat="1" x14ac:dyDescent="0.3">
      <c r="A796" s="21">
        <v>335</v>
      </c>
      <c r="B796" s="49" t="s">
        <v>2893</v>
      </c>
      <c r="C796" s="49" t="s">
        <v>2900</v>
      </c>
      <c r="D796" s="49"/>
      <c r="E796" s="50">
        <v>0</v>
      </c>
      <c r="F796" s="50">
        <v>0</v>
      </c>
      <c r="G796" s="50">
        <v>0</v>
      </c>
      <c r="H796" s="49" t="s">
        <v>34</v>
      </c>
      <c r="I796" s="49" t="s">
        <v>2848</v>
      </c>
      <c r="J796" s="49" t="s">
        <v>890</v>
      </c>
      <c r="K796" s="49" t="s">
        <v>37</v>
      </c>
      <c r="L796" s="49" t="s">
        <v>642</v>
      </c>
      <c r="M796" s="51">
        <v>33800000</v>
      </c>
      <c r="N796" s="52">
        <v>45661</v>
      </c>
      <c r="O796" s="52">
        <v>46477</v>
      </c>
      <c r="P796" s="49" t="s">
        <v>2879</v>
      </c>
      <c r="Q796" s="50" t="s">
        <v>41</v>
      </c>
      <c r="R796" s="50" t="s">
        <v>42</v>
      </c>
      <c r="S796" s="50" t="s">
        <v>41</v>
      </c>
      <c r="T796" s="49" t="s">
        <v>43</v>
      </c>
      <c r="U796" s="53"/>
      <c r="V796" s="7"/>
      <c r="W796" s="8" t="str">
        <f ca="1">IF(OR(ISBLANK(O796),ISERROR(O796)),"",IF(O796&lt;=TODAY(),"EXPIRED","ACTIVE"))</f>
        <v>ACTIVE</v>
      </c>
      <c r="X796" s="8" t="str">
        <f>IF(ISNUMBER(SEARCH("OPTILAN",P796)),"OPTILAN","")</f>
        <v/>
      </c>
      <c r="Y796" s="8" t="str">
        <f>IF(AND(NOT(ISBLANK(M796)),M796&lt;&gt;"",VALUE(M796)=0),"No Value (Indeterminate)","")</f>
        <v/>
      </c>
      <c r="Z796" s="8"/>
      <c r="AA796" s="8" t="str">
        <f>IF(AND(ISNUMBER(SEARCH("default date of 31/12/2099",D796)),NOT(ISBLANK(M796)),VALUE(M796)=0),"No Value (SPOT Contract)","")</f>
        <v/>
      </c>
      <c r="AB796" s="19" t="str">
        <f>IF(N796="","No Start Date","")</f>
        <v/>
      </c>
      <c r="AC796" s="19" t="str">
        <f>IF(O796="","No Expiry Date","")</f>
        <v/>
      </c>
      <c r="AD796" s="19" t="str">
        <f>IF(B796="","No Reference","")</f>
        <v/>
      </c>
      <c r="AE796" s="19" t="str" cm="1">
        <f t="array" aca="1" ref="AE796" ca="1">IF(SUMPRODUCT(--ISNUMBER(SEARCH("PFI",A796:AD796)))&gt;0,"Y","")</f>
        <v/>
      </c>
      <c r="AF796" s="19" t="str">
        <f>IF(ISNUMBER(SEARCH("CSW",C796)),"Shared Service","")</f>
        <v/>
      </c>
      <c r="AG796" s="19"/>
    </row>
    <row r="797" spans="1:33" s="14" customFormat="1" x14ac:dyDescent="0.3">
      <c r="A797" s="21">
        <v>336</v>
      </c>
      <c r="B797" s="49" t="s">
        <v>2893</v>
      </c>
      <c r="C797" s="49" t="s">
        <v>2901</v>
      </c>
      <c r="D797" s="49"/>
      <c r="E797" s="50">
        <v>0</v>
      </c>
      <c r="F797" s="50">
        <v>0</v>
      </c>
      <c r="G797" s="50">
        <v>0</v>
      </c>
      <c r="H797" s="49" t="s">
        <v>34</v>
      </c>
      <c r="I797" s="49" t="s">
        <v>2848</v>
      </c>
      <c r="J797" s="49" t="s">
        <v>890</v>
      </c>
      <c r="K797" s="49" t="s">
        <v>37</v>
      </c>
      <c r="L797" s="49" t="s">
        <v>642</v>
      </c>
      <c r="M797" s="51">
        <v>33800000</v>
      </c>
      <c r="N797" s="52">
        <v>45661</v>
      </c>
      <c r="O797" s="52">
        <v>46477</v>
      </c>
      <c r="P797" s="49" t="s">
        <v>2855</v>
      </c>
      <c r="Q797" s="50" t="s">
        <v>41</v>
      </c>
      <c r="R797" s="50" t="s">
        <v>42</v>
      </c>
      <c r="S797" s="50" t="s">
        <v>41</v>
      </c>
      <c r="T797" s="49" t="s">
        <v>43</v>
      </c>
      <c r="U797" s="53"/>
      <c r="V797" s="7"/>
      <c r="W797" s="8" t="str">
        <f ca="1">IF(OR(ISBLANK(O797),ISERROR(O797)),"",IF(O797&lt;=TODAY(),"EXPIRED","ACTIVE"))</f>
        <v>ACTIVE</v>
      </c>
      <c r="X797" s="8" t="str">
        <f>IF(ISNUMBER(SEARCH("OPTILAN",P797)),"OPTILAN","")</f>
        <v/>
      </c>
      <c r="Y797" s="8" t="str">
        <f>IF(AND(NOT(ISBLANK(M797)),M797&lt;&gt;"",VALUE(M797)=0),"No Value (Indeterminate)","")</f>
        <v/>
      </c>
      <c r="Z797" s="8"/>
      <c r="AA797" s="8" t="str">
        <f>IF(AND(ISNUMBER(SEARCH("default date of 31/12/2099",D797)),NOT(ISBLANK(M797)),VALUE(M797)=0),"No Value (SPOT Contract)","")</f>
        <v/>
      </c>
      <c r="AB797" s="19" t="str">
        <f>IF(N797="","No Start Date","")</f>
        <v/>
      </c>
      <c r="AC797" s="19" t="str">
        <f>IF(O797="","No Expiry Date","")</f>
        <v/>
      </c>
      <c r="AD797" s="19" t="str">
        <f>IF(B797="","No Reference","")</f>
        <v/>
      </c>
      <c r="AE797" s="19" t="str" cm="1">
        <f t="array" aca="1" ref="AE797" ca="1">IF(SUMPRODUCT(--ISNUMBER(SEARCH("PFI",A797:AD797)))&gt;0,"Y","")</f>
        <v/>
      </c>
      <c r="AF797" s="19" t="str">
        <f>IF(ISNUMBER(SEARCH("CSW",C797)),"Shared Service","")</f>
        <v/>
      </c>
      <c r="AG797" s="19"/>
    </row>
    <row r="798" spans="1:33" s="14" customFormat="1" x14ac:dyDescent="0.3">
      <c r="A798" s="21">
        <v>337</v>
      </c>
      <c r="B798" s="49" t="s">
        <v>2893</v>
      </c>
      <c r="C798" s="49" t="s">
        <v>2902</v>
      </c>
      <c r="D798" s="49"/>
      <c r="E798" s="50">
        <v>0</v>
      </c>
      <c r="F798" s="50">
        <v>0</v>
      </c>
      <c r="G798" s="50">
        <v>0</v>
      </c>
      <c r="H798" s="49" t="s">
        <v>34</v>
      </c>
      <c r="I798" s="49" t="s">
        <v>2848</v>
      </c>
      <c r="J798" s="49" t="s">
        <v>890</v>
      </c>
      <c r="K798" s="49" t="s">
        <v>37</v>
      </c>
      <c r="L798" s="49" t="s">
        <v>642</v>
      </c>
      <c r="M798" s="51">
        <v>33800000</v>
      </c>
      <c r="N798" s="52">
        <v>45661</v>
      </c>
      <c r="O798" s="52">
        <v>46477</v>
      </c>
      <c r="P798" s="49" t="s">
        <v>620</v>
      </c>
      <c r="Q798" s="50" t="s">
        <v>41</v>
      </c>
      <c r="R798" s="50" t="s">
        <v>42</v>
      </c>
      <c r="S798" s="50" t="s">
        <v>41</v>
      </c>
      <c r="T798" s="49" t="s">
        <v>43</v>
      </c>
      <c r="U798" s="53"/>
      <c r="V798" s="7"/>
      <c r="W798" s="8" t="str">
        <f ca="1">IF(OR(ISBLANK(O798),ISERROR(O798)),"",IF(O798&lt;=TODAY(),"EXPIRED","ACTIVE"))</f>
        <v>ACTIVE</v>
      </c>
      <c r="X798" s="8" t="str">
        <f>IF(ISNUMBER(SEARCH("OPTILAN",P798)),"OPTILAN","")</f>
        <v/>
      </c>
      <c r="Y798" s="8" t="str">
        <f>IF(AND(NOT(ISBLANK(M798)),M798&lt;&gt;"",VALUE(M798)=0),"No Value (Indeterminate)","")</f>
        <v/>
      </c>
      <c r="Z798" s="8"/>
      <c r="AA798" s="8" t="str">
        <f>IF(AND(ISNUMBER(SEARCH("default date of 31/12/2099",D798)),NOT(ISBLANK(M798)),VALUE(M798)=0),"No Value (SPOT Contract)","")</f>
        <v/>
      </c>
      <c r="AB798" s="19" t="str">
        <f>IF(N798="","No Start Date","")</f>
        <v/>
      </c>
      <c r="AC798" s="19" t="str">
        <f>IF(O798="","No Expiry Date","")</f>
        <v/>
      </c>
      <c r="AD798" s="19" t="str">
        <f>IF(B798="","No Reference","")</f>
        <v/>
      </c>
      <c r="AE798" s="19" t="str" cm="1">
        <f t="array" aca="1" ref="AE798" ca="1">IF(SUMPRODUCT(--ISNUMBER(SEARCH("PFI",A798:AD798)))&gt;0,"Y","")</f>
        <v/>
      </c>
      <c r="AF798" s="19" t="str">
        <f>IF(ISNUMBER(SEARCH("CSW",C798)),"Shared Service","")</f>
        <v/>
      </c>
      <c r="AG798" s="19"/>
    </row>
    <row r="799" spans="1:33" s="14" customFormat="1" x14ac:dyDescent="0.3">
      <c r="A799" s="21">
        <v>338</v>
      </c>
      <c r="B799" s="49" t="s">
        <v>2893</v>
      </c>
      <c r="C799" s="49" t="s">
        <v>2903</v>
      </c>
      <c r="D799" s="49"/>
      <c r="E799" s="50">
        <v>0</v>
      </c>
      <c r="F799" s="50">
        <v>0</v>
      </c>
      <c r="G799" s="50">
        <v>0</v>
      </c>
      <c r="H799" s="49" t="s">
        <v>34</v>
      </c>
      <c r="I799" s="49" t="s">
        <v>2848</v>
      </c>
      <c r="J799" s="49" t="s">
        <v>890</v>
      </c>
      <c r="K799" s="49" t="s">
        <v>37</v>
      </c>
      <c r="L799" s="49" t="s">
        <v>642</v>
      </c>
      <c r="M799" s="51">
        <v>33800000</v>
      </c>
      <c r="N799" s="52">
        <v>45661</v>
      </c>
      <c r="O799" s="52">
        <v>46477</v>
      </c>
      <c r="P799" s="49" t="s">
        <v>2869</v>
      </c>
      <c r="Q799" s="50" t="s">
        <v>41</v>
      </c>
      <c r="R799" s="50" t="s">
        <v>42</v>
      </c>
      <c r="S799" s="50" t="s">
        <v>41</v>
      </c>
      <c r="T799" s="49" t="s">
        <v>43</v>
      </c>
      <c r="U799" s="53"/>
      <c r="V799" s="7"/>
      <c r="W799" s="8" t="str">
        <f ca="1">IF(OR(ISBLANK(O799),ISERROR(O799)),"",IF(O799&lt;=TODAY(),"EXPIRED","ACTIVE"))</f>
        <v>ACTIVE</v>
      </c>
      <c r="X799" s="8" t="str">
        <f>IF(ISNUMBER(SEARCH("OPTILAN",P799)),"OPTILAN","")</f>
        <v/>
      </c>
      <c r="Y799" s="8" t="str">
        <f>IF(AND(NOT(ISBLANK(M799)),M799&lt;&gt;"",VALUE(M799)=0),"No Value (Indeterminate)","")</f>
        <v/>
      </c>
      <c r="Z799" s="8"/>
      <c r="AA799" s="8" t="str">
        <f>IF(AND(ISNUMBER(SEARCH("default date of 31/12/2099",D799)),NOT(ISBLANK(M799)),VALUE(M799)=0),"No Value (SPOT Contract)","")</f>
        <v/>
      </c>
      <c r="AB799" s="19" t="str">
        <f>IF(N799="","No Start Date","")</f>
        <v/>
      </c>
      <c r="AC799" s="19" t="str">
        <f>IF(O799="","No Expiry Date","")</f>
        <v/>
      </c>
      <c r="AD799" s="19" t="str">
        <f>IF(B799="","No Reference","")</f>
        <v/>
      </c>
      <c r="AE799" s="19" t="str" cm="1">
        <f t="array" aca="1" ref="AE799" ca="1">IF(SUMPRODUCT(--ISNUMBER(SEARCH("PFI",A799:AD799)))&gt;0,"Y","")</f>
        <v/>
      </c>
      <c r="AF799" s="19" t="str">
        <f>IF(ISNUMBER(SEARCH("CSW",C799)),"Shared Service","")</f>
        <v/>
      </c>
      <c r="AG799" s="19"/>
    </row>
    <row r="800" spans="1:33" s="14" customFormat="1" x14ac:dyDescent="0.3">
      <c r="A800" s="21">
        <v>339</v>
      </c>
      <c r="B800" s="49" t="s">
        <v>2893</v>
      </c>
      <c r="C800" s="49" t="s">
        <v>2904</v>
      </c>
      <c r="D800" s="49"/>
      <c r="E800" s="50">
        <v>0</v>
      </c>
      <c r="F800" s="50">
        <v>0</v>
      </c>
      <c r="G800" s="50">
        <v>0</v>
      </c>
      <c r="H800" s="49" t="s">
        <v>34</v>
      </c>
      <c r="I800" s="49" t="s">
        <v>2848</v>
      </c>
      <c r="J800" s="49" t="s">
        <v>890</v>
      </c>
      <c r="K800" s="49" t="s">
        <v>37</v>
      </c>
      <c r="L800" s="49" t="s">
        <v>642</v>
      </c>
      <c r="M800" s="51">
        <v>33800000</v>
      </c>
      <c r="N800" s="52">
        <v>45661</v>
      </c>
      <c r="O800" s="52">
        <v>46477</v>
      </c>
      <c r="P800" s="49" t="s">
        <v>2885</v>
      </c>
      <c r="Q800" s="50" t="s">
        <v>41</v>
      </c>
      <c r="R800" s="50" t="s">
        <v>42</v>
      </c>
      <c r="S800" s="50" t="s">
        <v>41</v>
      </c>
      <c r="T800" s="49" t="s">
        <v>43</v>
      </c>
      <c r="U800" s="53"/>
      <c r="V800" s="7"/>
      <c r="W800" s="8" t="str">
        <f ca="1">IF(OR(ISBLANK(O800),ISERROR(O800)),"",IF(O800&lt;=TODAY(),"EXPIRED","ACTIVE"))</f>
        <v>ACTIVE</v>
      </c>
      <c r="X800" s="8" t="str">
        <f>IF(ISNUMBER(SEARCH("OPTILAN",P800)),"OPTILAN","")</f>
        <v/>
      </c>
      <c r="Y800" s="8" t="str">
        <f>IF(AND(NOT(ISBLANK(M800)),M800&lt;&gt;"",VALUE(M800)=0),"No Value (Indeterminate)","")</f>
        <v/>
      </c>
      <c r="Z800" s="8"/>
      <c r="AA800" s="8" t="str">
        <f>IF(AND(ISNUMBER(SEARCH("default date of 31/12/2099",D800)),NOT(ISBLANK(M800)),VALUE(M800)=0),"No Value (SPOT Contract)","")</f>
        <v/>
      </c>
      <c r="AB800" s="19" t="str">
        <f>IF(N800="","No Start Date","")</f>
        <v/>
      </c>
      <c r="AC800" s="19" t="str">
        <f>IF(O800="","No Expiry Date","")</f>
        <v/>
      </c>
      <c r="AD800" s="19" t="str">
        <f>IF(B800="","No Reference","")</f>
        <v/>
      </c>
      <c r="AE800" s="19" t="str" cm="1">
        <f t="array" aca="1" ref="AE800" ca="1">IF(SUMPRODUCT(--ISNUMBER(SEARCH("PFI",A800:AD800)))&gt;0,"Y","")</f>
        <v/>
      </c>
      <c r="AF800" s="19" t="str">
        <f>IF(ISNUMBER(SEARCH("CSW",C800)),"Shared Service","")</f>
        <v/>
      </c>
      <c r="AG800" s="19"/>
    </row>
    <row r="801" spans="1:33" s="14" customFormat="1" x14ac:dyDescent="0.3">
      <c r="A801" s="21">
        <v>205</v>
      </c>
      <c r="B801" s="41" t="s">
        <v>2905</v>
      </c>
      <c r="C801" s="41" t="s">
        <v>2906</v>
      </c>
      <c r="D801" s="41" t="s">
        <v>2907</v>
      </c>
      <c r="E801" s="42">
        <v>0</v>
      </c>
      <c r="F801" s="42">
        <v>0</v>
      </c>
      <c r="G801" s="42">
        <v>0</v>
      </c>
      <c r="H801" s="41" t="s">
        <v>34</v>
      </c>
      <c r="I801" s="41" t="s">
        <v>67</v>
      </c>
      <c r="J801" s="41" t="s">
        <v>36</v>
      </c>
      <c r="K801" s="41" t="s">
        <v>50</v>
      </c>
      <c r="L801" s="41" t="s">
        <v>642</v>
      </c>
      <c r="M801" s="43">
        <v>310000</v>
      </c>
      <c r="N801" s="44" t="s">
        <v>2908</v>
      </c>
      <c r="O801" s="44">
        <v>46315</v>
      </c>
      <c r="P801" s="41" t="s">
        <v>2909</v>
      </c>
      <c r="Q801" s="42" t="s">
        <v>41</v>
      </c>
      <c r="R801" s="42" t="s">
        <v>42</v>
      </c>
      <c r="S801" s="42" t="s">
        <v>41</v>
      </c>
      <c r="T801" s="41" t="s">
        <v>2910</v>
      </c>
      <c r="U801" s="53"/>
      <c r="V801" s="7"/>
      <c r="W801" s="8" t="str">
        <f ca="1">IF(OR(ISBLANK(O801),ISERROR(O801)),"",IF(O801&lt;=TODAY(),"EXPIRED","ACTIVE"))</f>
        <v>ACTIVE</v>
      </c>
      <c r="X801" s="8" t="str">
        <f>IF(ISNUMBER(SEARCH("OPTILAN",P801)),"OPTILAN","")</f>
        <v/>
      </c>
      <c r="Y801" s="8" t="str">
        <f>IF(AND(NOT(ISBLANK(M801)),M801&lt;&gt;"",VALUE(M801)=0),"No Value (Indeterminate)","")</f>
        <v/>
      </c>
      <c r="Z801" s="8"/>
      <c r="AA801" s="8" t="str">
        <f>IF(AND(ISNUMBER(SEARCH("default date of 31/12/2099",D801)),NOT(ISBLANK(M801)),VALUE(M801)=0),"No Value (SPOT Contract)","")</f>
        <v/>
      </c>
      <c r="AB801" s="19" t="str">
        <f>IF(N801="","No Start Date","")</f>
        <v/>
      </c>
      <c r="AC801" s="19" t="str">
        <f>IF(O801="","No Expiry Date","")</f>
        <v/>
      </c>
      <c r="AD801" s="19" t="str">
        <f>IF(B801="","No Reference","")</f>
        <v/>
      </c>
      <c r="AE801" s="19" t="str" cm="1">
        <f t="array" aca="1" ref="AE801" ca="1">IF(SUMPRODUCT(--ISNUMBER(SEARCH("PFI",A801:AD801)))&gt;0,"Y","")</f>
        <v/>
      </c>
      <c r="AF801" s="19" t="str">
        <f>IF(ISNUMBER(SEARCH("CSW",C801)),"Shared Service","")</f>
        <v/>
      </c>
      <c r="AG801" s="19"/>
    </row>
    <row r="802" spans="1:33" s="14" customFormat="1" x14ac:dyDescent="0.3">
      <c r="A802" s="21">
        <v>164</v>
      </c>
      <c r="B802" s="41" t="s">
        <v>2911</v>
      </c>
      <c r="C802" s="41" t="s">
        <v>2912</v>
      </c>
      <c r="D802" s="41"/>
      <c r="E802" s="42">
        <v>1</v>
      </c>
      <c r="F802" s="42">
        <v>0</v>
      </c>
      <c r="G802" s="42">
        <v>1</v>
      </c>
      <c r="H802" s="41" t="s">
        <v>34</v>
      </c>
      <c r="I802" s="41" t="s">
        <v>2913</v>
      </c>
      <c r="J802" s="41" t="s">
        <v>36</v>
      </c>
      <c r="K802" s="41" t="s">
        <v>50</v>
      </c>
      <c r="L802" s="41" t="s">
        <v>642</v>
      </c>
      <c r="M802" s="43">
        <v>165000</v>
      </c>
      <c r="N802" s="44">
        <v>44565</v>
      </c>
      <c r="O802" s="44">
        <v>46112</v>
      </c>
      <c r="P802" s="41" t="s">
        <v>2914</v>
      </c>
      <c r="Q802" s="42" t="s">
        <v>41</v>
      </c>
      <c r="R802" s="42" t="s">
        <v>42</v>
      </c>
      <c r="S802" s="42" t="s">
        <v>41</v>
      </c>
      <c r="T802" s="41" t="s">
        <v>2915</v>
      </c>
      <c r="U802" s="53"/>
      <c r="V802" s="7"/>
      <c r="W802" s="8" t="str">
        <f ca="1">IF(OR(ISBLANK(O802),ISERROR(O802)),"",IF(O802&lt;=TODAY(),"EXPIRED","ACTIVE"))</f>
        <v>ACTIVE</v>
      </c>
      <c r="X802" s="8" t="str">
        <f>IF(ISNUMBER(SEARCH("OPTILAN",P802)),"OPTILAN","")</f>
        <v/>
      </c>
      <c r="Y802" s="8" t="str">
        <f>IF(AND(NOT(ISBLANK(M802)),M802&lt;&gt;"",VALUE(M802)=0),"No Value (Indeterminate)","")</f>
        <v/>
      </c>
      <c r="Z802" s="8"/>
      <c r="AA802" s="8" t="str">
        <f>IF(AND(ISNUMBER(SEARCH("default date of 31/12/2099",D802)),NOT(ISBLANK(M802)),VALUE(M802)=0),"No Value (SPOT Contract)","")</f>
        <v/>
      </c>
      <c r="AB802" s="19" t="str">
        <f>IF(N802="","No Start Date","")</f>
        <v/>
      </c>
      <c r="AC802" s="19" t="str">
        <f>IF(O802="","No Expiry Date","")</f>
        <v/>
      </c>
      <c r="AD802" s="19" t="str">
        <f>IF(B802="","No Reference","")</f>
        <v/>
      </c>
      <c r="AE802" s="19" t="str" cm="1">
        <f t="array" aca="1" ref="AE802" ca="1">IF(SUMPRODUCT(--ISNUMBER(SEARCH("PFI",A802:AD802)))&gt;0,"Y","")</f>
        <v/>
      </c>
      <c r="AF802" s="19" t="str">
        <f>IF(ISNUMBER(SEARCH("CSW",C802)),"Shared Service","")</f>
        <v/>
      </c>
      <c r="AG802" s="19"/>
    </row>
    <row r="803" spans="1:33" s="14" customFormat="1" x14ac:dyDescent="0.3">
      <c r="A803" s="21">
        <v>179</v>
      </c>
      <c r="B803" s="45" t="s">
        <v>2916</v>
      </c>
      <c r="C803" s="45" t="s">
        <v>2917</v>
      </c>
      <c r="D803" s="45" t="s">
        <v>2918</v>
      </c>
      <c r="E803" s="46">
        <v>0</v>
      </c>
      <c r="F803" s="46">
        <v>0</v>
      </c>
      <c r="G803" s="46">
        <v>0</v>
      </c>
      <c r="H803" s="45" t="s">
        <v>34</v>
      </c>
      <c r="I803" s="45" t="s">
        <v>1749</v>
      </c>
      <c r="J803" s="45" t="s">
        <v>890</v>
      </c>
      <c r="K803" s="45" t="s">
        <v>50</v>
      </c>
      <c r="L803" s="45" t="s">
        <v>642</v>
      </c>
      <c r="M803" s="47">
        <v>368000</v>
      </c>
      <c r="N803" s="48">
        <v>44656</v>
      </c>
      <c r="O803" s="48">
        <v>46086</v>
      </c>
      <c r="P803" s="45" t="s">
        <v>684</v>
      </c>
      <c r="Q803" s="46" t="s">
        <v>41</v>
      </c>
      <c r="R803" s="46" t="s">
        <v>41</v>
      </c>
      <c r="S803" s="46" t="s">
        <v>41</v>
      </c>
      <c r="T803" s="45" t="s">
        <v>2919</v>
      </c>
      <c r="U803" s="53"/>
      <c r="V803" s="7"/>
      <c r="W803" s="8" t="str">
        <f ca="1">IF(OR(ISBLANK(O803),ISERROR(O803)),"",IF(O803&lt;=TODAY(),"EXPIRED","ACTIVE"))</f>
        <v>ACTIVE</v>
      </c>
      <c r="X803" s="8" t="str">
        <f>IF(ISNUMBER(SEARCH("OPTILAN",P803)),"OPTILAN","")</f>
        <v/>
      </c>
      <c r="Y803" s="8" t="str">
        <f>IF(AND(NOT(ISBLANK(M803)),M803&lt;&gt;"",VALUE(M803)=0),"No Value (Indeterminate)","")</f>
        <v/>
      </c>
      <c r="Z803" s="8"/>
      <c r="AA803" s="8" t="str">
        <f>IF(AND(ISNUMBER(SEARCH("default date of 31/12/2099",D803)),NOT(ISBLANK(M803)),VALUE(M803)=0),"No Value (SPOT Contract)","")</f>
        <v/>
      </c>
      <c r="AB803" s="19" t="str">
        <f>IF(N803="","No Start Date","")</f>
        <v/>
      </c>
      <c r="AC803" s="19" t="str">
        <f>IF(O803="","No Expiry Date","")</f>
        <v/>
      </c>
      <c r="AD803" s="19" t="str">
        <f>IF(B803="","No Reference","")</f>
        <v/>
      </c>
      <c r="AE803" s="19" t="str" cm="1">
        <f t="array" aca="1" ref="AE803" ca="1">IF(SUMPRODUCT(--ISNUMBER(SEARCH("PFI",A803:AD803)))&gt;0,"Y","")</f>
        <v/>
      </c>
      <c r="AF803" s="19" t="str">
        <f>IF(ISNUMBER(SEARCH("CSW",C803)),"Shared Service","")</f>
        <v/>
      </c>
      <c r="AG803" s="19"/>
    </row>
    <row r="804" spans="1:33" s="14" customFormat="1" x14ac:dyDescent="0.3">
      <c r="A804" s="21">
        <v>180</v>
      </c>
      <c r="B804" s="49" t="s">
        <v>2916</v>
      </c>
      <c r="C804" s="49" t="s">
        <v>2920</v>
      </c>
      <c r="D804" s="49" t="s">
        <v>2918</v>
      </c>
      <c r="E804" s="50">
        <v>1</v>
      </c>
      <c r="F804" s="50">
        <v>0</v>
      </c>
      <c r="G804" s="50">
        <v>2</v>
      </c>
      <c r="H804" s="49" t="s">
        <v>34</v>
      </c>
      <c r="I804" s="49" t="s">
        <v>1749</v>
      </c>
      <c r="J804" s="49" t="s">
        <v>890</v>
      </c>
      <c r="K804" s="49" t="s">
        <v>50</v>
      </c>
      <c r="L804" s="49" t="s">
        <v>642</v>
      </c>
      <c r="M804" s="51">
        <v>368000</v>
      </c>
      <c r="N804" s="52">
        <v>44656</v>
      </c>
      <c r="O804" s="52">
        <v>46086</v>
      </c>
      <c r="P804" s="49" t="s">
        <v>2921</v>
      </c>
      <c r="Q804" s="50" t="s">
        <v>41</v>
      </c>
      <c r="R804" s="50" t="s">
        <v>42</v>
      </c>
      <c r="S804" s="50" t="s">
        <v>41</v>
      </c>
      <c r="T804" s="49" t="s">
        <v>2919</v>
      </c>
      <c r="U804" s="53"/>
      <c r="V804" s="7"/>
      <c r="W804" s="8" t="str">
        <f ca="1">IF(OR(ISBLANK(O804),ISERROR(O804)),"",IF(O804&lt;=TODAY(),"EXPIRED","ACTIVE"))</f>
        <v>ACTIVE</v>
      </c>
      <c r="X804" s="8" t="str">
        <f>IF(ISNUMBER(SEARCH("OPTILAN",P804)),"OPTILAN","")</f>
        <v/>
      </c>
      <c r="Y804" s="8" t="str">
        <f>IF(AND(NOT(ISBLANK(M804)),M804&lt;&gt;"",VALUE(M804)=0),"No Value (Indeterminate)","")</f>
        <v/>
      </c>
      <c r="Z804" s="8"/>
      <c r="AA804" s="8" t="str">
        <f>IF(AND(ISNUMBER(SEARCH("default date of 31/12/2099",D804)),NOT(ISBLANK(M804)),VALUE(M804)=0),"No Value (SPOT Contract)","")</f>
        <v/>
      </c>
      <c r="AB804" s="19" t="str">
        <f>IF(N804="","No Start Date","")</f>
        <v/>
      </c>
      <c r="AC804" s="19" t="str">
        <f>IF(O804="","No Expiry Date","")</f>
        <v/>
      </c>
      <c r="AD804" s="19" t="str">
        <f>IF(B804="","No Reference","")</f>
        <v/>
      </c>
      <c r="AE804" s="19" t="str" cm="1">
        <f t="array" aca="1" ref="AE804" ca="1">IF(SUMPRODUCT(--ISNUMBER(SEARCH("PFI",A804:AD804)))&gt;0,"Y","")</f>
        <v/>
      </c>
      <c r="AF804" s="19" t="str">
        <f>IF(ISNUMBER(SEARCH("CSW",C804)),"Shared Service","")</f>
        <v/>
      </c>
      <c r="AG804" s="19"/>
    </row>
    <row r="805" spans="1:33" s="14" customFormat="1" x14ac:dyDescent="0.3">
      <c r="A805" s="21">
        <v>692</v>
      </c>
      <c r="B805" s="45" t="s">
        <v>2922</v>
      </c>
      <c r="C805" s="45" t="s">
        <v>2923</v>
      </c>
      <c r="D805" s="45"/>
      <c r="E805" s="46">
        <v>0</v>
      </c>
      <c r="F805" s="46">
        <v>0</v>
      </c>
      <c r="G805" s="46">
        <v>0</v>
      </c>
      <c r="H805" s="45" t="s">
        <v>74</v>
      </c>
      <c r="I805" s="45" t="s">
        <v>2000</v>
      </c>
      <c r="J805" s="45" t="s">
        <v>890</v>
      </c>
      <c r="K805" s="45" t="s">
        <v>50</v>
      </c>
      <c r="L805" s="45" t="s">
        <v>642</v>
      </c>
      <c r="M805" s="47">
        <v>4795000</v>
      </c>
      <c r="N805" s="48">
        <v>45661</v>
      </c>
      <c r="O805" s="48">
        <v>47573</v>
      </c>
      <c r="P805" s="45" t="s">
        <v>684</v>
      </c>
      <c r="Q805" s="46" t="s">
        <v>42</v>
      </c>
      <c r="R805" s="46" t="s">
        <v>42</v>
      </c>
      <c r="S805" s="46" t="s">
        <v>42</v>
      </c>
      <c r="T805" s="45" t="s">
        <v>2924</v>
      </c>
      <c r="U805" s="53"/>
      <c r="V805" s="7"/>
      <c r="W805" s="8" t="str">
        <f ca="1">IF(OR(ISBLANK(O805),ISERROR(O805)),"",IF(O805&lt;=TODAY(),"EXPIRED","ACTIVE"))</f>
        <v>ACTIVE</v>
      </c>
      <c r="X805" s="8" t="str">
        <f>IF(ISNUMBER(SEARCH("OPTILAN",P805)),"OPTILAN","")</f>
        <v/>
      </c>
      <c r="Y805" s="8" t="str">
        <f>IF(AND(NOT(ISBLANK(M805)),M805&lt;&gt;"",VALUE(M805)=0),"No Value (Indeterminate)","")</f>
        <v/>
      </c>
      <c r="Z805" s="8"/>
      <c r="AA805" s="8" t="str">
        <f>IF(AND(ISNUMBER(SEARCH("default date of 31/12/2099",D805)),NOT(ISBLANK(M805)),VALUE(M805)=0),"No Value (SPOT Contract)","")</f>
        <v/>
      </c>
      <c r="AB805" s="19" t="str">
        <f>IF(N805="","No Start Date","")</f>
        <v/>
      </c>
      <c r="AC805" s="19" t="str">
        <f>IF(O805="","No Expiry Date","")</f>
        <v/>
      </c>
      <c r="AD805" s="19" t="str">
        <f>IF(B805="","No Reference","")</f>
        <v/>
      </c>
      <c r="AE805" s="19" t="str" cm="1">
        <f t="array" aca="1" ref="AE805" ca="1">IF(SUMPRODUCT(--ISNUMBER(SEARCH("PFI",A805:AD805)))&gt;0,"Y","")</f>
        <v/>
      </c>
      <c r="AF805" s="19" t="str">
        <f>IF(ISNUMBER(SEARCH("CSW",C805)),"Shared Service","")</f>
        <v/>
      </c>
      <c r="AG805" s="19"/>
    </row>
    <row r="806" spans="1:33" s="14" customFormat="1" x14ac:dyDescent="0.3">
      <c r="A806" s="21">
        <v>693</v>
      </c>
      <c r="B806" s="49" t="s">
        <v>2922</v>
      </c>
      <c r="C806" s="49" t="s">
        <v>2925</v>
      </c>
      <c r="D806" s="49"/>
      <c r="E806" s="50">
        <v>0</v>
      </c>
      <c r="F806" s="50">
        <v>0</v>
      </c>
      <c r="G806" s="50">
        <v>0</v>
      </c>
      <c r="H806" s="49" t="s">
        <v>74</v>
      </c>
      <c r="I806" s="49" t="s">
        <v>2000</v>
      </c>
      <c r="J806" s="49" t="s">
        <v>890</v>
      </c>
      <c r="K806" s="49" t="s">
        <v>50</v>
      </c>
      <c r="L806" s="49" t="s">
        <v>642</v>
      </c>
      <c r="M806" s="51">
        <v>4795000</v>
      </c>
      <c r="N806" s="52">
        <v>45661</v>
      </c>
      <c r="O806" s="52">
        <v>47573</v>
      </c>
      <c r="P806" s="49" t="s">
        <v>2926</v>
      </c>
      <c r="Q806" s="50" t="s">
        <v>42</v>
      </c>
      <c r="R806" s="50" t="s">
        <v>41</v>
      </c>
      <c r="S806" s="50" t="s">
        <v>41</v>
      </c>
      <c r="T806" s="49" t="s">
        <v>2924</v>
      </c>
      <c r="U806" s="53"/>
      <c r="V806" s="7"/>
      <c r="W806" s="8" t="str">
        <f ca="1">IF(OR(ISBLANK(O806),ISERROR(O806)),"",IF(O806&lt;=TODAY(),"EXPIRED","ACTIVE"))</f>
        <v>ACTIVE</v>
      </c>
      <c r="X806" s="8" t="str">
        <f>IF(ISNUMBER(SEARCH("OPTILAN",P806)),"OPTILAN","")</f>
        <v/>
      </c>
      <c r="Y806" s="8" t="str">
        <f>IF(AND(NOT(ISBLANK(M806)),M806&lt;&gt;"",VALUE(M806)=0),"No Value (Indeterminate)","")</f>
        <v/>
      </c>
      <c r="Z806" s="8"/>
      <c r="AA806" s="8" t="str">
        <f>IF(AND(ISNUMBER(SEARCH("default date of 31/12/2099",D806)),NOT(ISBLANK(M806)),VALUE(M806)=0),"No Value (SPOT Contract)","")</f>
        <v/>
      </c>
      <c r="AB806" s="19" t="str">
        <f>IF(N806="","No Start Date","")</f>
        <v/>
      </c>
      <c r="AC806" s="19" t="str">
        <f>IF(O806="","No Expiry Date","")</f>
        <v/>
      </c>
      <c r="AD806" s="19" t="str">
        <f>IF(B806="","No Reference","")</f>
        <v/>
      </c>
      <c r="AE806" s="19" t="str" cm="1">
        <f t="array" aca="1" ref="AE806" ca="1">IF(SUMPRODUCT(--ISNUMBER(SEARCH("PFI",A806:AD806)))&gt;0,"Y","")</f>
        <v/>
      </c>
      <c r="AF806" s="19" t="str">
        <f>IF(ISNUMBER(SEARCH("CSW",C806)),"Shared Service","")</f>
        <v/>
      </c>
      <c r="AG806" s="19"/>
    </row>
    <row r="807" spans="1:33" s="14" customFormat="1" x14ac:dyDescent="0.3">
      <c r="A807" s="21">
        <v>694</v>
      </c>
      <c r="B807" s="49" t="s">
        <v>2922</v>
      </c>
      <c r="C807" s="49" t="s">
        <v>2927</v>
      </c>
      <c r="D807" s="49"/>
      <c r="E807" s="50">
        <v>0</v>
      </c>
      <c r="F807" s="50">
        <v>0</v>
      </c>
      <c r="G807" s="50">
        <v>0</v>
      </c>
      <c r="H807" s="49" t="s">
        <v>74</v>
      </c>
      <c r="I807" s="49" t="s">
        <v>2000</v>
      </c>
      <c r="J807" s="49" t="s">
        <v>890</v>
      </c>
      <c r="K807" s="49" t="s">
        <v>50</v>
      </c>
      <c r="L807" s="49" t="s">
        <v>642</v>
      </c>
      <c r="M807" s="51">
        <v>4795000</v>
      </c>
      <c r="N807" s="52">
        <v>45661</v>
      </c>
      <c r="O807" s="52">
        <v>47573</v>
      </c>
      <c r="P807" s="49" t="s">
        <v>2928</v>
      </c>
      <c r="Q807" s="50" t="s">
        <v>42</v>
      </c>
      <c r="R807" s="50" t="s">
        <v>42</v>
      </c>
      <c r="S807" s="50" t="s">
        <v>42</v>
      </c>
      <c r="T807" s="49" t="s">
        <v>2924</v>
      </c>
      <c r="U807" s="53"/>
      <c r="V807" s="7"/>
      <c r="W807" s="8" t="str">
        <f ca="1">IF(OR(ISBLANK(O807),ISERROR(O807)),"",IF(O807&lt;=TODAY(),"EXPIRED","ACTIVE"))</f>
        <v>ACTIVE</v>
      </c>
      <c r="X807" s="8" t="str">
        <f>IF(ISNUMBER(SEARCH("OPTILAN",P807)),"OPTILAN","")</f>
        <v/>
      </c>
      <c r="Y807" s="8" t="str">
        <f>IF(AND(NOT(ISBLANK(M807)),M807&lt;&gt;"",VALUE(M807)=0),"No Value (Indeterminate)","")</f>
        <v/>
      </c>
      <c r="Z807" s="8"/>
      <c r="AA807" s="8" t="str">
        <f>IF(AND(ISNUMBER(SEARCH("default date of 31/12/2099",D807)),NOT(ISBLANK(M807)),VALUE(M807)=0),"No Value (SPOT Contract)","")</f>
        <v/>
      </c>
      <c r="AB807" s="19" t="str">
        <f>IF(N807="","No Start Date","")</f>
        <v/>
      </c>
      <c r="AC807" s="19" t="str">
        <f>IF(O807="","No Expiry Date","")</f>
        <v/>
      </c>
      <c r="AD807" s="19" t="str">
        <f>IF(B807="","No Reference","")</f>
        <v/>
      </c>
      <c r="AE807" s="19" t="str" cm="1">
        <f t="array" aca="1" ref="AE807" ca="1">IF(SUMPRODUCT(--ISNUMBER(SEARCH("PFI",A807:AD807)))&gt;0,"Y","")</f>
        <v/>
      </c>
      <c r="AF807" s="19" t="str">
        <f>IF(ISNUMBER(SEARCH("CSW",C807)),"Shared Service","")</f>
        <v/>
      </c>
      <c r="AG807" s="19"/>
    </row>
    <row r="808" spans="1:33" s="14" customFormat="1" x14ac:dyDescent="0.3">
      <c r="A808" s="21">
        <v>1174</v>
      </c>
      <c r="B808" s="41" t="s">
        <v>2929</v>
      </c>
      <c r="C808" s="41" t="s">
        <v>2930</v>
      </c>
      <c r="D808" s="41" t="s">
        <v>2931</v>
      </c>
      <c r="E808" s="42">
        <v>0</v>
      </c>
      <c r="F808" s="42">
        <v>0</v>
      </c>
      <c r="G808" s="42">
        <v>0</v>
      </c>
      <c r="H808" s="41" t="s">
        <v>58</v>
      </c>
      <c r="I808" s="41" t="s">
        <v>2932</v>
      </c>
      <c r="J808" s="41" t="s">
        <v>36</v>
      </c>
      <c r="K808" s="41" t="s">
        <v>37</v>
      </c>
      <c r="L808" s="41" t="s">
        <v>38</v>
      </c>
      <c r="M808" s="43">
        <v>7026.28</v>
      </c>
      <c r="N808" s="44" t="s">
        <v>2645</v>
      </c>
      <c r="O808" s="44">
        <v>46297</v>
      </c>
      <c r="P808" s="41" t="s">
        <v>2933</v>
      </c>
      <c r="Q808" s="42" t="s">
        <v>41</v>
      </c>
      <c r="R808" s="42" t="s">
        <v>42</v>
      </c>
      <c r="S808" s="42" t="s">
        <v>41</v>
      </c>
      <c r="T808" s="41" t="s">
        <v>513</v>
      </c>
      <c r="U808" s="53"/>
      <c r="V808" s="7"/>
      <c r="W808" s="8" t="str">
        <f ca="1">IF(OR(ISBLANK(O808),ISERROR(O808)),"",IF(O808&lt;=TODAY(),"EXPIRED","ACTIVE"))</f>
        <v>ACTIVE</v>
      </c>
      <c r="X808" s="8" t="str">
        <f>IF(ISNUMBER(SEARCH("OPTILAN",P808)),"OPTILAN","")</f>
        <v/>
      </c>
      <c r="Y808" s="8" t="str">
        <f>IF(AND(NOT(ISBLANK(M808)),M808&lt;&gt;"",VALUE(M808)=0),"No Value (Indeterminate)","")</f>
        <v/>
      </c>
      <c r="Z808" s="8"/>
      <c r="AA808" s="8" t="str">
        <f>IF(AND(ISNUMBER(SEARCH("default date of 31/12/2099",D808)),NOT(ISBLANK(M808)),VALUE(M808)=0),"No Value (SPOT Contract)","")</f>
        <v/>
      </c>
      <c r="AB808" s="19" t="str">
        <f>IF(N808="","No Start Date","")</f>
        <v/>
      </c>
      <c r="AC808" s="19" t="str">
        <f>IF(O808="","No Expiry Date","")</f>
        <v/>
      </c>
      <c r="AD808" s="19" t="str">
        <f>IF(B808="","No Reference","")</f>
        <v/>
      </c>
      <c r="AE808" s="19" t="str" cm="1">
        <f t="array" aca="1" ref="AE808" ca="1">IF(SUMPRODUCT(--ISNUMBER(SEARCH("PFI",A808:AD808)))&gt;0,"Y","")</f>
        <v/>
      </c>
      <c r="AF808" s="19" t="str">
        <f>IF(ISNUMBER(SEARCH("CSW",C808)),"Shared Service","")</f>
        <v/>
      </c>
      <c r="AG808" s="19"/>
    </row>
    <row r="809" spans="1:33" s="14" customFormat="1" x14ac:dyDescent="0.3">
      <c r="A809" s="21">
        <v>9</v>
      </c>
      <c r="B809" s="41" t="s">
        <v>2934</v>
      </c>
      <c r="C809" s="41" t="s">
        <v>2935</v>
      </c>
      <c r="D809" s="41" t="s">
        <v>2936</v>
      </c>
      <c r="E809" s="42">
        <v>0</v>
      </c>
      <c r="F809" s="42">
        <v>0</v>
      </c>
      <c r="G809" s="42">
        <v>0</v>
      </c>
      <c r="H809" s="41" t="s">
        <v>34</v>
      </c>
      <c r="I809" s="41" t="s">
        <v>1127</v>
      </c>
      <c r="J809" s="41" t="s">
        <v>1039</v>
      </c>
      <c r="K809" s="41" t="s">
        <v>1040</v>
      </c>
      <c r="L809" s="41" t="s">
        <v>642</v>
      </c>
      <c r="M809" s="43">
        <v>500000</v>
      </c>
      <c r="N809" s="44" t="s">
        <v>2937</v>
      </c>
      <c r="O809" s="44">
        <v>46460</v>
      </c>
      <c r="P809" s="41" t="s">
        <v>2938</v>
      </c>
      <c r="Q809" s="42" t="s">
        <v>41</v>
      </c>
      <c r="R809" s="42" t="s">
        <v>42</v>
      </c>
      <c r="S809" s="42" t="s">
        <v>41</v>
      </c>
      <c r="T809" s="41" t="s">
        <v>2939</v>
      </c>
      <c r="U809" s="53"/>
      <c r="V809" s="7"/>
      <c r="W809" s="8" t="str">
        <f ca="1">IF(OR(ISBLANK(O809),ISERROR(O809)),"",IF(O809&lt;=TODAY(),"EXPIRED","ACTIVE"))</f>
        <v>ACTIVE</v>
      </c>
      <c r="X809" s="8" t="str">
        <f>IF(ISNUMBER(SEARCH("OPTILAN",P809)),"OPTILAN","")</f>
        <v/>
      </c>
      <c r="Y809" s="8" t="str">
        <f>IF(AND(NOT(ISBLANK(M809)),M809&lt;&gt;"",VALUE(M809)=0),"No Value (Indeterminate)","")</f>
        <v/>
      </c>
      <c r="Z809" s="8"/>
      <c r="AA809" s="8" t="str">
        <f>IF(AND(ISNUMBER(SEARCH("default date of 31/12/2099",D809)),NOT(ISBLANK(M809)),VALUE(M809)=0),"No Value (SPOT Contract)","")</f>
        <v/>
      </c>
      <c r="AB809" s="19" t="str">
        <f>IF(N809="","No Start Date","")</f>
        <v/>
      </c>
      <c r="AC809" s="19" t="str">
        <f>IF(O809="","No Expiry Date","")</f>
        <v/>
      </c>
      <c r="AD809" s="19" t="str">
        <f>IF(B809="","No Reference","")</f>
        <v/>
      </c>
      <c r="AE809" s="19" t="str" cm="1">
        <f t="array" aca="1" ref="AE809" ca="1">IF(SUMPRODUCT(--ISNUMBER(SEARCH("PFI",A809:AD809)))&gt;0,"Y","")</f>
        <v/>
      </c>
      <c r="AF809" s="19" t="str">
        <f>IF(ISNUMBER(SEARCH("CSW",C809)),"Shared Service","")</f>
        <v/>
      </c>
      <c r="AG809" s="19"/>
    </row>
    <row r="810" spans="1:33" s="14" customFormat="1" x14ac:dyDescent="0.3">
      <c r="A810" s="21">
        <v>1179</v>
      </c>
      <c r="B810" s="41" t="s">
        <v>2940</v>
      </c>
      <c r="C810" s="41" t="s">
        <v>2941</v>
      </c>
      <c r="D810" s="41" t="s">
        <v>2942</v>
      </c>
      <c r="E810" s="42">
        <v>0</v>
      </c>
      <c r="F810" s="42">
        <v>0</v>
      </c>
      <c r="G810" s="42">
        <v>0</v>
      </c>
      <c r="H810" s="41" t="s">
        <v>58</v>
      </c>
      <c r="I810" s="41" t="s">
        <v>58</v>
      </c>
      <c r="J810" s="41" t="s">
        <v>36</v>
      </c>
      <c r="K810" s="41" t="s">
        <v>37</v>
      </c>
      <c r="L810" s="41" t="s">
        <v>38</v>
      </c>
      <c r="M810" s="43">
        <v>5485</v>
      </c>
      <c r="N810" s="44" t="s">
        <v>629</v>
      </c>
      <c r="O810" s="44">
        <v>46203</v>
      </c>
      <c r="P810" s="41" t="s">
        <v>2943</v>
      </c>
      <c r="Q810" s="42" t="s">
        <v>41</v>
      </c>
      <c r="R810" s="42" t="s">
        <v>41</v>
      </c>
      <c r="S810" s="42" t="s">
        <v>41</v>
      </c>
      <c r="T810" s="41" t="s">
        <v>197</v>
      </c>
      <c r="U810" s="53"/>
      <c r="V810" s="7"/>
      <c r="W810" s="8" t="str">
        <f ca="1">IF(OR(ISBLANK(O810),ISERROR(O810)),"",IF(O810&lt;=TODAY(),"EXPIRED","ACTIVE"))</f>
        <v>ACTIVE</v>
      </c>
      <c r="X810" s="8" t="str">
        <f>IF(ISNUMBER(SEARCH("OPTILAN",P810)),"OPTILAN","")</f>
        <v/>
      </c>
      <c r="Y810" s="8" t="str">
        <f>IF(AND(NOT(ISBLANK(M810)),M810&lt;&gt;"",VALUE(M810)=0),"No Value (Indeterminate)","")</f>
        <v/>
      </c>
      <c r="Z810" s="8"/>
      <c r="AA810" s="8" t="str">
        <f>IF(AND(ISNUMBER(SEARCH("default date of 31/12/2099",D810)),NOT(ISBLANK(M810)),VALUE(M810)=0),"No Value (SPOT Contract)","")</f>
        <v/>
      </c>
      <c r="AB810" s="19" t="str">
        <f>IF(N810="","No Start Date","")</f>
        <v/>
      </c>
      <c r="AC810" s="19" t="str">
        <f>IF(O810="","No Expiry Date","")</f>
        <v/>
      </c>
      <c r="AD810" s="19" t="str">
        <f>IF(B810="","No Reference","")</f>
        <v/>
      </c>
      <c r="AE810" s="19" t="str" cm="1">
        <f t="array" aca="1" ref="AE810" ca="1">IF(SUMPRODUCT(--ISNUMBER(SEARCH("PFI",A810:AD810)))&gt;0,"Y","")</f>
        <v/>
      </c>
      <c r="AF810" s="19" t="str">
        <f>IF(ISNUMBER(SEARCH("CSW",C810)),"Shared Service","")</f>
        <v/>
      </c>
      <c r="AG810" s="19"/>
    </row>
    <row r="811" spans="1:33" s="14" customFormat="1" x14ac:dyDescent="0.3">
      <c r="A811" s="21">
        <v>920</v>
      </c>
      <c r="B811" s="41" t="s">
        <v>2944</v>
      </c>
      <c r="C811" s="41" t="s">
        <v>2945</v>
      </c>
      <c r="D811" s="41"/>
      <c r="E811" s="42">
        <v>0</v>
      </c>
      <c r="F811" s="42">
        <v>0</v>
      </c>
      <c r="G811" s="42">
        <v>0</v>
      </c>
      <c r="H811" s="41" t="s">
        <v>194</v>
      </c>
      <c r="I811" s="41" t="s">
        <v>194</v>
      </c>
      <c r="J811" s="41" t="s">
        <v>49</v>
      </c>
      <c r="K811" s="41" t="s">
        <v>50</v>
      </c>
      <c r="L811" s="41" t="s">
        <v>51</v>
      </c>
      <c r="M811" s="43">
        <v>300000</v>
      </c>
      <c r="N811" s="44">
        <v>45608</v>
      </c>
      <c r="O811" s="44">
        <v>46307</v>
      </c>
      <c r="P811" s="41" t="s">
        <v>2640</v>
      </c>
      <c r="Q811" s="42" t="s">
        <v>41</v>
      </c>
      <c r="R811" s="42" t="s">
        <v>41</v>
      </c>
      <c r="S811" s="42" t="s">
        <v>41</v>
      </c>
      <c r="T811" s="41" t="s">
        <v>70</v>
      </c>
      <c r="U811" s="53"/>
      <c r="V811" s="7"/>
      <c r="W811" s="8" t="str">
        <f ca="1">IF(OR(ISBLANK(O811),ISERROR(O811)),"",IF(O811&lt;=TODAY(),"EXPIRED","ACTIVE"))</f>
        <v>ACTIVE</v>
      </c>
      <c r="X811" s="8" t="str">
        <f>IF(ISNUMBER(SEARCH("OPTILAN",P811)),"OPTILAN","")</f>
        <v/>
      </c>
      <c r="Y811" s="8" t="str">
        <f>IF(AND(NOT(ISBLANK(M811)),M811&lt;&gt;"",VALUE(M811)=0),"No Value (Indeterminate)","")</f>
        <v/>
      </c>
      <c r="Z811" s="8"/>
      <c r="AA811" s="8" t="str">
        <f>IF(AND(ISNUMBER(SEARCH("default date of 31/12/2099",D811)),NOT(ISBLANK(M811)),VALUE(M811)=0),"No Value (SPOT Contract)","")</f>
        <v/>
      </c>
      <c r="AB811" s="19" t="str">
        <f>IF(N811="","No Start Date","")</f>
        <v/>
      </c>
      <c r="AC811" s="19" t="str">
        <f>IF(O811="","No Expiry Date","")</f>
        <v/>
      </c>
      <c r="AD811" s="19" t="str">
        <f>IF(B811="","No Reference","")</f>
        <v/>
      </c>
      <c r="AE811" s="19" t="str" cm="1">
        <f t="array" aca="1" ref="AE811" ca="1">IF(SUMPRODUCT(--ISNUMBER(SEARCH("PFI",A811:AD811)))&gt;0,"Y","")</f>
        <v/>
      </c>
      <c r="AF811" s="19" t="str">
        <f>IF(ISNUMBER(SEARCH("CSW",C811)),"Shared Service","")</f>
        <v/>
      </c>
      <c r="AG811" s="19"/>
    </row>
    <row r="812" spans="1:33" s="14" customFormat="1" x14ac:dyDescent="0.3">
      <c r="A812" s="21">
        <v>835</v>
      </c>
      <c r="B812" s="41" t="s">
        <v>2946</v>
      </c>
      <c r="C812" s="41" t="s">
        <v>2947</v>
      </c>
      <c r="D812" s="41"/>
      <c r="E812" s="42">
        <v>0</v>
      </c>
      <c r="F812" s="42">
        <v>0</v>
      </c>
      <c r="G812" s="42">
        <v>0</v>
      </c>
      <c r="H812" s="41" t="s">
        <v>47</v>
      </c>
      <c r="I812" s="41" t="s">
        <v>588</v>
      </c>
      <c r="J812" s="41" t="s">
        <v>49</v>
      </c>
      <c r="K812" s="41" t="s">
        <v>50</v>
      </c>
      <c r="L812" s="41" t="s">
        <v>51</v>
      </c>
      <c r="M812" s="43">
        <v>440000</v>
      </c>
      <c r="N812" s="44" t="s">
        <v>1768</v>
      </c>
      <c r="O812" s="44">
        <v>46676</v>
      </c>
      <c r="P812" s="41" t="s">
        <v>2948</v>
      </c>
      <c r="Q812" s="42" t="s">
        <v>41</v>
      </c>
      <c r="R812" s="42" t="s">
        <v>41</v>
      </c>
      <c r="S812" s="42" t="s">
        <v>41</v>
      </c>
      <c r="T812" s="41" t="s">
        <v>2949</v>
      </c>
      <c r="U812" s="53"/>
      <c r="V812" s="7"/>
      <c r="W812" s="8" t="str">
        <f ca="1">IF(OR(ISBLANK(O812),ISERROR(O812)),"",IF(O812&lt;=TODAY(),"EXPIRED","ACTIVE"))</f>
        <v>ACTIVE</v>
      </c>
      <c r="X812" s="8" t="str">
        <f>IF(ISNUMBER(SEARCH("OPTILAN",P812)),"OPTILAN","")</f>
        <v/>
      </c>
      <c r="Y812" s="8" t="str">
        <f>IF(AND(NOT(ISBLANK(M812)),M812&lt;&gt;"",VALUE(M812)=0),"No Value (Indeterminate)","")</f>
        <v/>
      </c>
      <c r="Z812" s="8"/>
      <c r="AA812" s="8" t="str">
        <f>IF(AND(ISNUMBER(SEARCH("default date of 31/12/2099",D812)),NOT(ISBLANK(M812)),VALUE(M812)=0),"No Value (SPOT Contract)","")</f>
        <v/>
      </c>
      <c r="AB812" s="19" t="str">
        <f>IF(N812="","No Start Date","")</f>
        <v/>
      </c>
      <c r="AC812" s="19" t="str">
        <f>IF(O812="","No Expiry Date","")</f>
        <v/>
      </c>
      <c r="AD812" s="19" t="str">
        <f>IF(B812="","No Reference","")</f>
        <v/>
      </c>
      <c r="AE812" s="19" t="str" cm="1">
        <f t="array" aca="1" ref="AE812" ca="1">IF(SUMPRODUCT(--ISNUMBER(SEARCH("PFI",A812:AD812)))&gt;0,"Y","")</f>
        <v/>
      </c>
      <c r="AF812" s="19" t="str">
        <f>IF(ISNUMBER(SEARCH("CSW",C812)),"Shared Service","")</f>
        <v/>
      </c>
      <c r="AG812" s="19"/>
    </row>
    <row r="813" spans="1:33" s="14" customFormat="1" x14ac:dyDescent="0.3">
      <c r="A813" s="21">
        <v>514</v>
      </c>
      <c r="B813" s="41" t="s">
        <v>2950</v>
      </c>
      <c r="C813" s="41" t="s">
        <v>2951</v>
      </c>
      <c r="D813" s="41" t="s">
        <v>2952</v>
      </c>
      <c r="E813" s="42">
        <v>0</v>
      </c>
      <c r="F813" s="42">
        <v>0</v>
      </c>
      <c r="G813" s="42">
        <v>0</v>
      </c>
      <c r="H813" s="41" t="s">
        <v>554</v>
      </c>
      <c r="I813" s="41" t="s">
        <v>1519</v>
      </c>
      <c r="J813" s="41" t="s">
        <v>36</v>
      </c>
      <c r="K813" s="41" t="s">
        <v>659</v>
      </c>
      <c r="L813" s="41" t="s">
        <v>660</v>
      </c>
      <c r="M813" s="43">
        <v>300000</v>
      </c>
      <c r="N813" s="44">
        <v>45295</v>
      </c>
      <c r="O813" s="44">
        <v>46112</v>
      </c>
      <c r="P813" s="41" t="s">
        <v>2953</v>
      </c>
      <c r="Q813" s="42" t="s">
        <v>41</v>
      </c>
      <c r="R813" s="42" t="s">
        <v>41</v>
      </c>
      <c r="S813" s="42" t="s">
        <v>42</v>
      </c>
      <c r="T813" s="41" t="s">
        <v>662</v>
      </c>
      <c r="U813" s="53"/>
      <c r="V813" s="7"/>
      <c r="W813" s="8" t="str">
        <f ca="1">IF(OR(ISBLANK(O813),ISERROR(O813)),"",IF(O813&lt;=TODAY(),"EXPIRED","ACTIVE"))</f>
        <v>ACTIVE</v>
      </c>
      <c r="X813" s="8" t="str">
        <f>IF(ISNUMBER(SEARCH("OPTILAN",P813)),"OPTILAN","")</f>
        <v/>
      </c>
      <c r="Y813" s="8" t="str">
        <f>IF(AND(NOT(ISBLANK(M813)),M813&lt;&gt;"",VALUE(M813)=0),"No Value (Indeterminate)","")</f>
        <v/>
      </c>
      <c r="Z813" s="8"/>
      <c r="AA813" s="8" t="str">
        <f>IF(AND(ISNUMBER(SEARCH("default date of 31/12/2099",D813)),NOT(ISBLANK(M813)),VALUE(M813)=0),"No Value (SPOT Contract)","")</f>
        <v/>
      </c>
      <c r="AB813" s="19" t="str">
        <f>IF(N813="","No Start Date","")</f>
        <v/>
      </c>
      <c r="AC813" s="19" t="str">
        <f>IF(O813="","No Expiry Date","")</f>
        <v/>
      </c>
      <c r="AD813" s="19" t="str">
        <f>IF(B813="","No Reference","")</f>
        <v/>
      </c>
      <c r="AE813" s="19" t="str" cm="1">
        <f t="array" aca="1" ref="AE813" ca="1">IF(SUMPRODUCT(--ISNUMBER(SEARCH("PFI",A813:AD813)))&gt;0,"Y","")</f>
        <v/>
      </c>
      <c r="AF813" s="19" t="str">
        <f>IF(ISNUMBER(SEARCH("CSW",C813)),"Shared Service","")</f>
        <v/>
      </c>
      <c r="AG813" s="19"/>
    </row>
    <row r="814" spans="1:33" s="14" customFormat="1" x14ac:dyDescent="0.3">
      <c r="A814" s="21">
        <v>475</v>
      </c>
      <c r="B814" s="41" t="s">
        <v>2954</v>
      </c>
      <c r="C814" s="41" t="s">
        <v>2955</v>
      </c>
      <c r="D814" s="41" t="s">
        <v>2956</v>
      </c>
      <c r="E814" s="42">
        <v>1</v>
      </c>
      <c r="F814" s="42">
        <v>1</v>
      </c>
      <c r="G814" s="42">
        <v>0</v>
      </c>
      <c r="H814" s="41" t="s">
        <v>554</v>
      </c>
      <c r="I814" s="41" t="s">
        <v>1519</v>
      </c>
      <c r="J814" s="41" t="s">
        <v>49</v>
      </c>
      <c r="K814" s="41" t="s">
        <v>50</v>
      </c>
      <c r="L814" s="41" t="s">
        <v>51</v>
      </c>
      <c r="M814" s="43">
        <v>160000</v>
      </c>
      <c r="N814" s="44">
        <v>44571</v>
      </c>
      <c r="O814" s="44">
        <v>46660</v>
      </c>
      <c r="P814" s="41" t="s">
        <v>2957</v>
      </c>
      <c r="Q814" s="42" t="s">
        <v>41</v>
      </c>
      <c r="R814" s="42" t="s">
        <v>41</v>
      </c>
      <c r="S814" s="42" t="s">
        <v>41</v>
      </c>
      <c r="T814" s="41" t="s">
        <v>2958</v>
      </c>
      <c r="U814" s="53"/>
      <c r="V814" s="7"/>
      <c r="W814" s="8" t="str">
        <f ca="1">IF(OR(ISBLANK(O814),ISERROR(O814)),"",IF(O814&lt;=TODAY(),"EXPIRED","ACTIVE"))</f>
        <v>ACTIVE</v>
      </c>
      <c r="X814" s="8" t="str">
        <f>IF(ISNUMBER(SEARCH("OPTILAN",P814)),"OPTILAN","")</f>
        <v/>
      </c>
      <c r="Y814" s="8" t="str">
        <f>IF(AND(NOT(ISBLANK(M814)),M814&lt;&gt;"",VALUE(M814)=0),"No Value (Indeterminate)","")</f>
        <v/>
      </c>
      <c r="Z814" s="8"/>
      <c r="AA814" s="8" t="str">
        <f>IF(AND(ISNUMBER(SEARCH("default date of 31/12/2099",D814)),NOT(ISBLANK(M814)),VALUE(M814)=0),"No Value (SPOT Contract)","")</f>
        <v/>
      </c>
      <c r="AB814" s="19" t="str">
        <f>IF(N814="","No Start Date","")</f>
        <v/>
      </c>
      <c r="AC814" s="19" t="str">
        <f>IF(O814="","No Expiry Date","")</f>
        <v/>
      </c>
      <c r="AD814" s="19" t="str">
        <f>IF(B814="","No Reference","")</f>
        <v/>
      </c>
      <c r="AE814" s="19" t="str" cm="1">
        <f t="array" aca="1" ref="AE814" ca="1">IF(SUMPRODUCT(--ISNUMBER(SEARCH("PFI",A814:AD814)))&gt;0,"Y","")</f>
        <v/>
      </c>
      <c r="AF814" s="19" t="str">
        <f>IF(ISNUMBER(SEARCH("CSW",C814)),"Shared Service","")</f>
        <v/>
      </c>
      <c r="AG814" s="19"/>
    </row>
    <row r="815" spans="1:33" s="14" customFormat="1" x14ac:dyDescent="0.3">
      <c r="A815" s="21">
        <v>1371</v>
      </c>
      <c r="B815" s="41" t="s">
        <v>2959</v>
      </c>
      <c r="C815" s="41" t="s">
        <v>2960</v>
      </c>
      <c r="D815" s="41"/>
      <c r="E815" s="42">
        <v>0</v>
      </c>
      <c r="F815" s="42">
        <v>0</v>
      </c>
      <c r="G815" s="42">
        <v>0</v>
      </c>
      <c r="H815" s="41" t="s">
        <v>74</v>
      </c>
      <c r="I815" s="41" t="s">
        <v>2961</v>
      </c>
      <c r="J815" s="41" t="s">
        <v>36</v>
      </c>
      <c r="K815" s="41" t="s">
        <v>37</v>
      </c>
      <c r="L815" s="41" t="s">
        <v>38</v>
      </c>
      <c r="M815" s="43">
        <v>9999</v>
      </c>
      <c r="N815" s="44" t="s">
        <v>2556</v>
      </c>
      <c r="O815" s="44">
        <v>46313</v>
      </c>
      <c r="P815" s="41" t="s">
        <v>2962</v>
      </c>
      <c r="Q815" s="42" t="s">
        <v>41</v>
      </c>
      <c r="R815" s="42" t="s">
        <v>42</v>
      </c>
      <c r="S815" s="42" t="s">
        <v>41</v>
      </c>
      <c r="T815" s="41" t="s">
        <v>2963</v>
      </c>
      <c r="U815" s="53"/>
      <c r="V815" s="7"/>
      <c r="W815" s="8" t="str">
        <f ca="1">IF(OR(ISBLANK(O815),ISERROR(O815)),"",IF(O815&lt;=TODAY(),"EXPIRED","ACTIVE"))</f>
        <v>ACTIVE</v>
      </c>
      <c r="X815" s="8" t="str">
        <f>IF(ISNUMBER(SEARCH("OPTILAN",P815)),"OPTILAN","")</f>
        <v/>
      </c>
      <c r="Y815" s="8" t="str">
        <f>IF(AND(NOT(ISBLANK(M815)),M815&lt;&gt;"",VALUE(M815)=0),"No Value (Indeterminate)","")</f>
        <v/>
      </c>
      <c r="Z815" s="8"/>
      <c r="AA815" s="8" t="str">
        <f>IF(AND(ISNUMBER(SEARCH("default date of 31/12/2099",D815)),NOT(ISBLANK(M815)),VALUE(M815)=0),"No Value (SPOT Contract)","")</f>
        <v/>
      </c>
      <c r="AB815" s="19" t="str">
        <f>IF(N815="","No Start Date","")</f>
        <v/>
      </c>
      <c r="AC815" s="19" t="str">
        <f>IF(O815="","No Expiry Date","")</f>
        <v/>
      </c>
      <c r="AD815" s="19" t="str">
        <f>IF(B815="","No Reference","")</f>
        <v/>
      </c>
      <c r="AE815" s="19" t="str" cm="1">
        <f t="array" aca="1" ref="AE815" ca="1">IF(SUMPRODUCT(--ISNUMBER(SEARCH("PFI",A815:AD815)))&gt;0,"Y","")</f>
        <v/>
      </c>
      <c r="AF815" s="19" t="str">
        <f>IF(ISNUMBER(SEARCH("CSW",C815)),"Shared Service","")</f>
        <v/>
      </c>
      <c r="AG815" s="19"/>
    </row>
    <row r="816" spans="1:33" s="14" customFormat="1" x14ac:dyDescent="0.3">
      <c r="A816" s="21">
        <v>796</v>
      </c>
      <c r="B816" s="45" t="s">
        <v>2964</v>
      </c>
      <c r="C816" s="45" t="s">
        <v>2965</v>
      </c>
      <c r="D816" s="45" t="s">
        <v>2966</v>
      </c>
      <c r="E816" s="46">
        <v>0</v>
      </c>
      <c r="F816" s="46">
        <v>0</v>
      </c>
      <c r="G816" s="46">
        <v>0</v>
      </c>
      <c r="H816" s="45" t="s">
        <v>74</v>
      </c>
      <c r="I816" s="45" t="s">
        <v>855</v>
      </c>
      <c r="J816" s="45" t="s">
        <v>890</v>
      </c>
      <c r="K816" s="45" t="s">
        <v>50</v>
      </c>
      <c r="L816" s="45" t="s">
        <v>642</v>
      </c>
      <c r="M816" s="47">
        <v>2000000</v>
      </c>
      <c r="N816" s="48" t="s">
        <v>2967</v>
      </c>
      <c r="O816" s="48">
        <v>46434</v>
      </c>
      <c r="P816" s="45" t="s">
        <v>684</v>
      </c>
      <c r="Q816" s="46" t="s">
        <v>41</v>
      </c>
      <c r="R816" s="46" t="s">
        <v>41</v>
      </c>
      <c r="S816" s="46" t="s">
        <v>41</v>
      </c>
      <c r="T816" s="45" t="s">
        <v>2968</v>
      </c>
      <c r="U816" s="53"/>
      <c r="V816" s="7"/>
      <c r="W816" s="8" t="str">
        <f ca="1">IF(OR(ISBLANK(O816),ISERROR(O816)),"",IF(O816&lt;=TODAY(),"EXPIRED","ACTIVE"))</f>
        <v>ACTIVE</v>
      </c>
      <c r="X816" s="8" t="str">
        <f>IF(ISNUMBER(SEARCH("OPTILAN",P816)),"OPTILAN","")</f>
        <v/>
      </c>
      <c r="Y816" s="8" t="str">
        <f>IF(AND(NOT(ISBLANK(M816)),M816&lt;&gt;"",VALUE(M816)=0),"No Value (Indeterminate)","")</f>
        <v/>
      </c>
      <c r="Z816" s="8"/>
      <c r="AA816" s="8" t="str">
        <f>IF(AND(ISNUMBER(SEARCH("default date of 31/12/2099",D816)),NOT(ISBLANK(M816)),VALUE(M816)=0),"No Value (SPOT Contract)","")</f>
        <v/>
      </c>
      <c r="AB816" s="19" t="str">
        <f>IF(N816="","No Start Date","")</f>
        <v/>
      </c>
      <c r="AC816" s="19" t="str">
        <f>IF(O816="","No Expiry Date","")</f>
        <v/>
      </c>
      <c r="AD816" s="19" t="str">
        <f>IF(B816="","No Reference","")</f>
        <v/>
      </c>
      <c r="AE816" s="19" t="str" cm="1">
        <f t="array" aca="1" ref="AE816" ca="1">IF(SUMPRODUCT(--ISNUMBER(SEARCH("PFI",A816:AD816)))&gt;0,"Y","")</f>
        <v/>
      </c>
      <c r="AF816" s="19" t="str">
        <f>IF(ISNUMBER(SEARCH("CSW",C816)),"Shared Service","")</f>
        <v/>
      </c>
      <c r="AG816" s="19"/>
    </row>
    <row r="817" spans="1:33" s="14" customFormat="1" x14ac:dyDescent="0.3">
      <c r="A817" s="21">
        <v>797</v>
      </c>
      <c r="B817" s="49" t="s">
        <v>2964</v>
      </c>
      <c r="C817" s="49" t="s">
        <v>2969</v>
      </c>
      <c r="D817" s="49"/>
      <c r="E817" s="50">
        <v>0</v>
      </c>
      <c r="F817" s="50">
        <v>0</v>
      </c>
      <c r="G817" s="50">
        <v>0</v>
      </c>
      <c r="H817" s="49" t="s">
        <v>74</v>
      </c>
      <c r="I817" s="49" t="s">
        <v>855</v>
      </c>
      <c r="J817" s="49" t="s">
        <v>890</v>
      </c>
      <c r="K817" s="49" t="s">
        <v>50</v>
      </c>
      <c r="L817" s="49" t="s">
        <v>642</v>
      </c>
      <c r="M817" s="51">
        <v>0</v>
      </c>
      <c r="N817" s="52" t="s">
        <v>2967</v>
      </c>
      <c r="O817" s="52">
        <v>46434</v>
      </c>
      <c r="P817" s="49" t="s">
        <v>2970</v>
      </c>
      <c r="Q817" s="50" t="s">
        <v>41</v>
      </c>
      <c r="R817" s="50" t="s">
        <v>42</v>
      </c>
      <c r="S817" s="50" t="s">
        <v>41</v>
      </c>
      <c r="T817" s="49" t="s">
        <v>2968</v>
      </c>
      <c r="U817" s="53"/>
      <c r="V817" s="7"/>
      <c r="W817" s="8" t="str">
        <f ca="1">IF(OR(ISBLANK(O817),ISERROR(O817)),"",IF(O817&lt;=TODAY(),"EXPIRED","ACTIVE"))</f>
        <v>ACTIVE</v>
      </c>
      <c r="X817" s="8" t="str">
        <f>IF(ISNUMBER(SEARCH("OPTILAN",P817)),"OPTILAN","")</f>
        <v/>
      </c>
      <c r="Y817" s="8" t="str">
        <f>IF(AND(NOT(ISBLANK(M817)),M817&lt;&gt;"",VALUE(M817)=0),"No Value (Indeterminate)","")</f>
        <v>No Value (Indeterminate)</v>
      </c>
      <c r="Z817" s="8" t="s">
        <v>1220</v>
      </c>
      <c r="AA817" s="8" t="str">
        <f>IF(AND(ISNUMBER(SEARCH("default date of 31/12/2099",D817)),NOT(ISBLANK(M817)),VALUE(M817)=0),"No Value (SPOT Contract)","")</f>
        <v/>
      </c>
      <c r="AB817" s="19" t="str">
        <f>IF(N817="","No Start Date","")</f>
        <v/>
      </c>
      <c r="AC817" s="19" t="str">
        <f>IF(O817="","No Expiry Date","")</f>
        <v/>
      </c>
      <c r="AD817" s="19" t="str">
        <f>IF(B817="","No Reference","")</f>
        <v/>
      </c>
      <c r="AE817" s="19" t="str" cm="1">
        <f t="array" aca="1" ref="AE817" ca="1">IF(SUMPRODUCT(--ISNUMBER(SEARCH("PFI",A817:AD817)))&gt;0,"Y","")</f>
        <v/>
      </c>
      <c r="AF817" s="19" t="str">
        <f>IF(ISNUMBER(SEARCH("CSW",C817)),"Shared Service","")</f>
        <v/>
      </c>
      <c r="AG817" s="19" t="s">
        <v>504</v>
      </c>
    </row>
    <row r="818" spans="1:33" s="14" customFormat="1" x14ac:dyDescent="0.3">
      <c r="A818" s="21">
        <v>798</v>
      </c>
      <c r="B818" s="49" t="s">
        <v>2964</v>
      </c>
      <c r="C818" s="49" t="s">
        <v>2971</v>
      </c>
      <c r="D818" s="49"/>
      <c r="E818" s="50">
        <v>0</v>
      </c>
      <c r="F818" s="50">
        <v>0</v>
      </c>
      <c r="G818" s="50">
        <v>0</v>
      </c>
      <c r="H818" s="49" t="s">
        <v>74</v>
      </c>
      <c r="I818" s="49" t="s">
        <v>2972</v>
      </c>
      <c r="J818" s="49" t="s">
        <v>890</v>
      </c>
      <c r="K818" s="49" t="s">
        <v>50</v>
      </c>
      <c r="L818" s="49" t="s">
        <v>642</v>
      </c>
      <c r="M818" s="51">
        <v>0</v>
      </c>
      <c r="N818" s="52" t="s">
        <v>2967</v>
      </c>
      <c r="O818" s="52">
        <v>46434</v>
      </c>
      <c r="P818" s="49" t="s">
        <v>2973</v>
      </c>
      <c r="Q818" s="50" t="s">
        <v>41</v>
      </c>
      <c r="R818" s="50" t="s">
        <v>41</v>
      </c>
      <c r="S818" s="50" t="s">
        <v>41</v>
      </c>
      <c r="T818" s="49" t="s">
        <v>2968</v>
      </c>
      <c r="U818" s="53"/>
      <c r="V818" s="7"/>
      <c r="W818" s="8" t="str">
        <f ca="1">IF(OR(ISBLANK(O818),ISERROR(O818)),"",IF(O818&lt;=TODAY(),"EXPIRED","ACTIVE"))</f>
        <v>ACTIVE</v>
      </c>
      <c r="X818" s="8" t="str">
        <f>IF(ISNUMBER(SEARCH("OPTILAN",P818)),"OPTILAN","")</f>
        <v/>
      </c>
      <c r="Y818" s="8" t="str">
        <f>IF(AND(NOT(ISBLANK(M818)),M818&lt;&gt;"",VALUE(M818)=0),"No Value (Indeterminate)","")</f>
        <v>No Value (Indeterminate)</v>
      </c>
      <c r="Z818" s="8" t="s">
        <v>1220</v>
      </c>
      <c r="AA818" s="8" t="str">
        <f>IF(AND(ISNUMBER(SEARCH("default date of 31/12/2099",D818)),NOT(ISBLANK(M818)),VALUE(M818)=0),"No Value (SPOT Contract)","")</f>
        <v/>
      </c>
      <c r="AB818" s="19" t="str">
        <f>IF(N818="","No Start Date","")</f>
        <v/>
      </c>
      <c r="AC818" s="19" t="str">
        <f>IF(O818="","No Expiry Date","")</f>
        <v/>
      </c>
      <c r="AD818" s="19" t="str">
        <f>IF(B818="","No Reference","")</f>
        <v/>
      </c>
      <c r="AE818" s="19" t="str" cm="1">
        <f t="array" aca="1" ref="AE818" ca="1">IF(SUMPRODUCT(--ISNUMBER(SEARCH("PFI",A818:AD818)))&gt;0,"Y","")</f>
        <v/>
      </c>
      <c r="AF818" s="19" t="str">
        <f>IF(ISNUMBER(SEARCH("CSW",C818)),"Shared Service","")</f>
        <v/>
      </c>
      <c r="AG818" s="19" t="s">
        <v>504</v>
      </c>
    </row>
    <row r="819" spans="1:33" s="14" customFormat="1" x14ac:dyDescent="0.3">
      <c r="A819" s="21">
        <v>799</v>
      </c>
      <c r="B819" s="49" t="s">
        <v>2964</v>
      </c>
      <c r="C819" s="49" t="s">
        <v>2974</v>
      </c>
      <c r="D819" s="49"/>
      <c r="E819" s="50">
        <v>0</v>
      </c>
      <c r="F819" s="50">
        <v>0</v>
      </c>
      <c r="G819" s="50">
        <v>0</v>
      </c>
      <c r="H819" s="49" t="s">
        <v>74</v>
      </c>
      <c r="I819" s="49" t="s">
        <v>855</v>
      </c>
      <c r="J819" s="49" t="s">
        <v>890</v>
      </c>
      <c r="K819" s="49" t="s">
        <v>50</v>
      </c>
      <c r="L819" s="49" t="s">
        <v>642</v>
      </c>
      <c r="M819" s="51">
        <v>0</v>
      </c>
      <c r="N819" s="52" t="s">
        <v>2967</v>
      </c>
      <c r="O819" s="52">
        <v>46434</v>
      </c>
      <c r="P819" s="49" t="s">
        <v>2796</v>
      </c>
      <c r="Q819" s="50" t="s">
        <v>41</v>
      </c>
      <c r="R819" s="50" t="s">
        <v>42</v>
      </c>
      <c r="S819" s="50" t="s">
        <v>41</v>
      </c>
      <c r="T819" s="49" t="s">
        <v>2968</v>
      </c>
      <c r="U819" s="53"/>
      <c r="V819" s="7"/>
      <c r="W819" s="8" t="str">
        <f ca="1">IF(OR(ISBLANK(O819),ISERROR(O819)),"",IF(O819&lt;=TODAY(),"EXPIRED","ACTIVE"))</f>
        <v>ACTIVE</v>
      </c>
      <c r="X819" s="8" t="str">
        <f>IF(ISNUMBER(SEARCH("OPTILAN",P819)),"OPTILAN","")</f>
        <v/>
      </c>
      <c r="Y819" s="8" t="str">
        <f>IF(AND(NOT(ISBLANK(M819)),M819&lt;&gt;"",VALUE(M819)=0),"No Value (Indeterminate)","")</f>
        <v>No Value (Indeterminate)</v>
      </c>
      <c r="Z819" s="8" t="s">
        <v>1220</v>
      </c>
      <c r="AA819" s="8" t="str">
        <f>IF(AND(ISNUMBER(SEARCH("default date of 31/12/2099",D819)),NOT(ISBLANK(M819)),VALUE(M819)=0),"No Value (SPOT Contract)","")</f>
        <v/>
      </c>
      <c r="AB819" s="19" t="str">
        <f>IF(N819="","No Start Date","")</f>
        <v/>
      </c>
      <c r="AC819" s="19" t="str">
        <f>IF(O819="","No Expiry Date","")</f>
        <v/>
      </c>
      <c r="AD819" s="19" t="str">
        <f>IF(B819="","No Reference","")</f>
        <v/>
      </c>
      <c r="AE819" s="19" t="str" cm="1">
        <f t="array" aca="1" ref="AE819" ca="1">IF(SUMPRODUCT(--ISNUMBER(SEARCH("PFI",A819:AD819)))&gt;0,"Y","")</f>
        <v/>
      </c>
      <c r="AF819" s="19" t="str">
        <f>IF(ISNUMBER(SEARCH("CSW",C819)),"Shared Service","")</f>
        <v/>
      </c>
      <c r="AG819" s="19" t="s">
        <v>504</v>
      </c>
    </row>
    <row r="820" spans="1:33" s="14" customFormat="1" x14ac:dyDescent="0.3">
      <c r="A820" s="21">
        <v>800</v>
      </c>
      <c r="B820" s="49" t="s">
        <v>2964</v>
      </c>
      <c r="C820" s="49" t="s">
        <v>2975</v>
      </c>
      <c r="D820" s="49"/>
      <c r="E820" s="50">
        <v>0</v>
      </c>
      <c r="F820" s="50">
        <v>0</v>
      </c>
      <c r="G820" s="50">
        <v>0</v>
      </c>
      <c r="H820" s="49" t="s">
        <v>74</v>
      </c>
      <c r="I820" s="49" t="s">
        <v>855</v>
      </c>
      <c r="J820" s="49" t="s">
        <v>890</v>
      </c>
      <c r="K820" s="49" t="s">
        <v>50</v>
      </c>
      <c r="L820" s="49" t="s">
        <v>642</v>
      </c>
      <c r="M820" s="51">
        <v>0</v>
      </c>
      <c r="N820" s="52" t="s">
        <v>2967</v>
      </c>
      <c r="O820" s="52">
        <v>46434</v>
      </c>
      <c r="P820" s="49" t="s">
        <v>630</v>
      </c>
      <c r="Q820" s="50" t="s">
        <v>41</v>
      </c>
      <c r="R820" s="50" t="s">
        <v>42</v>
      </c>
      <c r="S820" s="50" t="s">
        <v>41</v>
      </c>
      <c r="T820" s="49" t="s">
        <v>2968</v>
      </c>
      <c r="U820" s="53"/>
      <c r="V820" s="7"/>
      <c r="W820" s="8" t="str">
        <f ca="1">IF(OR(ISBLANK(O820),ISERROR(O820)),"",IF(O820&lt;=TODAY(),"EXPIRED","ACTIVE"))</f>
        <v>ACTIVE</v>
      </c>
      <c r="X820" s="8" t="str">
        <f>IF(ISNUMBER(SEARCH("OPTILAN",P820)),"OPTILAN","")</f>
        <v/>
      </c>
      <c r="Y820" s="8" t="str">
        <f>IF(AND(NOT(ISBLANK(M820)),M820&lt;&gt;"",VALUE(M820)=0),"No Value (Indeterminate)","")</f>
        <v>No Value (Indeterminate)</v>
      </c>
      <c r="Z820" s="8" t="s">
        <v>1220</v>
      </c>
      <c r="AA820" s="8" t="str">
        <f>IF(AND(ISNUMBER(SEARCH("default date of 31/12/2099",D820)),NOT(ISBLANK(M820)),VALUE(M820)=0),"No Value (SPOT Contract)","")</f>
        <v/>
      </c>
      <c r="AB820" s="19" t="str">
        <f>IF(N820="","No Start Date","")</f>
        <v/>
      </c>
      <c r="AC820" s="19" t="str">
        <f>IF(O820="","No Expiry Date","")</f>
        <v/>
      </c>
      <c r="AD820" s="19" t="str">
        <f>IF(B820="","No Reference","")</f>
        <v/>
      </c>
      <c r="AE820" s="19" t="str" cm="1">
        <f t="array" aca="1" ref="AE820" ca="1">IF(SUMPRODUCT(--ISNUMBER(SEARCH("PFI",A820:AD820)))&gt;0,"Y","")</f>
        <v/>
      </c>
      <c r="AF820" s="19" t="str">
        <f>IF(ISNUMBER(SEARCH("CSW",C820)),"Shared Service","")</f>
        <v/>
      </c>
      <c r="AG820" s="19" t="s">
        <v>504</v>
      </c>
    </row>
    <row r="821" spans="1:33" s="14" customFormat="1" x14ac:dyDescent="0.3">
      <c r="A821" s="21">
        <v>219</v>
      </c>
      <c r="B821" s="41" t="s">
        <v>2976</v>
      </c>
      <c r="C821" s="41" t="s">
        <v>2977</v>
      </c>
      <c r="D821" s="41" t="s">
        <v>2978</v>
      </c>
      <c r="E821" s="42">
        <v>0</v>
      </c>
      <c r="F821" s="42">
        <v>0</v>
      </c>
      <c r="G821" s="42">
        <v>0</v>
      </c>
      <c r="H821" s="41" t="s">
        <v>34</v>
      </c>
      <c r="I821" s="41" t="s">
        <v>1749</v>
      </c>
      <c r="J821" s="41" t="s">
        <v>666</v>
      </c>
      <c r="K821" s="41" t="s">
        <v>37</v>
      </c>
      <c r="L821" s="41" t="s">
        <v>667</v>
      </c>
      <c r="M821" s="43">
        <v>90000</v>
      </c>
      <c r="N821" s="44" t="s">
        <v>2979</v>
      </c>
      <c r="O821" s="44">
        <v>46217</v>
      </c>
      <c r="P821" s="41" t="s">
        <v>2980</v>
      </c>
      <c r="Q821" s="42" t="s">
        <v>41</v>
      </c>
      <c r="R821" s="42" t="s">
        <v>41</v>
      </c>
      <c r="S821" s="42" t="s">
        <v>41</v>
      </c>
      <c r="T821" s="41" t="s">
        <v>2981</v>
      </c>
      <c r="U821" s="53"/>
      <c r="V821" s="7"/>
      <c r="W821" s="8" t="str">
        <f ca="1">IF(OR(ISBLANK(O821),ISERROR(O821)),"",IF(O821&lt;=TODAY(),"EXPIRED","ACTIVE"))</f>
        <v>ACTIVE</v>
      </c>
      <c r="X821" s="8" t="str">
        <f>IF(ISNUMBER(SEARCH("OPTILAN",P821)),"OPTILAN","")</f>
        <v/>
      </c>
      <c r="Y821" s="8" t="str">
        <f>IF(AND(NOT(ISBLANK(M821)),M821&lt;&gt;"",VALUE(M821)=0),"No Value (Indeterminate)","")</f>
        <v/>
      </c>
      <c r="Z821" s="8"/>
      <c r="AA821" s="8" t="str">
        <f>IF(AND(ISNUMBER(SEARCH("default date of 31/12/2099",D821)),NOT(ISBLANK(M821)),VALUE(M821)=0),"No Value (SPOT Contract)","")</f>
        <v/>
      </c>
      <c r="AB821" s="19" t="str">
        <f>IF(N821="","No Start Date","")</f>
        <v/>
      </c>
      <c r="AC821" s="19" t="str">
        <f>IF(O821="","No Expiry Date","")</f>
        <v/>
      </c>
      <c r="AD821" s="19" t="str">
        <f>IF(B821="","No Reference","")</f>
        <v/>
      </c>
      <c r="AE821" s="19" t="str" cm="1">
        <f t="array" aca="1" ref="AE821" ca="1">IF(SUMPRODUCT(--ISNUMBER(SEARCH("PFI",A821:AD821)))&gt;0,"Y","")</f>
        <v/>
      </c>
      <c r="AF821" s="19" t="str">
        <f>IF(ISNUMBER(SEARCH("CSW",C821)),"Shared Service","")</f>
        <v/>
      </c>
      <c r="AG821" s="19"/>
    </row>
    <row r="822" spans="1:33" s="14" customFormat="1" x14ac:dyDescent="0.3">
      <c r="A822" s="21">
        <v>230</v>
      </c>
      <c r="B822" s="41" t="s">
        <v>2982</v>
      </c>
      <c r="C822" s="41" t="s">
        <v>2983</v>
      </c>
      <c r="D822" s="41"/>
      <c r="E822" s="42">
        <v>0</v>
      </c>
      <c r="F822" s="42">
        <v>0</v>
      </c>
      <c r="G822" s="42">
        <v>0</v>
      </c>
      <c r="H822" s="41" t="s">
        <v>34</v>
      </c>
      <c r="I822" s="41" t="s">
        <v>1749</v>
      </c>
      <c r="J822" s="41" t="s">
        <v>666</v>
      </c>
      <c r="K822" s="41" t="s">
        <v>37</v>
      </c>
      <c r="L822" s="41" t="s">
        <v>667</v>
      </c>
      <c r="M822" s="43">
        <v>90000</v>
      </c>
      <c r="N822" s="44">
        <v>44569</v>
      </c>
      <c r="O822" s="44">
        <v>46234</v>
      </c>
      <c r="P822" s="41" t="s">
        <v>2984</v>
      </c>
      <c r="Q822" s="42" t="s">
        <v>41</v>
      </c>
      <c r="R822" s="42" t="s">
        <v>41</v>
      </c>
      <c r="S822" s="42" t="s">
        <v>41</v>
      </c>
      <c r="T822" s="41" t="s">
        <v>2985</v>
      </c>
      <c r="U822" s="53"/>
      <c r="V822" s="7"/>
      <c r="W822" s="8" t="str">
        <f ca="1">IF(OR(ISBLANK(O822),ISERROR(O822)),"",IF(O822&lt;=TODAY(),"EXPIRED","ACTIVE"))</f>
        <v>ACTIVE</v>
      </c>
      <c r="X822" s="8" t="str">
        <f>IF(ISNUMBER(SEARCH("OPTILAN",P822)),"OPTILAN","")</f>
        <v/>
      </c>
      <c r="Y822" s="8" t="str">
        <f>IF(AND(NOT(ISBLANK(M822)),M822&lt;&gt;"",VALUE(M822)=0),"No Value (Indeterminate)","")</f>
        <v/>
      </c>
      <c r="Z822" s="8"/>
      <c r="AA822" s="8" t="str">
        <f>IF(AND(ISNUMBER(SEARCH("default date of 31/12/2099",D822)),NOT(ISBLANK(M822)),VALUE(M822)=0),"No Value (SPOT Contract)","")</f>
        <v/>
      </c>
      <c r="AB822" s="19" t="str">
        <f>IF(N822="","No Start Date","")</f>
        <v/>
      </c>
      <c r="AC822" s="19" t="str">
        <f>IF(O822="","No Expiry Date","")</f>
        <v/>
      </c>
      <c r="AD822" s="19" t="str">
        <f>IF(B822="","No Reference","")</f>
        <v/>
      </c>
      <c r="AE822" s="19" t="str" cm="1">
        <f t="array" aca="1" ref="AE822" ca="1">IF(SUMPRODUCT(--ISNUMBER(SEARCH("PFI",A822:AD822)))&gt;0,"Y","")</f>
        <v/>
      </c>
      <c r="AF822" s="19" t="str">
        <f>IF(ISNUMBER(SEARCH("CSW",C822)),"Shared Service","")</f>
        <v/>
      </c>
      <c r="AG822" s="19"/>
    </row>
    <row r="823" spans="1:33" s="14" customFormat="1" x14ac:dyDescent="0.3">
      <c r="A823" s="21">
        <v>627</v>
      </c>
      <c r="B823" s="41" t="s">
        <v>2986</v>
      </c>
      <c r="C823" s="41" t="s">
        <v>2987</v>
      </c>
      <c r="D823" s="41"/>
      <c r="E823" s="42">
        <v>0</v>
      </c>
      <c r="F823" s="42">
        <v>0</v>
      </c>
      <c r="G823" s="42">
        <v>0</v>
      </c>
      <c r="H823" s="41" t="s">
        <v>74</v>
      </c>
      <c r="I823" s="41" t="s">
        <v>2988</v>
      </c>
      <c r="J823" s="41" t="s">
        <v>666</v>
      </c>
      <c r="K823" s="41" t="s">
        <v>37</v>
      </c>
      <c r="L823" s="41" t="s">
        <v>667</v>
      </c>
      <c r="M823" s="43">
        <v>90000</v>
      </c>
      <c r="N823" s="44">
        <v>45300</v>
      </c>
      <c r="O823" s="44">
        <v>46630</v>
      </c>
      <c r="P823" s="41" t="s">
        <v>2989</v>
      </c>
      <c r="Q823" s="42" t="s">
        <v>41</v>
      </c>
      <c r="R823" s="42" t="s">
        <v>42</v>
      </c>
      <c r="S823" s="42" t="s">
        <v>41</v>
      </c>
      <c r="T823" s="41" t="s">
        <v>2990</v>
      </c>
      <c r="U823" s="53"/>
      <c r="V823" s="7"/>
      <c r="W823" s="8" t="str">
        <f ca="1">IF(OR(ISBLANK(O823),ISERROR(O823)),"",IF(O823&lt;=TODAY(),"EXPIRED","ACTIVE"))</f>
        <v>ACTIVE</v>
      </c>
      <c r="X823" s="8" t="str">
        <f>IF(ISNUMBER(SEARCH("OPTILAN",P823)),"OPTILAN","")</f>
        <v/>
      </c>
      <c r="Y823" s="8" t="str">
        <f>IF(AND(NOT(ISBLANK(M823)),M823&lt;&gt;"",VALUE(M823)=0),"No Value (Indeterminate)","")</f>
        <v/>
      </c>
      <c r="Z823" s="8"/>
      <c r="AA823" s="8" t="str">
        <f>IF(AND(ISNUMBER(SEARCH("default date of 31/12/2099",D823)),NOT(ISBLANK(M823)),VALUE(M823)=0),"No Value (SPOT Contract)","")</f>
        <v/>
      </c>
      <c r="AB823" s="19" t="str">
        <f>IF(N823="","No Start Date","")</f>
        <v/>
      </c>
      <c r="AC823" s="19" t="str">
        <f>IF(O823="","No Expiry Date","")</f>
        <v/>
      </c>
      <c r="AD823" s="19" t="str">
        <f>IF(B823="","No Reference","")</f>
        <v/>
      </c>
      <c r="AE823" s="19" t="str" cm="1">
        <f t="array" aca="1" ref="AE823" ca="1">IF(SUMPRODUCT(--ISNUMBER(SEARCH("PFI",A823:AD823)))&gt;0,"Y","")</f>
        <v/>
      </c>
      <c r="AF823" s="19" t="str">
        <f>IF(ISNUMBER(SEARCH("CSW",C823)),"Shared Service","")</f>
        <v/>
      </c>
      <c r="AG823" s="19"/>
    </row>
    <row r="824" spans="1:33" s="14" customFormat="1" x14ac:dyDescent="0.3">
      <c r="A824" s="21">
        <v>351</v>
      </c>
      <c r="B824" s="41" t="s">
        <v>2991</v>
      </c>
      <c r="C824" s="41" t="s">
        <v>2992</v>
      </c>
      <c r="D824" s="41"/>
      <c r="E824" s="42">
        <v>0</v>
      </c>
      <c r="F824" s="42">
        <v>0</v>
      </c>
      <c r="G824" s="42">
        <v>0</v>
      </c>
      <c r="H824" s="41" t="s">
        <v>34</v>
      </c>
      <c r="I824" s="41" t="s">
        <v>1038</v>
      </c>
      <c r="J824" s="41" t="s">
        <v>36</v>
      </c>
      <c r="K824" s="41" t="s">
        <v>37</v>
      </c>
      <c r="L824" s="41" t="s">
        <v>667</v>
      </c>
      <c r="M824" s="43">
        <v>30000</v>
      </c>
      <c r="N824" s="44">
        <v>44931</v>
      </c>
      <c r="O824" s="44">
        <v>46507</v>
      </c>
      <c r="P824" s="41" t="s">
        <v>2993</v>
      </c>
      <c r="Q824" s="42" t="s">
        <v>41</v>
      </c>
      <c r="R824" s="42" t="s">
        <v>42</v>
      </c>
      <c r="S824" s="42" t="s">
        <v>41</v>
      </c>
      <c r="T824" s="41" t="s">
        <v>513</v>
      </c>
      <c r="U824" s="53"/>
      <c r="V824" s="7"/>
      <c r="W824" s="8" t="str">
        <f ca="1">IF(OR(ISBLANK(O824),ISERROR(O824)),"",IF(O824&lt;=TODAY(),"EXPIRED","ACTIVE"))</f>
        <v>ACTIVE</v>
      </c>
      <c r="X824" s="8" t="str">
        <f>IF(ISNUMBER(SEARCH("OPTILAN",P824)),"OPTILAN","")</f>
        <v/>
      </c>
      <c r="Y824" s="8" t="str">
        <f>IF(AND(NOT(ISBLANK(M824)),M824&lt;&gt;"",VALUE(M824)=0),"No Value (Indeterminate)","")</f>
        <v/>
      </c>
      <c r="Z824" s="8"/>
      <c r="AA824" s="8" t="str">
        <f>IF(AND(ISNUMBER(SEARCH("default date of 31/12/2099",D824)),NOT(ISBLANK(M824)),VALUE(M824)=0),"No Value (SPOT Contract)","")</f>
        <v/>
      </c>
      <c r="AB824" s="19" t="str">
        <f>IF(N824="","No Start Date","")</f>
        <v/>
      </c>
      <c r="AC824" s="19" t="str">
        <f>IF(O824="","No Expiry Date","")</f>
        <v/>
      </c>
      <c r="AD824" s="19" t="str">
        <f>IF(B824="","No Reference","")</f>
        <v/>
      </c>
      <c r="AE824" s="19" t="str" cm="1">
        <f t="array" aca="1" ref="AE824" ca="1">IF(SUMPRODUCT(--ISNUMBER(SEARCH("PFI",A824:AD824)))&gt;0,"Y","")</f>
        <v/>
      </c>
      <c r="AF824" s="19" t="str">
        <f>IF(ISNUMBER(SEARCH("CSW",C824)),"Shared Service","")</f>
        <v/>
      </c>
      <c r="AG824" s="19"/>
    </row>
    <row r="825" spans="1:33" s="14" customFormat="1" x14ac:dyDescent="0.3">
      <c r="A825" s="21">
        <v>315</v>
      </c>
      <c r="B825" s="41" t="s">
        <v>2994</v>
      </c>
      <c r="C825" s="41" t="s">
        <v>2995</v>
      </c>
      <c r="D825" s="41" t="s">
        <v>2996</v>
      </c>
      <c r="E825" s="42">
        <v>0</v>
      </c>
      <c r="F825" s="42">
        <v>0</v>
      </c>
      <c r="G825" s="42">
        <v>0</v>
      </c>
      <c r="H825" s="41" t="s">
        <v>194</v>
      </c>
      <c r="I825" s="41" t="s">
        <v>2401</v>
      </c>
      <c r="J825" s="41" t="s">
        <v>36</v>
      </c>
      <c r="K825" s="41" t="s">
        <v>37</v>
      </c>
      <c r="L825" s="41" t="s">
        <v>667</v>
      </c>
      <c r="M825" s="43">
        <v>90000</v>
      </c>
      <c r="N825" s="44" t="s">
        <v>2997</v>
      </c>
      <c r="O825" s="44">
        <v>46163</v>
      </c>
      <c r="P825" s="41" t="s">
        <v>2998</v>
      </c>
      <c r="Q825" s="42" t="s">
        <v>41</v>
      </c>
      <c r="R825" s="42" t="s">
        <v>42</v>
      </c>
      <c r="S825" s="42" t="s">
        <v>41</v>
      </c>
      <c r="T825" s="41" t="s">
        <v>197</v>
      </c>
      <c r="U825" s="53"/>
      <c r="V825" s="7"/>
      <c r="W825" s="8" t="str">
        <f ca="1">IF(OR(ISBLANK(O825),ISERROR(O825)),"",IF(O825&lt;=TODAY(),"EXPIRED","ACTIVE"))</f>
        <v>ACTIVE</v>
      </c>
      <c r="X825" s="8" t="str">
        <f>IF(ISNUMBER(SEARCH("OPTILAN",P825)),"OPTILAN","")</f>
        <v/>
      </c>
      <c r="Y825" s="8" t="str">
        <f>IF(AND(NOT(ISBLANK(M825)),M825&lt;&gt;"",VALUE(M825)=0),"No Value (Indeterminate)","")</f>
        <v/>
      </c>
      <c r="Z825" s="8"/>
      <c r="AA825" s="8" t="str">
        <f>IF(AND(ISNUMBER(SEARCH("default date of 31/12/2099",D825)),NOT(ISBLANK(M825)),VALUE(M825)=0),"No Value (SPOT Contract)","")</f>
        <v/>
      </c>
      <c r="AB825" s="19" t="str">
        <f>IF(N825="","No Start Date","")</f>
        <v/>
      </c>
      <c r="AC825" s="19" t="str">
        <f>IF(O825="","No Expiry Date","")</f>
        <v/>
      </c>
      <c r="AD825" s="19" t="str">
        <f>IF(B825="","No Reference","")</f>
        <v/>
      </c>
      <c r="AE825" s="19" t="str" cm="1">
        <f t="array" aca="1" ref="AE825" ca="1">IF(SUMPRODUCT(--ISNUMBER(SEARCH("PFI",A825:AD825)))&gt;0,"Y","")</f>
        <v/>
      </c>
      <c r="AF825" s="19" t="str">
        <f>IF(ISNUMBER(SEARCH("CSW",C825)),"Shared Service","")</f>
        <v/>
      </c>
      <c r="AG825" s="19"/>
    </row>
    <row r="826" spans="1:33" s="14" customFormat="1" x14ac:dyDescent="0.3">
      <c r="A826" s="21">
        <v>1295</v>
      </c>
      <c r="B826" s="41" t="s">
        <v>2999</v>
      </c>
      <c r="C826" s="41" t="s">
        <v>3000</v>
      </c>
      <c r="D826" s="41" t="s">
        <v>3001</v>
      </c>
      <c r="E826" s="42">
        <v>0</v>
      </c>
      <c r="F826" s="42">
        <v>0</v>
      </c>
      <c r="G826" s="42">
        <v>0</v>
      </c>
      <c r="H826" s="41" t="s">
        <v>262</v>
      </c>
      <c r="I826" s="41" t="s">
        <v>280</v>
      </c>
      <c r="J826" s="41" t="s">
        <v>36</v>
      </c>
      <c r="K826" s="41" t="s">
        <v>37</v>
      </c>
      <c r="L826" s="41" t="s">
        <v>51</v>
      </c>
      <c r="M826" s="43">
        <v>93000</v>
      </c>
      <c r="N826" s="44">
        <v>45666</v>
      </c>
      <c r="O826" s="44">
        <v>46752</v>
      </c>
      <c r="P826" s="41" t="s">
        <v>270</v>
      </c>
      <c r="Q826" s="42" t="s">
        <v>41</v>
      </c>
      <c r="R826" s="42" t="s">
        <v>41</v>
      </c>
      <c r="S826" s="42" t="s">
        <v>41</v>
      </c>
      <c r="T826" s="41" t="s">
        <v>644</v>
      </c>
      <c r="U826" s="53"/>
      <c r="V826" s="7"/>
      <c r="W826" s="8" t="str">
        <f ca="1">IF(OR(ISBLANK(O826),ISERROR(O826)),"",IF(O826&lt;=TODAY(),"EXPIRED","ACTIVE"))</f>
        <v>ACTIVE</v>
      </c>
      <c r="X826" s="8" t="str">
        <f>IF(ISNUMBER(SEARCH("OPTILAN",P826)),"OPTILAN","")</f>
        <v/>
      </c>
      <c r="Y826" s="8" t="str">
        <f>IF(AND(NOT(ISBLANK(M826)),M826&lt;&gt;"",VALUE(M826)=0),"No Value (Indeterminate)","")</f>
        <v/>
      </c>
      <c r="Z826" s="8"/>
      <c r="AA826" s="8" t="str">
        <f>IF(AND(ISNUMBER(SEARCH("default date of 31/12/2099",D826)),NOT(ISBLANK(M826)),VALUE(M826)=0),"No Value (SPOT Contract)","")</f>
        <v/>
      </c>
      <c r="AB826" s="19" t="str">
        <f>IF(N826="","No Start Date","")</f>
        <v/>
      </c>
      <c r="AC826" s="19" t="str">
        <f>IF(O826="","No Expiry Date","")</f>
        <v/>
      </c>
      <c r="AD826" s="19" t="str">
        <f>IF(B826="","No Reference","")</f>
        <v/>
      </c>
      <c r="AE826" s="19" t="str" cm="1">
        <f t="array" aca="1" ref="AE826" ca="1">IF(SUMPRODUCT(--ISNUMBER(SEARCH("PFI",A826:AD826)))&gt;0,"Y","")</f>
        <v/>
      </c>
      <c r="AF826" s="19" t="str">
        <f>IF(ISNUMBER(SEARCH("CSW",C826)),"Shared Service","")</f>
        <v/>
      </c>
      <c r="AG826" s="19"/>
    </row>
    <row r="827" spans="1:33" s="14" customFormat="1" x14ac:dyDescent="0.3">
      <c r="A827" s="21">
        <v>1413</v>
      </c>
      <c r="B827" s="41" t="s">
        <v>3002</v>
      </c>
      <c r="C827" s="41" t="s">
        <v>3003</v>
      </c>
      <c r="D827" s="41" t="s">
        <v>3004</v>
      </c>
      <c r="E827" s="42">
        <v>0</v>
      </c>
      <c r="F827" s="42">
        <v>0</v>
      </c>
      <c r="G827" s="42">
        <v>0</v>
      </c>
      <c r="H827" s="41" t="s">
        <v>58</v>
      </c>
      <c r="I827" s="41" t="s">
        <v>1044</v>
      </c>
      <c r="J827" s="41" t="s">
        <v>36</v>
      </c>
      <c r="K827" s="41" t="s">
        <v>37</v>
      </c>
      <c r="L827" s="41" t="s">
        <v>94</v>
      </c>
      <c r="M827" s="43">
        <v>12653.76</v>
      </c>
      <c r="N827" s="44" t="s">
        <v>516</v>
      </c>
      <c r="O827" s="44">
        <v>46112</v>
      </c>
      <c r="P827" s="41" t="s">
        <v>1141</v>
      </c>
      <c r="Q827" s="42" t="s">
        <v>41</v>
      </c>
      <c r="R827" s="42" t="s">
        <v>41</v>
      </c>
      <c r="S827" s="42" t="s">
        <v>41</v>
      </c>
      <c r="T827" s="41" t="s">
        <v>1142</v>
      </c>
      <c r="U827" s="53"/>
      <c r="V827" s="7"/>
      <c r="W827" s="8" t="str">
        <f ca="1">IF(OR(ISBLANK(O827),ISERROR(O827)),"",IF(O827&lt;=TODAY(),"EXPIRED","ACTIVE"))</f>
        <v>ACTIVE</v>
      </c>
      <c r="X827" s="8" t="str">
        <f>IF(ISNUMBER(SEARCH("OPTILAN",P827)),"OPTILAN","")</f>
        <v/>
      </c>
      <c r="Y827" s="8" t="str">
        <f>IF(AND(NOT(ISBLANK(M827)),M827&lt;&gt;"",VALUE(M827)=0),"No Value (Indeterminate)","")</f>
        <v/>
      </c>
      <c r="Z827" s="8"/>
      <c r="AA827" s="8" t="str">
        <f>IF(AND(ISNUMBER(SEARCH("default date of 31/12/2099",D827)),NOT(ISBLANK(M827)),VALUE(M827)=0),"No Value (SPOT Contract)","")</f>
        <v/>
      </c>
      <c r="AB827" s="19" t="str">
        <f>IF(N827="","No Start Date","")</f>
        <v/>
      </c>
      <c r="AC827" s="19" t="str">
        <f>IF(O827="","No Expiry Date","")</f>
        <v/>
      </c>
      <c r="AD827" s="19" t="str">
        <f>IF(B827="","No Reference","")</f>
        <v/>
      </c>
      <c r="AE827" s="19" t="str" cm="1">
        <f t="array" aca="1" ref="AE827" ca="1">IF(SUMPRODUCT(--ISNUMBER(SEARCH("PFI",A827:AD827)))&gt;0,"Y","")</f>
        <v/>
      </c>
      <c r="AF827" s="19" t="str">
        <f>IF(ISNUMBER(SEARCH("CSW",C827)),"Shared Service","")</f>
        <v/>
      </c>
      <c r="AG827" s="19"/>
    </row>
    <row r="828" spans="1:33" s="14" customFormat="1" x14ac:dyDescent="0.3">
      <c r="A828" s="21">
        <v>1414</v>
      </c>
      <c r="B828" s="41" t="s">
        <v>3005</v>
      </c>
      <c r="C828" s="41" t="s">
        <v>3006</v>
      </c>
      <c r="D828" s="41" t="s">
        <v>3007</v>
      </c>
      <c r="E828" s="42">
        <v>0</v>
      </c>
      <c r="F828" s="42">
        <v>0</v>
      </c>
      <c r="G828" s="42">
        <v>0</v>
      </c>
      <c r="H828" s="41" t="s">
        <v>58</v>
      </c>
      <c r="I828" s="41" t="s">
        <v>1044</v>
      </c>
      <c r="J828" s="41" t="s">
        <v>36</v>
      </c>
      <c r="K828" s="41" t="s">
        <v>37</v>
      </c>
      <c r="L828" s="41" t="s">
        <v>94</v>
      </c>
      <c r="M828" s="43">
        <v>12653.76</v>
      </c>
      <c r="N828" s="44" t="s">
        <v>516</v>
      </c>
      <c r="O828" s="44">
        <v>46112</v>
      </c>
      <c r="P828" s="41" t="s">
        <v>1141</v>
      </c>
      <c r="Q828" s="42" t="s">
        <v>41</v>
      </c>
      <c r="R828" s="42" t="s">
        <v>41</v>
      </c>
      <c r="S828" s="42" t="s">
        <v>41</v>
      </c>
      <c r="T828" s="41" t="s">
        <v>1142</v>
      </c>
      <c r="U828" s="53"/>
      <c r="V828" s="7"/>
      <c r="W828" s="8" t="str">
        <f ca="1">IF(OR(ISBLANK(O828),ISERROR(O828)),"",IF(O828&lt;=TODAY(),"EXPIRED","ACTIVE"))</f>
        <v>ACTIVE</v>
      </c>
      <c r="X828" s="8" t="str">
        <f>IF(ISNUMBER(SEARCH("OPTILAN",P828)),"OPTILAN","")</f>
        <v/>
      </c>
      <c r="Y828" s="8" t="str">
        <f>IF(AND(NOT(ISBLANK(M828)),M828&lt;&gt;"",VALUE(M828)=0),"No Value (Indeterminate)","")</f>
        <v/>
      </c>
      <c r="Z828" s="8"/>
      <c r="AA828" s="8" t="str">
        <f>IF(AND(ISNUMBER(SEARCH("default date of 31/12/2099",D828)),NOT(ISBLANK(M828)),VALUE(M828)=0),"No Value (SPOT Contract)","")</f>
        <v/>
      </c>
      <c r="AB828" s="19" t="str">
        <f>IF(N828="","No Start Date","")</f>
        <v/>
      </c>
      <c r="AC828" s="19" t="str">
        <f>IF(O828="","No Expiry Date","")</f>
        <v/>
      </c>
      <c r="AD828" s="19" t="str">
        <f>IF(B828="","No Reference","")</f>
        <v/>
      </c>
      <c r="AE828" s="19" t="str" cm="1">
        <f t="array" aca="1" ref="AE828" ca="1">IF(SUMPRODUCT(--ISNUMBER(SEARCH("PFI",A828:AD828)))&gt;0,"Y","")</f>
        <v/>
      </c>
      <c r="AF828" s="19" t="str">
        <f>IF(ISNUMBER(SEARCH("CSW",C828)),"Shared Service","")</f>
        <v/>
      </c>
      <c r="AG828" s="19"/>
    </row>
    <row r="829" spans="1:33" s="14" customFormat="1" x14ac:dyDescent="0.3">
      <c r="A829" s="21">
        <v>1415</v>
      </c>
      <c r="B829" s="41" t="s">
        <v>3008</v>
      </c>
      <c r="C829" s="41" t="s">
        <v>3009</v>
      </c>
      <c r="D829" s="41" t="s">
        <v>3010</v>
      </c>
      <c r="E829" s="42">
        <v>0</v>
      </c>
      <c r="F829" s="42">
        <v>0</v>
      </c>
      <c r="G829" s="42">
        <v>0</v>
      </c>
      <c r="H829" s="41" t="s">
        <v>58</v>
      </c>
      <c r="I829" s="41" t="s">
        <v>1044</v>
      </c>
      <c r="J829" s="41" t="s">
        <v>36</v>
      </c>
      <c r="K829" s="41" t="s">
        <v>37</v>
      </c>
      <c r="L829" s="41" t="s">
        <v>94</v>
      </c>
      <c r="M829" s="43">
        <v>12653.76</v>
      </c>
      <c r="N829" s="44" t="s">
        <v>516</v>
      </c>
      <c r="O829" s="44">
        <v>46112</v>
      </c>
      <c r="P829" s="41" t="s">
        <v>1141</v>
      </c>
      <c r="Q829" s="42" t="s">
        <v>41</v>
      </c>
      <c r="R829" s="42" t="s">
        <v>41</v>
      </c>
      <c r="S829" s="42" t="s">
        <v>41</v>
      </c>
      <c r="T829" s="41" t="s">
        <v>1142</v>
      </c>
      <c r="U829" s="53"/>
      <c r="V829" s="7"/>
      <c r="W829" s="8" t="str">
        <f ca="1">IF(OR(ISBLANK(O829),ISERROR(O829)),"",IF(O829&lt;=TODAY(),"EXPIRED","ACTIVE"))</f>
        <v>ACTIVE</v>
      </c>
      <c r="X829" s="8" t="str">
        <f>IF(ISNUMBER(SEARCH("OPTILAN",P829)),"OPTILAN","")</f>
        <v/>
      </c>
      <c r="Y829" s="8" t="str">
        <f>IF(AND(NOT(ISBLANK(M829)),M829&lt;&gt;"",VALUE(M829)=0),"No Value (Indeterminate)","")</f>
        <v/>
      </c>
      <c r="Z829" s="8"/>
      <c r="AA829" s="8" t="str">
        <f>IF(AND(ISNUMBER(SEARCH("default date of 31/12/2099",D829)),NOT(ISBLANK(M829)),VALUE(M829)=0),"No Value (SPOT Contract)","")</f>
        <v/>
      </c>
      <c r="AB829" s="19" t="str">
        <f>IF(N829="","No Start Date","")</f>
        <v/>
      </c>
      <c r="AC829" s="19" t="str">
        <f>IF(O829="","No Expiry Date","")</f>
        <v/>
      </c>
      <c r="AD829" s="19" t="str">
        <f>IF(B829="","No Reference","")</f>
        <v/>
      </c>
      <c r="AE829" s="19" t="str" cm="1">
        <f t="array" aca="1" ref="AE829" ca="1">IF(SUMPRODUCT(--ISNUMBER(SEARCH("PFI",A829:AD829)))&gt;0,"Y","")</f>
        <v/>
      </c>
      <c r="AF829" s="19" t="str">
        <f>IF(ISNUMBER(SEARCH("CSW",C829)),"Shared Service","")</f>
        <v/>
      </c>
      <c r="AG829" s="19"/>
    </row>
    <row r="830" spans="1:33" s="14" customFormat="1" x14ac:dyDescent="0.3">
      <c r="A830" s="21">
        <v>1416</v>
      </c>
      <c r="B830" s="41" t="s">
        <v>3011</v>
      </c>
      <c r="C830" s="41" t="s">
        <v>3012</v>
      </c>
      <c r="D830" s="41" t="s">
        <v>3013</v>
      </c>
      <c r="E830" s="42">
        <v>0</v>
      </c>
      <c r="F830" s="42">
        <v>0</v>
      </c>
      <c r="G830" s="42">
        <v>0</v>
      </c>
      <c r="H830" s="41" t="s">
        <v>58</v>
      </c>
      <c r="I830" s="41" t="s">
        <v>1044</v>
      </c>
      <c r="J830" s="41" t="s">
        <v>36</v>
      </c>
      <c r="K830" s="41" t="s">
        <v>37</v>
      </c>
      <c r="L830" s="41" t="s">
        <v>94</v>
      </c>
      <c r="M830" s="43">
        <v>12653.76</v>
      </c>
      <c r="N830" s="44" t="s">
        <v>516</v>
      </c>
      <c r="O830" s="44">
        <v>46112</v>
      </c>
      <c r="P830" s="41" t="s">
        <v>1141</v>
      </c>
      <c r="Q830" s="42" t="s">
        <v>41</v>
      </c>
      <c r="R830" s="42" t="s">
        <v>41</v>
      </c>
      <c r="S830" s="42" t="s">
        <v>41</v>
      </c>
      <c r="T830" s="41" t="s">
        <v>1142</v>
      </c>
      <c r="U830" s="53"/>
      <c r="V830" s="7"/>
      <c r="W830" s="8" t="str">
        <f ca="1">IF(OR(ISBLANK(O830),ISERROR(O830)),"",IF(O830&lt;=TODAY(),"EXPIRED","ACTIVE"))</f>
        <v>ACTIVE</v>
      </c>
      <c r="X830" s="8" t="str">
        <f>IF(ISNUMBER(SEARCH("OPTILAN",P830)),"OPTILAN","")</f>
        <v/>
      </c>
      <c r="Y830" s="8" t="str">
        <f>IF(AND(NOT(ISBLANK(M830)),M830&lt;&gt;"",VALUE(M830)=0),"No Value (Indeterminate)","")</f>
        <v/>
      </c>
      <c r="Z830" s="8"/>
      <c r="AA830" s="8" t="str">
        <f>IF(AND(ISNUMBER(SEARCH("default date of 31/12/2099",D830)),NOT(ISBLANK(M830)),VALUE(M830)=0),"No Value (SPOT Contract)","")</f>
        <v/>
      </c>
      <c r="AB830" s="19" t="str">
        <f>IF(N830="","No Start Date","")</f>
        <v/>
      </c>
      <c r="AC830" s="19" t="str">
        <f>IF(O830="","No Expiry Date","")</f>
        <v/>
      </c>
      <c r="AD830" s="19" t="str">
        <f>IF(B830="","No Reference","")</f>
        <v/>
      </c>
      <c r="AE830" s="19" t="str" cm="1">
        <f t="array" aca="1" ref="AE830" ca="1">IF(SUMPRODUCT(--ISNUMBER(SEARCH("PFI",A830:AD830)))&gt;0,"Y","")</f>
        <v/>
      </c>
      <c r="AF830" s="19" t="str">
        <f>IF(ISNUMBER(SEARCH("CSW",C830)),"Shared Service","")</f>
        <v/>
      </c>
      <c r="AG830" s="19"/>
    </row>
    <row r="831" spans="1:33" s="14" customFormat="1" x14ac:dyDescent="0.3">
      <c r="A831" s="21">
        <v>1417</v>
      </c>
      <c r="B831" s="41" t="s">
        <v>3014</v>
      </c>
      <c r="C831" s="41" t="s">
        <v>3015</v>
      </c>
      <c r="D831" s="41" t="s">
        <v>3016</v>
      </c>
      <c r="E831" s="42">
        <v>0</v>
      </c>
      <c r="F831" s="42">
        <v>0</v>
      </c>
      <c r="G831" s="42">
        <v>0</v>
      </c>
      <c r="H831" s="41" t="s">
        <v>58</v>
      </c>
      <c r="I831" s="41" t="s">
        <v>1044</v>
      </c>
      <c r="J831" s="41" t="s">
        <v>36</v>
      </c>
      <c r="K831" s="41" t="s">
        <v>37</v>
      </c>
      <c r="L831" s="41" t="s">
        <v>94</v>
      </c>
      <c r="M831" s="43">
        <v>12653.76</v>
      </c>
      <c r="N831" s="44" t="s">
        <v>516</v>
      </c>
      <c r="O831" s="44">
        <v>46112</v>
      </c>
      <c r="P831" s="41" t="s">
        <v>1141</v>
      </c>
      <c r="Q831" s="42" t="s">
        <v>41</v>
      </c>
      <c r="R831" s="42" t="s">
        <v>41</v>
      </c>
      <c r="S831" s="42" t="s">
        <v>41</v>
      </c>
      <c r="T831" s="41" t="s">
        <v>1142</v>
      </c>
      <c r="U831" s="53"/>
      <c r="V831" s="7"/>
      <c r="W831" s="8" t="str">
        <f ca="1">IF(OR(ISBLANK(O831),ISERROR(O831)),"",IF(O831&lt;=TODAY(),"EXPIRED","ACTIVE"))</f>
        <v>ACTIVE</v>
      </c>
      <c r="X831" s="8" t="str">
        <f>IF(ISNUMBER(SEARCH("OPTILAN",P831)),"OPTILAN","")</f>
        <v/>
      </c>
      <c r="Y831" s="8" t="str">
        <f>IF(AND(NOT(ISBLANK(M831)),M831&lt;&gt;"",VALUE(M831)=0),"No Value (Indeterminate)","")</f>
        <v/>
      </c>
      <c r="Z831" s="8"/>
      <c r="AA831" s="8" t="str">
        <f>IF(AND(ISNUMBER(SEARCH("default date of 31/12/2099",D831)),NOT(ISBLANK(M831)),VALUE(M831)=0),"No Value (SPOT Contract)","")</f>
        <v/>
      </c>
      <c r="AB831" s="19" t="str">
        <f>IF(N831="","No Start Date","")</f>
        <v/>
      </c>
      <c r="AC831" s="19" t="str">
        <f>IF(O831="","No Expiry Date","")</f>
        <v/>
      </c>
      <c r="AD831" s="19" t="str">
        <f>IF(B831="","No Reference","")</f>
        <v/>
      </c>
      <c r="AE831" s="19" t="str" cm="1">
        <f t="array" aca="1" ref="AE831" ca="1">IF(SUMPRODUCT(--ISNUMBER(SEARCH("PFI",A831:AD831)))&gt;0,"Y","")</f>
        <v/>
      </c>
      <c r="AF831" s="19" t="str">
        <f>IF(ISNUMBER(SEARCH("CSW",C831)),"Shared Service","")</f>
        <v/>
      </c>
      <c r="AG831" s="19"/>
    </row>
    <row r="832" spans="1:33" s="14" customFormat="1" x14ac:dyDescent="0.3">
      <c r="A832" s="21">
        <v>969</v>
      </c>
      <c r="B832" s="41" t="s">
        <v>3017</v>
      </c>
      <c r="C832" s="41" t="s">
        <v>3018</v>
      </c>
      <c r="D832" s="41" t="s">
        <v>3019</v>
      </c>
      <c r="E832" s="42">
        <v>0</v>
      </c>
      <c r="F832" s="42">
        <v>0</v>
      </c>
      <c r="G832" s="42">
        <v>0</v>
      </c>
      <c r="H832" s="41" t="s">
        <v>74</v>
      </c>
      <c r="I832" s="41" t="s">
        <v>3020</v>
      </c>
      <c r="J832" s="41" t="s">
        <v>36</v>
      </c>
      <c r="K832" s="41" t="s">
        <v>37</v>
      </c>
      <c r="L832" s="41" t="s">
        <v>38</v>
      </c>
      <c r="M832" s="43">
        <v>442000</v>
      </c>
      <c r="N832" s="44">
        <v>45666</v>
      </c>
      <c r="O832" s="44">
        <v>46996</v>
      </c>
      <c r="P832" s="41" t="s">
        <v>3021</v>
      </c>
      <c r="Q832" s="42" t="s">
        <v>41</v>
      </c>
      <c r="R832" s="42" t="s">
        <v>42</v>
      </c>
      <c r="S832" s="42" t="s">
        <v>41</v>
      </c>
      <c r="T832" s="41" t="s">
        <v>3022</v>
      </c>
      <c r="U832" s="53"/>
      <c r="V832" s="7"/>
      <c r="W832" s="8" t="str">
        <f ca="1">IF(OR(ISBLANK(O832),ISERROR(O832)),"",IF(O832&lt;=TODAY(),"EXPIRED","ACTIVE"))</f>
        <v>ACTIVE</v>
      </c>
      <c r="X832" s="8" t="str">
        <f>IF(ISNUMBER(SEARCH("OPTILAN",P832)),"OPTILAN","")</f>
        <v/>
      </c>
      <c r="Y832" s="8" t="str">
        <f>IF(AND(NOT(ISBLANK(M832)),M832&lt;&gt;"",VALUE(M832)=0),"No Value (Indeterminate)","")</f>
        <v/>
      </c>
      <c r="Z832" s="8"/>
      <c r="AA832" s="8" t="str">
        <f>IF(AND(ISNUMBER(SEARCH("default date of 31/12/2099",D832)),NOT(ISBLANK(M832)),VALUE(M832)=0),"No Value (SPOT Contract)","")</f>
        <v/>
      </c>
      <c r="AB832" s="19" t="str">
        <f>IF(N832="","No Start Date","")</f>
        <v/>
      </c>
      <c r="AC832" s="19" t="str">
        <f>IF(O832="","No Expiry Date","")</f>
        <v/>
      </c>
      <c r="AD832" s="19" t="str">
        <f>IF(B832="","No Reference","")</f>
        <v/>
      </c>
      <c r="AE832" s="19" t="str" cm="1">
        <f t="array" aca="1" ref="AE832" ca="1">IF(SUMPRODUCT(--ISNUMBER(SEARCH("PFI",A832:AD832)))&gt;0,"Y","")</f>
        <v/>
      </c>
      <c r="AF832" s="19" t="str">
        <f>IF(ISNUMBER(SEARCH("CSW",C832)),"Shared Service","")</f>
        <v/>
      </c>
      <c r="AG832" s="19"/>
    </row>
    <row r="833" spans="1:33" s="14" customFormat="1" x14ac:dyDescent="0.3">
      <c r="A833" s="21">
        <v>396</v>
      </c>
      <c r="B833" s="41" t="s">
        <v>3023</v>
      </c>
      <c r="C833" s="41" t="s">
        <v>3024</v>
      </c>
      <c r="D833" s="41" t="s">
        <v>3025</v>
      </c>
      <c r="E833" s="42">
        <v>0</v>
      </c>
      <c r="F833" s="42">
        <v>0</v>
      </c>
      <c r="G833" s="42">
        <v>0</v>
      </c>
      <c r="H833" s="41" t="s">
        <v>194</v>
      </c>
      <c r="I833" s="41" t="s">
        <v>3026</v>
      </c>
      <c r="J833" s="41" t="s">
        <v>49</v>
      </c>
      <c r="K833" s="41" t="s">
        <v>50</v>
      </c>
      <c r="L833" s="41" t="s">
        <v>51</v>
      </c>
      <c r="M833" s="43">
        <v>600000</v>
      </c>
      <c r="N833" s="44">
        <v>45115</v>
      </c>
      <c r="O833" s="44">
        <v>47208</v>
      </c>
      <c r="P833" s="41" t="s">
        <v>1123</v>
      </c>
      <c r="Q833" s="42" t="s">
        <v>41</v>
      </c>
      <c r="R833" s="42" t="s">
        <v>41</v>
      </c>
      <c r="S833" s="42" t="s">
        <v>41</v>
      </c>
      <c r="T833" s="41" t="s">
        <v>197</v>
      </c>
      <c r="U833" s="53"/>
      <c r="V833" s="7"/>
      <c r="W833" s="8" t="str">
        <f ca="1">IF(OR(ISBLANK(O833),ISERROR(O833)),"",IF(O833&lt;=TODAY(),"EXPIRED","ACTIVE"))</f>
        <v>ACTIVE</v>
      </c>
      <c r="X833" s="8" t="str">
        <f>IF(ISNUMBER(SEARCH("OPTILAN",P833)),"OPTILAN","")</f>
        <v/>
      </c>
      <c r="Y833" s="8" t="str">
        <f>IF(AND(NOT(ISBLANK(M833)),M833&lt;&gt;"",VALUE(M833)=0),"No Value (Indeterminate)","")</f>
        <v/>
      </c>
      <c r="Z833" s="8"/>
      <c r="AA833" s="8" t="str">
        <f>IF(AND(ISNUMBER(SEARCH("default date of 31/12/2099",D833)),NOT(ISBLANK(M833)),VALUE(M833)=0),"No Value (SPOT Contract)","")</f>
        <v/>
      </c>
      <c r="AB833" s="19" t="str">
        <f>IF(N833="","No Start Date","")</f>
        <v/>
      </c>
      <c r="AC833" s="19" t="str">
        <f>IF(O833="","No Expiry Date","")</f>
        <v/>
      </c>
      <c r="AD833" s="19" t="str">
        <f>IF(B833="","No Reference","")</f>
        <v/>
      </c>
      <c r="AE833" s="19" t="str" cm="1">
        <f t="array" aca="1" ref="AE833" ca="1">IF(SUMPRODUCT(--ISNUMBER(SEARCH("PFI",A833:AD833)))&gt;0,"Y","")</f>
        <v/>
      </c>
      <c r="AF833" s="19" t="str">
        <f>IF(ISNUMBER(SEARCH("CSW",C833)),"Shared Service","")</f>
        <v/>
      </c>
      <c r="AG833" s="19"/>
    </row>
    <row r="834" spans="1:33" s="14" customFormat="1" x14ac:dyDescent="0.3">
      <c r="A834" s="21">
        <v>1773</v>
      </c>
      <c r="B834" s="41" t="s">
        <v>3027</v>
      </c>
      <c r="C834" s="41" t="s">
        <v>3028</v>
      </c>
      <c r="D834" s="41" t="s">
        <v>3029</v>
      </c>
      <c r="E834" s="42">
        <v>0</v>
      </c>
      <c r="F834" s="42">
        <v>0</v>
      </c>
      <c r="G834" s="42">
        <v>0</v>
      </c>
      <c r="H834" s="41" t="s">
        <v>716</v>
      </c>
      <c r="I834" s="41" t="s">
        <v>717</v>
      </c>
      <c r="J834" s="41" t="s">
        <v>36</v>
      </c>
      <c r="K834" s="41" t="s">
        <v>37</v>
      </c>
      <c r="L834" s="41" t="s">
        <v>38</v>
      </c>
      <c r="M834" s="43">
        <v>12000</v>
      </c>
      <c r="N834" s="44">
        <v>45669</v>
      </c>
      <c r="O834" s="44">
        <v>46356</v>
      </c>
      <c r="P834" s="41" t="s">
        <v>1478</v>
      </c>
      <c r="Q834" s="42" t="s">
        <v>41</v>
      </c>
      <c r="R834" s="42" t="s">
        <v>42</v>
      </c>
      <c r="S834" s="42" t="s">
        <v>41</v>
      </c>
      <c r="T834" s="41" t="s">
        <v>719</v>
      </c>
      <c r="U834" s="53"/>
      <c r="V834" s="7"/>
      <c r="W834" s="8" t="str">
        <f ca="1">IF(OR(ISBLANK(O834),ISERROR(O834)),"",IF(O834&lt;=TODAY(),"EXPIRED","ACTIVE"))</f>
        <v>ACTIVE</v>
      </c>
      <c r="X834" s="8" t="str">
        <f>IF(ISNUMBER(SEARCH("OPTILAN",P834)),"OPTILAN","")</f>
        <v/>
      </c>
      <c r="Y834" s="8" t="str">
        <f>IF(AND(NOT(ISBLANK(M834)),M834&lt;&gt;"",VALUE(M834)=0),"No Value (Indeterminate)","")</f>
        <v/>
      </c>
      <c r="Z834" s="8"/>
      <c r="AA834" s="8" t="str">
        <f>IF(AND(ISNUMBER(SEARCH("default date of 31/12/2099",D834)),NOT(ISBLANK(M834)),VALUE(M834)=0),"No Value (SPOT Contract)","")</f>
        <v/>
      </c>
      <c r="AB834" s="19" t="str">
        <f>IF(N834="","No Start Date","")</f>
        <v/>
      </c>
      <c r="AC834" s="19" t="str">
        <f>IF(O834="","No Expiry Date","")</f>
        <v/>
      </c>
      <c r="AD834" s="19" t="str">
        <f>IF(B834="","No Reference","")</f>
        <v/>
      </c>
      <c r="AE834" s="19" t="str" cm="1">
        <f t="array" aca="1" ref="AE834" ca="1">IF(SUMPRODUCT(--ISNUMBER(SEARCH("PFI",A834:AD834)))&gt;0,"Y","")</f>
        <v/>
      </c>
      <c r="AF834" s="19" t="str">
        <f>IF(ISNUMBER(SEARCH("CSW",C834)),"Shared Service","")</f>
        <v/>
      </c>
      <c r="AG834" s="19"/>
    </row>
    <row r="835" spans="1:33" s="14" customFormat="1" x14ac:dyDescent="0.3">
      <c r="A835" s="21">
        <v>1014</v>
      </c>
      <c r="B835" s="41" t="s">
        <v>3030</v>
      </c>
      <c r="C835" s="41" t="s">
        <v>3031</v>
      </c>
      <c r="D835" s="41" t="s">
        <v>3032</v>
      </c>
      <c r="E835" s="42">
        <v>0</v>
      </c>
      <c r="F835" s="42">
        <v>0</v>
      </c>
      <c r="G835" s="42">
        <v>0</v>
      </c>
      <c r="H835" s="41" t="s">
        <v>194</v>
      </c>
      <c r="I835" s="41" t="s">
        <v>3033</v>
      </c>
      <c r="J835" s="41" t="s">
        <v>36</v>
      </c>
      <c r="K835" s="41" t="s">
        <v>37</v>
      </c>
      <c r="L835" s="41" t="s">
        <v>667</v>
      </c>
      <c r="M835" s="43">
        <v>40060.800000000003</v>
      </c>
      <c r="N835" s="44" t="s">
        <v>428</v>
      </c>
      <c r="O835" s="44">
        <v>46843</v>
      </c>
      <c r="P835" s="41" t="s">
        <v>3034</v>
      </c>
      <c r="Q835" s="42" t="s">
        <v>41</v>
      </c>
      <c r="R835" s="42" t="s">
        <v>42</v>
      </c>
      <c r="S835" s="42" t="s">
        <v>41</v>
      </c>
      <c r="T835" s="41" t="s">
        <v>3035</v>
      </c>
      <c r="U835" s="53"/>
      <c r="V835" s="7"/>
      <c r="W835" s="8" t="str">
        <f ca="1">IF(OR(ISBLANK(O835),ISERROR(O835)),"",IF(O835&lt;=TODAY(),"EXPIRED","ACTIVE"))</f>
        <v>ACTIVE</v>
      </c>
      <c r="X835" s="8" t="str">
        <f>IF(ISNUMBER(SEARCH("OPTILAN",P835)),"OPTILAN","")</f>
        <v/>
      </c>
      <c r="Y835" s="8" t="str">
        <f>IF(AND(NOT(ISBLANK(M835)),M835&lt;&gt;"",VALUE(M835)=0),"No Value (Indeterminate)","")</f>
        <v/>
      </c>
      <c r="Z835" s="8"/>
      <c r="AA835" s="8" t="str">
        <f>IF(AND(ISNUMBER(SEARCH("default date of 31/12/2099",D835)),NOT(ISBLANK(M835)),VALUE(M835)=0),"No Value (SPOT Contract)","")</f>
        <v/>
      </c>
      <c r="AB835" s="19" t="str">
        <f>IF(N835="","No Start Date","")</f>
        <v/>
      </c>
      <c r="AC835" s="19" t="str">
        <f>IF(O835="","No Expiry Date","")</f>
        <v/>
      </c>
      <c r="AD835" s="19" t="str">
        <f>IF(B835="","No Reference","")</f>
        <v/>
      </c>
      <c r="AE835" s="19" t="str" cm="1">
        <f t="array" aca="1" ref="AE835" ca="1">IF(SUMPRODUCT(--ISNUMBER(SEARCH("PFI",A835:AD835)))&gt;0,"Y","")</f>
        <v/>
      </c>
      <c r="AF835" s="19" t="str">
        <f>IF(ISNUMBER(SEARCH("CSW",C835)),"Shared Service","")</f>
        <v/>
      </c>
      <c r="AG835" s="19"/>
    </row>
    <row r="836" spans="1:33" s="14" customFormat="1" x14ac:dyDescent="0.3">
      <c r="A836" s="21">
        <v>1182</v>
      </c>
      <c r="B836" s="41" t="s">
        <v>3036</v>
      </c>
      <c r="C836" s="41" t="s">
        <v>3037</v>
      </c>
      <c r="D836" s="41" t="s">
        <v>3038</v>
      </c>
      <c r="E836" s="42">
        <v>0</v>
      </c>
      <c r="F836" s="42">
        <v>0</v>
      </c>
      <c r="G836" s="42">
        <v>0</v>
      </c>
      <c r="H836" s="41" t="s">
        <v>716</v>
      </c>
      <c r="I836" s="41" t="s">
        <v>717</v>
      </c>
      <c r="J836" s="41" t="s">
        <v>36</v>
      </c>
      <c r="K836" s="41" t="s">
        <v>37</v>
      </c>
      <c r="L836" s="41" t="s">
        <v>38</v>
      </c>
      <c r="M836" s="43">
        <v>8933.98</v>
      </c>
      <c r="N836" s="44" t="s">
        <v>2466</v>
      </c>
      <c r="O836" s="44">
        <v>46198</v>
      </c>
      <c r="P836" s="41" t="s">
        <v>3039</v>
      </c>
      <c r="Q836" s="42" t="s">
        <v>41</v>
      </c>
      <c r="R836" s="42" t="s">
        <v>41</v>
      </c>
      <c r="S836" s="42" t="s">
        <v>41</v>
      </c>
      <c r="T836" s="41" t="s">
        <v>3040</v>
      </c>
      <c r="U836" s="53"/>
      <c r="V836" s="7"/>
      <c r="W836" s="8" t="str">
        <f ca="1">IF(OR(ISBLANK(O836),ISERROR(O836)),"",IF(O836&lt;=TODAY(),"EXPIRED","ACTIVE"))</f>
        <v>ACTIVE</v>
      </c>
      <c r="X836" s="8" t="str">
        <f>IF(ISNUMBER(SEARCH("OPTILAN",P836)),"OPTILAN","")</f>
        <v/>
      </c>
      <c r="Y836" s="8" t="str">
        <f>IF(AND(NOT(ISBLANK(M836)),M836&lt;&gt;"",VALUE(M836)=0),"No Value (Indeterminate)","")</f>
        <v/>
      </c>
      <c r="Z836" s="8"/>
      <c r="AA836" s="8" t="str">
        <f>IF(AND(ISNUMBER(SEARCH("default date of 31/12/2099",D836)),NOT(ISBLANK(M836)),VALUE(M836)=0),"No Value (SPOT Contract)","")</f>
        <v/>
      </c>
      <c r="AB836" s="19" t="str">
        <f>IF(N836="","No Start Date","")</f>
        <v/>
      </c>
      <c r="AC836" s="19" t="str">
        <f>IF(O836="","No Expiry Date","")</f>
        <v/>
      </c>
      <c r="AD836" s="19" t="str">
        <f>IF(B836="","No Reference","")</f>
        <v/>
      </c>
      <c r="AE836" s="19" t="str" cm="1">
        <f t="array" aca="1" ref="AE836" ca="1">IF(SUMPRODUCT(--ISNUMBER(SEARCH("PFI",A836:AD836)))&gt;0,"Y","")</f>
        <v/>
      </c>
      <c r="AF836" s="19" t="str">
        <f>IF(ISNUMBER(SEARCH("CSW",C836)),"Shared Service","")</f>
        <v/>
      </c>
      <c r="AG836" s="19"/>
    </row>
    <row r="837" spans="1:33" s="14" customFormat="1" x14ac:dyDescent="0.3">
      <c r="A837" s="21">
        <v>1079</v>
      </c>
      <c r="B837" s="41" t="s">
        <v>3041</v>
      </c>
      <c r="C837" s="41" t="s">
        <v>3042</v>
      </c>
      <c r="D837" s="41" t="s">
        <v>3043</v>
      </c>
      <c r="E837" s="42">
        <v>0</v>
      </c>
      <c r="F837" s="42">
        <v>0</v>
      </c>
      <c r="G837" s="42">
        <v>0</v>
      </c>
      <c r="H837" s="41" t="s">
        <v>262</v>
      </c>
      <c r="I837" s="41" t="s">
        <v>3044</v>
      </c>
      <c r="J837" s="41" t="s">
        <v>36</v>
      </c>
      <c r="K837" s="41" t="s">
        <v>37</v>
      </c>
      <c r="L837" s="41" t="s">
        <v>38</v>
      </c>
      <c r="M837" s="43">
        <v>9948</v>
      </c>
      <c r="N837" s="44">
        <v>45662</v>
      </c>
      <c r="O837" s="44">
        <v>46173</v>
      </c>
      <c r="P837" s="41" t="s">
        <v>1064</v>
      </c>
      <c r="Q837" s="42" t="s">
        <v>41</v>
      </c>
      <c r="R837" s="42" t="s">
        <v>42</v>
      </c>
      <c r="S837" s="42" t="s">
        <v>42</v>
      </c>
      <c r="T837" s="41" t="s">
        <v>1065</v>
      </c>
      <c r="U837" s="53"/>
      <c r="V837" s="7"/>
      <c r="W837" s="8" t="str">
        <f ca="1">IF(OR(ISBLANK(O837),ISERROR(O837)),"",IF(O837&lt;=TODAY(),"EXPIRED","ACTIVE"))</f>
        <v>ACTIVE</v>
      </c>
      <c r="X837" s="8" t="str">
        <f>IF(ISNUMBER(SEARCH("OPTILAN",P837)),"OPTILAN","")</f>
        <v/>
      </c>
      <c r="Y837" s="8" t="str">
        <f>IF(AND(NOT(ISBLANK(M837)),M837&lt;&gt;"",VALUE(M837)=0),"No Value (Indeterminate)","")</f>
        <v/>
      </c>
      <c r="Z837" s="8"/>
      <c r="AA837" s="8" t="str">
        <f>IF(AND(ISNUMBER(SEARCH("default date of 31/12/2099",D837)),NOT(ISBLANK(M837)),VALUE(M837)=0),"No Value (SPOT Contract)","")</f>
        <v/>
      </c>
      <c r="AB837" s="19" t="str">
        <f>IF(N837="","No Start Date","")</f>
        <v/>
      </c>
      <c r="AC837" s="19" t="str">
        <f>IF(O837="","No Expiry Date","")</f>
        <v/>
      </c>
      <c r="AD837" s="19" t="str">
        <f>IF(B837="","No Reference","")</f>
        <v/>
      </c>
      <c r="AE837" s="19" t="str" cm="1">
        <f t="array" aca="1" ref="AE837" ca="1">IF(SUMPRODUCT(--ISNUMBER(SEARCH("PFI",A837:AD837)))&gt;0,"Y","")</f>
        <v/>
      </c>
      <c r="AF837" s="19" t="str">
        <f>IF(ISNUMBER(SEARCH("CSW",C837)),"Shared Service","")</f>
        <v/>
      </c>
      <c r="AG837" s="19"/>
    </row>
    <row r="838" spans="1:33" s="14" customFormat="1" x14ac:dyDescent="0.3">
      <c r="A838" s="21">
        <v>1006</v>
      </c>
      <c r="B838" s="41" t="s">
        <v>3045</v>
      </c>
      <c r="C838" s="41" t="s">
        <v>3046</v>
      </c>
      <c r="D838" s="41" t="s">
        <v>3047</v>
      </c>
      <c r="E838" s="42">
        <v>0</v>
      </c>
      <c r="F838" s="42">
        <v>0</v>
      </c>
      <c r="G838" s="42">
        <v>0</v>
      </c>
      <c r="H838" s="41" t="s">
        <v>194</v>
      </c>
      <c r="I838" s="41" t="s">
        <v>3033</v>
      </c>
      <c r="J838" s="41" t="s">
        <v>36</v>
      </c>
      <c r="K838" s="41" t="s">
        <v>37</v>
      </c>
      <c r="L838" s="41" t="s">
        <v>667</v>
      </c>
      <c r="M838" s="43">
        <v>36000</v>
      </c>
      <c r="N838" s="44">
        <v>45661</v>
      </c>
      <c r="O838" s="44">
        <v>46477</v>
      </c>
      <c r="P838" s="41" t="s">
        <v>3048</v>
      </c>
      <c r="Q838" s="42" t="s">
        <v>41</v>
      </c>
      <c r="R838" s="42" t="s">
        <v>42</v>
      </c>
      <c r="S838" s="42" t="s">
        <v>41</v>
      </c>
      <c r="T838" s="41" t="s">
        <v>233</v>
      </c>
      <c r="U838" s="53"/>
      <c r="V838" s="7"/>
      <c r="W838" s="8" t="str">
        <f ca="1">IF(OR(ISBLANK(O838),ISERROR(O838)),"",IF(O838&lt;=TODAY(),"EXPIRED","ACTIVE"))</f>
        <v>ACTIVE</v>
      </c>
      <c r="X838" s="8" t="str">
        <f>IF(ISNUMBER(SEARCH("OPTILAN",P838)),"OPTILAN","")</f>
        <v/>
      </c>
      <c r="Y838" s="8" t="str">
        <f>IF(AND(NOT(ISBLANK(M838)),M838&lt;&gt;"",VALUE(M838)=0),"No Value (Indeterminate)","")</f>
        <v/>
      </c>
      <c r="Z838" s="8"/>
      <c r="AA838" s="8" t="str">
        <f>IF(AND(ISNUMBER(SEARCH("default date of 31/12/2099",D838)),NOT(ISBLANK(M838)),VALUE(M838)=0),"No Value (SPOT Contract)","")</f>
        <v/>
      </c>
      <c r="AB838" s="19" t="str">
        <f>IF(N838="","No Start Date","")</f>
        <v/>
      </c>
      <c r="AC838" s="19" t="str">
        <f>IF(O838="","No Expiry Date","")</f>
        <v/>
      </c>
      <c r="AD838" s="19" t="str">
        <f>IF(B838="","No Reference","")</f>
        <v/>
      </c>
      <c r="AE838" s="19" t="str" cm="1">
        <f t="array" aca="1" ref="AE838" ca="1">IF(SUMPRODUCT(--ISNUMBER(SEARCH("PFI",A838:AD838)))&gt;0,"Y","")</f>
        <v/>
      </c>
      <c r="AF838" s="19" t="str">
        <f>IF(ISNUMBER(SEARCH("CSW",C838)),"Shared Service","")</f>
        <v/>
      </c>
      <c r="AG838" s="19"/>
    </row>
    <row r="839" spans="1:33" s="14" customFormat="1" x14ac:dyDescent="0.3">
      <c r="A839" s="21">
        <v>857</v>
      </c>
      <c r="B839" s="41" t="s">
        <v>3049</v>
      </c>
      <c r="C839" s="41" t="s">
        <v>3050</v>
      </c>
      <c r="D839" s="41"/>
      <c r="E839" s="42">
        <v>0</v>
      </c>
      <c r="F839" s="42">
        <v>0</v>
      </c>
      <c r="G839" s="42">
        <v>0</v>
      </c>
      <c r="H839" s="41" t="s">
        <v>74</v>
      </c>
      <c r="I839" s="41" t="s">
        <v>3051</v>
      </c>
      <c r="J839" s="41" t="s">
        <v>76</v>
      </c>
      <c r="K839" s="41" t="s">
        <v>50</v>
      </c>
      <c r="L839" s="41" t="s">
        <v>678</v>
      </c>
      <c r="M839" s="43">
        <v>99000</v>
      </c>
      <c r="N839" s="44">
        <v>45547</v>
      </c>
      <c r="O839" s="44">
        <v>46611</v>
      </c>
      <c r="P839" s="41" t="s">
        <v>3052</v>
      </c>
      <c r="Q839" s="42" t="s">
        <v>41</v>
      </c>
      <c r="R839" s="42" t="s">
        <v>42</v>
      </c>
      <c r="S839" s="42" t="s">
        <v>41</v>
      </c>
      <c r="T839" s="41" t="s">
        <v>3053</v>
      </c>
      <c r="U839" s="53"/>
      <c r="V839" s="7"/>
      <c r="W839" s="8" t="str">
        <f ca="1">IF(OR(ISBLANK(O839),ISERROR(O839)),"",IF(O839&lt;=TODAY(),"EXPIRED","ACTIVE"))</f>
        <v>ACTIVE</v>
      </c>
      <c r="X839" s="8" t="str">
        <f>IF(ISNUMBER(SEARCH("OPTILAN",P839)),"OPTILAN","")</f>
        <v/>
      </c>
      <c r="Y839" s="8" t="str">
        <f>IF(AND(NOT(ISBLANK(M839)),M839&lt;&gt;"",VALUE(M839)=0),"No Value (Indeterminate)","")</f>
        <v/>
      </c>
      <c r="Z839" s="8"/>
      <c r="AA839" s="8" t="str">
        <f>IF(AND(ISNUMBER(SEARCH("default date of 31/12/2099",D839)),NOT(ISBLANK(M839)),VALUE(M839)=0),"No Value (SPOT Contract)","")</f>
        <v/>
      </c>
      <c r="AB839" s="19" t="str">
        <f>IF(N839="","No Start Date","")</f>
        <v/>
      </c>
      <c r="AC839" s="19" t="str">
        <f>IF(O839="","No Expiry Date","")</f>
        <v/>
      </c>
      <c r="AD839" s="19" t="str">
        <f>IF(B839="","No Reference","")</f>
        <v/>
      </c>
      <c r="AE839" s="19" t="str" cm="1">
        <f t="array" aca="1" ref="AE839" ca="1">IF(SUMPRODUCT(--ISNUMBER(SEARCH("PFI",A839:AD839)))&gt;0,"Y","")</f>
        <v/>
      </c>
      <c r="AF839" s="19" t="str">
        <f>IF(ISNUMBER(SEARCH("CSW",C839)),"Shared Service","")</f>
        <v/>
      </c>
      <c r="AG839" s="19"/>
    </row>
    <row r="840" spans="1:33" s="14" customFormat="1" x14ac:dyDescent="0.3">
      <c r="A840" s="21">
        <v>739</v>
      </c>
      <c r="B840" s="41" t="s">
        <v>3054</v>
      </c>
      <c r="C840" s="41" t="s">
        <v>3055</v>
      </c>
      <c r="D840" s="41"/>
      <c r="E840" s="42">
        <v>0</v>
      </c>
      <c r="F840" s="42">
        <v>0</v>
      </c>
      <c r="G840" s="42">
        <v>0</v>
      </c>
      <c r="H840" s="41" t="s">
        <v>74</v>
      </c>
      <c r="I840" s="41" t="s">
        <v>3056</v>
      </c>
      <c r="J840" s="41" t="s">
        <v>666</v>
      </c>
      <c r="K840" s="41" t="s">
        <v>37</v>
      </c>
      <c r="L840" s="41" t="s">
        <v>667</v>
      </c>
      <c r="M840" s="43">
        <v>45000</v>
      </c>
      <c r="N840" s="44">
        <v>45300</v>
      </c>
      <c r="O840" s="44">
        <v>46630</v>
      </c>
      <c r="P840" s="41" t="s">
        <v>3057</v>
      </c>
      <c r="Q840" s="42" t="s">
        <v>41</v>
      </c>
      <c r="R840" s="42" t="s">
        <v>42</v>
      </c>
      <c r="S840" s="42" t="s">
        <v>41</v>
      </c>
      <c r="T840" s="41" t="s">
        <v>2214</v>
      </c>
      <c r="U840" s="53"/>
      <c r="V840" s="7"/>
      <c r="W840" s="8" t="str">
        <f ca="1">IF(OR(ISBLANK(O840),ISERROR(O840)),"",IF(O840&lt;=TODAY(),"EXPIRED","ACTIVE"))</f>
        <v>ACTIVE</v>
      </c>
      <c r="X840" s="8" t="str">
        <f>IF(ISNUMBER(SEARCH("OPTILAN",P840)),"OPTILAN","")</f>
        <v/>
      </c>
      <c r="Y840" s="8" t="str">
        <f>IF(AND(NOT(ISBLANK(M840)),M840&lt;&gt;"",VALUE(M840)=0),"No Value (Indeterminate)","")</f>
        <v/>
      </c>
      <c r="Z840" s="8"/>
      <c r="AA840" s="8" t="str">
        <f>IF(AND(ISNUMBER(SEARCH("default date of 31/12/2099",D840)),NOT(ISBLANK(M840)),VALUE(M840)=0),"No Value (SPOT Contract)","")</f>
        <v/>
      </c>
      <c r="AB840" s="19" t="str">
        <f>IF(N840="","No Start Date","")</f>
        <v/>
      </c>
      <c r="AC840" s="19" t="str">
        <f>IF(O840="","No Expiry Date","")</f>
        <v/>
      </c>
      <c r="AD840" s="19" t="str">
        <f>IF(B840="","No Reference","")</f>
        <v/>
      </c>
      <c r="AE840" s="19" t="str" cm="1">
        <f t="array" aca="1" ref="AE840" ca="1">IF(SUMPRODUCT(--ISNUMBER(SEARCH("PFI",A840:AD840)))&gt;0,"Y","")</f>
        <v/>
      </c>
      <c r="AF840" s="19" t="str">
        <f>IF(ISNUMBER(SEARCH("CSW",C840)),"Shared Service","")</f>
        <v/>
      </c>
      <c r="AG840" s="19"/>
    </row>
    <row r="841" spans="1:33" s="14" customFormat="1" x14ac:dyDescent="0.3">
      <c r="A841" s="21">
        <v>939</v>
      </c>
      <c r="B841" s="41" t="s">
        <v>3058</v>
      </c>
      <c r="C841" s="41" t="s">
        <v>3059</v>
      </c>
      <c r="D841" s="41"/>
      <c r="E841" s="42">
        <v>0</v>
      </c>
      <c r="F841" s="42">
        <v>0</v>
      </c>
      <c r="G841" s="42">
        <v>0</v>
      </c>
      <c r="H841" s="41" t="s">
        <v>554</v>
      </c>
      <c r="I841" s="41" t="s">
        <v>554</v>
      </c>
      <c r="J841" s="41" t="s">
        <v>36</v>
      </c>
      <c r="K841" s="41" t="s">
        <v>50</v>
      </c>
      <c r="L841" s="41" t="s">
        <v>642</v>
      </c>
      <c r="M841" s="43">
        <v>98177.5</v>
      </c>
      <c r="N841" s="44">
        <v>45719</v>
      </c>
      <c r="O841" s="44">
        <v>46421</v>
      </c>
      <c r="P841" s="41" t="s">
        <v>3060</v>
      </c>
      <c r="Q841" s="42" t="s">
        <v>41</v>
      </c>
      <c r="R841" s="42" t="s">
        <v>42</v>
      </c>
      <c r="S841" s="42" t="s">
        <v>41</v>
      </c>
      <c r="T841" s="41" t="s">
        <v>3061</v>
      </c>
      <c r="U841" s="53"/>
      <c r="V841" s="7"/>
      <c r="W841" s="8" t="str">
        <f ca="1">IF(OR(ISBLANK(O841),ISERROR(O841)),"",IF(O841&lt;=TODAY(),"EXPIRED","ACTIVE"))</f>
        <v>ACTIVE</v>
      </c>
      <c r="X841" s="8" t="str">
        <f>IF(ISNUMBER(SEARCH("OPTILAN",P841)),"OPTILAN","")</f>
        <v/>
      </c>
      <c r="Y841" s="8" t="str">
        <f>IF(AND(NOT(ISBLANK(M841)),M841&lt;&gt;"",VALUE(M841)=0),"No Value (Indeterminate)","")</f>
        <v/>
      </c>
      <c r="Z841" s="8"/>
      <c r="AA841" s="8" t="str">
        <f>IF(AND(ISNUMBER(SEARCH("default date of 31/12/2099",D841)),NOT(ISBLANK(M841)),VALUE(M841)=0),"No Value (SPOT Contract)","")</f>
        <v/>
      </c>
      <c r="AB841" s="19" t="str">
        <f>IF(N841="","No Start Date","")</f>
        <v/>
      </c>
      <c r="AC841" s="19" t="str">
        <f>IF(O841="","No Expiry Date","")</f>
        <v/>
      </c>
      <c r="AD841" s="19" t="str">
        <f>IF(B841="","No Reference","")</f>
        <v/>
      </c>
      <c r="AE841" s="19" t="str" cm="1">
        <f t="array" aca="1" ref="AE841" ca="1">IF(SUMPRODUCT(--ISNUMBER(SEARCH("PFI",A841:AD841)))&gt;0,"Y","")</f>
        <v/>
      </c>
      <c r="AF841" s="19" t="str">
        <f>IF(ISNUMBER(SEARCH("CSW",C841)),"Shared Service","")</f>
        <v/>
      </c>
      <c r="AG841" s="19"/>
    </row>
    <row r="842" spans="1:33" s="14" customFormat="1" x14ac:dyDescent="0.3">
      <c r="A842" s="21">
        <v>518</v>
      </c>
      <c r="B842" s="41" t="s">
        <v>3062</v>
      </c>
      <c r="C842" s="41" t="s">
        <v>3063</v>
      </c>
      <c r="D842" s="41"/>
      <c r="E842" s="42">
        <v>0</v>
      </c>
      <c r="F842" s="42">
        <v>0</v>
      </c>
      <c r="G842" s="42">
        <v>0</v>
      </c>
      <c r="H842" s="41" t="s">
        <v>34</v>
      </c>
      <c r="I842" s="41" t="s">
        <v>2201</v>
      </c>
      <c r="J842" s="41" t="s">
        <v>666</v>
      </c>
      <c r="K842" s="41" t="s">
        <v>37</v>
      </c>
      <c r="L842" s="41" t="s">
        <v>667</v>
      </c>
      <c r="M842" s="43">
        <v>90000</v>
      </c>
      <c r="N842" s="44">
        <v>45293</v>
      </c>
      <c r="O842" s="44">
        <v>46418</v>
      </c>
      <c r="P842" s="41" t="s">
        <v>3064</v>
      </c>
      <c r="Q842" s="42" t="s">
        <v>41</v>
      </c>
      <c r="R842" s="42" t="s">
        <v>42</v>
      </c>
      <c r="S842" s="42" t="s">
        <v>41</v>
      </c>
      <c r="T842" s="41" t="s">
        <v>3065</v>
      </c>
      <c r="U842" s="53"/>
      <c r="V842" s="7"/>
      <c r="W842" s="8" t="str">
        <f ca="1">IF(OR(ISBLANK(O842),ISERROR(O842)),"",IF(O842&lt;=TODAY(),"EXPIRED","ACTIVE"))</f>
        <v>ACTIVE</v>
      </c>
      <c r="X842" s="8" t="str">
        <f>IF(ISNUMBER(SEARCH("OPTILAN",P842)),"OPTILAN","")</f>
        <v/>
      </c>
      <c r="Y842" s="8" t="str">
        <f>IF(AND(NOT(ISBLANK(M842)),M842&lt;&gt;"",VALUE(M842)=0),"No Value (Indeterminate)","")</f>
        <v/>
      </c>
      <c r="Z842" s="8"/>
      <c r="AA842" s="8" t="str">
        <f>IF(AND(ISNUMBER(SEARCH("default date of 31/12/2099",D842)),NOT(ISBLANK(M842)),VALUE(M842)=0),"No Value (SPOT Contract)","")</f>
        <v/>
      </c>
      <c r="AB842" s="19" t="str">
        <f>IF(N842="","No Start Date","")</f>
        <v/>
      </c>
      <c r="AC842" s="19" t="str">
        <f>IF(O842="","No Expiry Date","")</f>
        <v/>
      </c>
      <c r="AD842" s="19" t="str">
        <f>IF(B842="","No Reference","")</f>
        <v/>
      </c>
      <c r="AE842" s="19" t="str" cm="1">
        <f t="array" aca="1" ref="AE842" ca="1">IF(SUMPRODUCT(--ISNUMBER(SEARCH("PFI",A842:AD842)))&gt;0,"Y","")</f>
        <v/>
      </c>
      <c r="AF842" s="19" t="str">
        <f>IF(ISNUMBER(SEARCH("CSW",C842)),"Shared Service","")</f>
        <v/>
      </c>
      <c r="AG842" s="19"/>
    </row>
    <row r="843" spans="1:33" s="14" customFormat="1" x14ac:dyDescent="0.3">
      <c r="A843" s="21">
        <v>103</v>
      </c>
      <c r="B843" s="41" t="s">
        <v>3066</v>
      </c>
      <c r="C843" s="41" t="s">
        <v>3067</v>
      </c>
      <c r="D843" s="41" t="s">
        <v>3068</v>
      </c>
      <c r="E843" s="42">
        <v>2</v>
      </c>
      <c r="F843" s="42">
        <v>0</v>
      </c>
      <c r="G843" s="42">
        <v>0</v>
      </c>
      <c r="H843" s="41" t="s">
        <v>47</v>
      </c>
      <c r="I843" s="41" t="s">
        <v>1127</v>
      </c>
      <c r="J843" s="41" t="s">
        <v>36</v>
      </c>
      <c r="K843" s="41" t="s">
        <v>50</v>
      </c>
      <c r="L843" s="41" t="s">
        <v>642</v>
      </c>
      <c r="M843" s="43">
        <v>9300000</v>
      </c>
      <c r="N843" s="44">
        <v>44205</v>
      </c>
      <c r="O843" s="44">
        <v>48669</v>
      </c>
      <c r="P843" s="41" t="s">
        <v>1128</v>
      </c>
      <c r="Q843" s="42" t="s">
        <v>41</v>
      </c>
      <c r="R843" s="42" t="s">
        <v>42</v>
      </c>
      <c r="S843" s="42" t="s">
        <v>41</v>
      </c>
      <c r="T843" s="41" t="s">
        <v>3069</v>
      </c>
      <c r="U843" s="53"/>
      <c r="V843" s="7"/>
      <c r="W843" s="8" t="str">
        <f ca="1">IF(OR(ISBLANK(O843),ISERROR(O843)),"",IF(O843&lt;=TODAY(),"EXPIRED","ACTIVE"))</f>
        <v>ACTIVE</v>
      </c>
      <c r="X843" s="8" t="str">
        <f>IF(ISNUMBER(SEARCH("OPTILAN",P843)),"OPTILAN","")</f>
        <v/>
      </c>
      <c r="Y843" s="8" t="str">
        <f>IF(AND(NOT(ISBLANK(M843)),M843&lt;&gt;"",VALUE(M843)=0),"No Value (Indeterminate)","")</f>
        <v/>
      </c>
      <c r="Z843" s="8"/>
      <c r="AA843" s="8" t="str">
        <f>IF(AND(ISNUMBER(SEARCH("default date of 31/12/2099",D843)),NOT(ISBLANK(M843)),VALUE(M843)=0),"No Value (SPOT Contract)","")</f>
        <v/>
      </c>
      <c r="AB843" s="19" t="str">
        <f>IF(N843="","No Start Date","")</f>
        <v/>
      </c>
      <c r="AC843" s="19" t="str">
        <f>IF(O843="","No Expiry Date","")</f>
        <v/>
      </c>
      <c r="AD843" s="19" t="str">
        <f>IF(B843="","No Reference","")</f>
        <v/>
      </c>
      <c r="AE843" s="19" t="str" cm="1">
        <f t="array" aca="1" ref="AE843" ca="1">IF(SUMPRODUCT(--ISNUMBER(SEARCH("PFI",A843:AD843)))&gt;0,"Y","")</f>
        <v/>
      </c>
      <c r="AF843" s="19" t="str">
        <f>IF(ISNUMBER(SEARCH("CSW",C843)),"Shared Service","")</f>
        <v/>
      </c>
      <c r="AG843" s="19"/>
    </row>
    <row r="844" spans="1:33" s="14" customFormat="1" x14ac:dyDescent="0.3">
      <c r="A844" s="21">
        <v>1471</v>
      </c>
      <c r="B844" s="41" t="s">
        <v>3070</v>
      </c>
      <c r="C844" s="41" t="s">
        <v>3071</v>
      </c>
      <c r="D844" s="41" t="s">
        <v>3072</v>
      </c>
      <c r="E844" s="42">
        <v>0</v>
      </c>
      <c r="F844" s="42">
        <v>0</v>
      </c>
      <c r="G844" s="42">
        <v>0</v>
      </c>
      <c r="H844" s="41" t="s">
        <v>74</v>
      </c>
      <c r="I844" s="41" t="s">
        <v>3073</v>
      </c>
      <c r="J844" s="41" t="s">
        <v>36</v>
      </c>
      <c r="K844" s="41" t="s">
        <v>37</v>
      </c>
      <c r="L844" s="41" t="s">
        <v>38</v>
      </c>
      <c r="M844" s="43">
        <v>7200</v>
      </c>
      <c r="N844" s="44" t="s">
        <v>3074</v>
      </c>
      <c r="O844" s="44">
        <v>46374</v>
      </c>
      <c r="P844" s="41" t="s">
        <v>3075</v>
      </c>
      <c r="Q844" s="42" t="s">
        <v>42</v>
      </c>
      <c r="R844" s="42" t="s">
        <v>41</v>
      </c>
      <c r="S844" s="42" t="s">
        <v>41</v>
      </c>
      <c r="T844" s="41" t="s">
        <v>457</v>
      </c>
      <c r="U844" s="53"/>
      <c r="V844" s="7"/>
      <c r="W844" s="8" t="str">
        <f ca="1">IF(OR(ISBLANK(O844),ISERROR(O844)),"",IF(O844&lt;=TODAY(),"EXPIRED","ACTIVE"))</f>
        <v>ACTIVE</v>
      </c>
      <c r="X844" s="8" t="str">
        <f>IF(ISNUMBER(SEARCH("OPTILAN",P844)),"OPTILAN","")</f>
        <v/>
      </c>
      <c r="Y844" s="8" t="str">
        <f>IF(AND(NOT(ISBLANK(M844)),M844&lt;&gt;"",VALUE(M844)=0),"No Value (Indeterminate)","")</f>
        <v/>
      </c>
      <c r="Z844" s="8"/>
      <c r="AA844" s="8" t="str">
        <f>IF(AND(ISNUMBER(SEARCH("default date of 31/12/2099",D844)),NOT(ISBLANK(M844)),VALUE(M844)=0),"No Value (SPOT Contract)","")</f>
        <v/>
      </c>
      <c r="AB844" s="19" t="str">
        <f>IF(N844="","No Start Date","")</f>
        <v/>
      </c>
      <c r="AC844" s="19" t="str">
        <f>IF(O844="","No Expiry Date","")</f>
        <v/>
      </c>
      <c r="AD844" s="19" t="str">
        <f>IF(B844="","No Reference","")</f>
        <v/>
      </c>
      <c r="AE844" s="19" t="str" cm="1">
        <f t="array" aca="1" ref="AE844" ca="1">IF(SUMPRODUCT(--ISNUMBER(SEARCH("PFI",A844:AD844)))&gt;0,"Y","")</f>
        <v/>
      </c>
      <c r="AF844" s="19" t="str">
        <f>IF(ISNUMBER(SEARCH("CSW",C844)),"Shared Service","")</f>
        <v/>
      </c>
      <c r="AG844" s="19"/>
    </row>
    <row r="845" spans="1:33" s="14" customFormat="1" x14ac:dyDescent="0.3">
      <c r="A845" s="21">
        <v>433</v>
      </c>
      <c r="B845" s="41" t="s">
        <v>3076</v>
      </c>
      <c r="C845" s="41" t="s">
        <v>3077</v>
      </c>
      <c r="D845" s="41" t="s">
        <v>3078</v>
      </c>
      <c r="E845" s="42">
        <v>2</v>
      </c>
      <c r="F845" s="42">
        <v>0</v>
      </c>
      <c r="G845" s="42">
        <v>0</v>
      </c>
      <c r="H845" s="41" t="s">
        <v>194</v>
      </c>
      <c r="I845" s="41" t="s">
        <v>1428</v>
      </c>
      <c r="J845" s="41" t="s">
        <v>49</v>
      </c>
      <c r="K845" s="41" t="s">
        <v>50</v>
      </c>
      <c r="L845" s="41" t="s">
        <v>51</v>
      </c>
      <c r="M845" s="43">
        <v>535925</v>
      </c>
      <c r="N845" s="44">
        <v>44938</v>
      </c>
      <c r="O845" s="44">
        <v>46356</v>
      </c>
      <c r="P845" s="41" t="s">
        <v>3079</v>
      </c>
      <c r="Q845" s="42" t="s">
        <v>41</v>
      </c>
      <c r="R845" s="42" t="s">
        <v>41</v>
      </c>
      <c r="S845" s="42" t="s">
        <v>41</v>
      </c>
      <c r="T845" s="41" t="s">
        <v>197</v>
      </c>
      <c r="U845" s="53"/>
      <c r="V845" s="7"/>
      <c r="W845" s="8" t="str">
        <f ca="1">IF(OR(ISBLANK(O845),ISERROR(O845)),"",IF(O845&lt;=TODAY(),"EXPIRED","ACTIVE"))</f>
        <v>ACTIVE</v>
      </c>
      <c r="X845" s="8" t="str">
        <f>IF(ISNUMBER(SEARCH("OPTILAN",P845)),"OPTILAN","")</f>
        <v/>
      </c>
      <c r="Y845" s="8" t="str">
        <f>IF(AND(NOT(ISBLANK(M845)),M845&lt;&gt;"",VALUE(M845)=0),"No Value (Indeterminate)","")</f>
        <v/>
      </c>
      <c r="Z845" s="8"/>
      <c r="AA845" s="8" t="str">
        <f>IF(AND(ISNUMBER(SEARCH("default date of 31/12/2099",D845)),NOT(ISBLANK(M845)),VALUE(M845)=0),"No Value (SPOT Contract)","")</f>
        <v/>
      </c>
      <c r="AB845" s="19" t="str">
        <f>IF(N845="","No Start Date","")</f>
        <v/>
      </c>
      <c r="AC845" s="19" t="str">
        <f>IF(O845="","No Expiry Date","")</f>
        <v/>
      </c>
      <c r="AD845" s="19" t="str">
        <f>IF(B845="","No Reference","")</f>
        <v/>
      </c>
      <c r="AE845" s="19" t="str" cm="1">
        <f t="array" aca="1" ref="AE845" ca="1">IF(SUMPRODUCT(--ISNUMBER(SEARCH("PFI",A845:AD845)))&gt;0,"Y","")</f>
        <v/>
      </c>
      <c r="AF845" s="19" t="str">
        <f>IF(ISNUMBER(SEARCH("CSW",C845)),"Shared Service","")</f>
        <v/>
      </c>
      <c r="AG845" s="19"/>
    </row>
    <row r="846" spans="1:33" s="14" customFormat="1" x14ac:dyDescent="0.3">
      <c r="A846" s="21">
        <v>287</v>
      </c>
      <c r="B846" s="41" t="s">
        <v>3080</v>
      </c>
      <c r="C846" s="41" t="s">
        <v>3081</v>
      </c>
      <c r="D846" s="41" t="s">
        <v>3082</v>
      </c>
      <c r="E846" s="42">
        <v>0</v>
      </c>
      <c r="F846" s="42">
        <v>0</v>
      </c>
      <c r="G846" s="42">
        <v>0</v>
      </c>
      <c r="H846" s="41" t="s">
        <v>34</v>
      </c>
      <c r="I846" s="41" t="s">
        <v>1428</v>
      </c>
      <c r="J846" s="41" t="s">
        <v>36</v>
      </c>
      <c r="K846" s="41" t="s">
        <v>50</v>
      </c>
      <c r="L846" s="41" t="s">
        <v>642</v>
      </c>
      <c r="M846" s="43">
        <v>2200000</v>
      </c>
      <c r="N846" s="44">
        <v>44930</v>
      </c>
      <c r="O846" s="44">
        <v>47573</v>
      </c>
      <c r="P846" s="41" t="s">
        <v>880</v>
      </c>
      <c r="Q846" s="42" t="s">
        <v>41</v>
      </c>
      <c r="R846" s="42" t="s">
        <v>41</v>
      </c>
      <c r="S846" s="42" t="s">
        <v>41</v>
      </c>
      <c r="T846" s="41" t="s">
        <v>3083</v>
      </c>
      <c r="U846" s="53"/>
      <c r="V846" s="7"/>
      <c r="W846" s="8" t="str">
        <f ca="1">IF(OR(ISBLANK(O846),ISERROR(O846)),"",IF(O846&lt;=TODAY(),"EXPIRED","ACTIVE"))</f>
        <v>ACTIVE</v>
      </c>
      <c r="X846" s="8" t="str">
        <f>IF(ISNUMBER(SEARCH("OPTILAN",P846)),"OPTILAN","")</f>
        <v/>
      </c>
      <c r="Y846" s="8" t="str">
        <f>IF(AND(NOT(ISBLANK(M846)),M846&lt;&gt;"",VALUE(M846)=0),"No Value (Indeterminate)","")</f>
        <v/>
      </c>
      <c r="Z846" s="8"/>
      <c r="AA846" s="8" t="str">
        <f>IF(AND(ISNUMBER(SEARCH("default date of 31/12/2099",D846)),NOT(ISBLANK(M846)),VALUE(M846)=0),"No Value (SPOT Contract)","")</f>
        <v/>
      </c>
      <c r="AB846" s="19" t="str">
        <f>IF(N846="","No Start Date","")</f>
        <v/>
      </c>
      <c r="AC846" s="19" t="str">
        <f>IF(O846="","No Expiry Date","")</f>
        <v/>
      </c>
      <c r="AD846" s="19" t="str">
        <f>IF(B846="","No Reference","")</f>
        <v/>
      </c>
      <c r="AE846" s="19" t="str" cm="1">
        <f t="array" aca="1" ref="AE846" ca="1">IF(SUMPRODUCT(--ISNUMBER(SEARCH("PFI",A846:AD846)))&gt;0,"Y","")</f>
        <v/>
      </c>
      <c r="AF846" s="19" t="str">
        <f>IF(ISNUMBER(SEARCH("CSW",C846)),"Shared Service","")</f>
        <v/>
      </c>
      <c r="AG846" s="19"/>
    </row>
    <row r="847" spans="1:33" s="14" customFormat="1" x14ac:dyDescent="0.3">
      <c r="A847" s="21">
        <v>443</v>
      </c>
      <c r="B847" s="41" t="s">
        <v>3084</v>
      </c>
      <c r="C847" s="41" t="s">
        <v>3085</v>
      </c>
      <c r="D847" s="41" t="s">
        <v>3086</v>
      </c>
      <c r="E847" s="42">
        <v>1</v>
      </c>
      <c r="F847" s="42">
        <v>0</v>
      </c>
      <c r="G847" s="42">
        <v>1</v>
      </c>
      <c r="H847" s="41" t="s">
        <v>194</v>
      </c>
      <c r="I847" s="41" t="s">
        <v>1428</v>
      </c>
      <c r="J847" s="41" t="s">
        <v>49</v>
      </c>
      <c r="K847" s="41" t="s">
        <v>50</v>
      </c>
      <c r="L847" s="41" t="s">
        <v>51</v>
      </c>
      <c r="M847" s="43">
        <v>2150000</v>
      </c>
      <c r="N847" s="44">
        <v>45292</v>
      </c>
      <c r="O847" s="44">
        <v>47208</v>
      </c>
      <c r="P847" s="41" t="s">
        <v>3087</v>
      </c>
      <c r="Q847" s="42" t="s">
        <v>41</v>
      </c>
      <c r="R847" s="42" t="s">
        <v>41</v>
      </c>
      <c r="S847" s="42" t="s">
        <v>41</v>
      </c>
      <c r="T847" s="41" t="s">
        <v>197</v>
      </c>
      <c r="U847" s="53"/>
      <c r="V847" s="7"/>
      <c r="W847" s="8" t="str">
        <f ca="1">IF(OR(ISBLANK(O847),ISERROR(O847)),"",IF(O847&lt;=TODAY(),"EXPIRED","ACTIVE"))</f>
        <v>ACTIVE</v>
      </c>
      <c r="X847" s="8" t="str">
        <f>IF(ISNUMBER(SEARCH("OPTILAN",P847)),"OPTILAN","")</f>
        <v/>
      </c>
      <c r="Y847" s="8" t="str">
        <f>IF(AND(NOT(ISBLANK(M847)),M847&lt;&gt;"",VALUE(M847)=0),"No Value (Indeterminate)","")</f>
        <v/>
      </c>
      <c r="Z847" s="8"/>
      <c r="AA847" s="8" t="str">
        <f>IF(AND(ISNUMBER(SEARCH("default date of 31/12/2099",D847)),NOT(ISBLANK(M847)),VALUE(M847)=0),"No Value (SPOT Contract)","")</f>
        <v/>
      </c>
      <c r="AB847" s="19" t="str">
        <f>IF(N847="","No Start Date","")</f>
        <v/>
      </c>
      <c r="AC847" s="19" t="str">
        <f>IF(O847="","No Expiry Date","")</f>
        <v/>
      </c>
      <c r="AD847" s="19" t="str">
        <f>IF(B847="","No Reference","")</f>
        <v/>
      </c>
      <c r="AE847" s="19" t="str" cm="1">
        <f t="array" aca="1" ref="AE847" ca="1">IF(SUMPRODUCT(--ISNUMBER(SEARCH("PFI",A847:AD847)))&gt;0,"Y","")</f>
        <v/>
      </c>
      <c r="AF847" s="19" t="str">
        <f>IF(ISNUMBER(SEARCH("CSW",C847)),"Shared Service","")</f>
        <v/>
      </c>
      <c r="AG847" s="19"/>
    </row>
    <row r="848" spans="1:33" s="14" customFormat="1" x14ac:dyDescent="0.3">
      <c r="A848" s="21">
        <v>328</v>
      </c>
      <c r="B848" s="41" t="s">
        <v>3088</v>
      </c>
      <c r="C848" s="41" t="s">
        <v>3089</v>
      </c>
      <c r="D848" s="41" t="s">
        <v>3090</v>
      </c>
      <c r="E848" s="42">
        <v>0</v>
      </c>
      <c r="F848" s="42">
        <v>0</v>
      </c>
      <c r="G848" s="42">
        <v>0</v>
      </c>
      <c r="H848" s="41" t="s">
        <v>214</v>
      </c>
      <c r="I848" s="41" t="s">
        <v>1428</v>
      </c>
      <c r="J848" s="41" t="s">
        <v>36</v>
      </c>
      <c r="K848" s="41" t="s">
        <v>37</v>
      </c>
      <c r="L848" s="41" t="s">
        <v>667</v>
      </c>
      <c r="M848" s="43">
        <v>81187.7</v>
      </c>
      <c r="N848" s="44">
        <v>44932</v>
      </c>
      <c r="O848" s="44">
        <v>46173</v>
      </c>
      <c r="P848" s="41" t="s">
        <v>1123</v>
      </c>
      <c r="Q848" s="42" t="s">
        <v>41</v>
      </c>
      <c r="R848" s="42" t="s">
        <v>41</v>
      </c>
      <c r="S848" s="42" t="s">
        <v>41</v>
      </c>
      <c r="T848" s="41" t="s">
        <v>3091</v>
      </c>
      <c r="U848" s="53"/>
      <c r="V848" s="7"/>
      <c r="W848" s="8" t="str">
        <f ca="1">IF(OR(ISBLANK(O848),ISERROR(O848)),"",IF(O848&lt;=TODAY(),"EXPIRED","ACTIVE"))</f>
        <v>ACTIVE</v>
      </c>
      <c r="X848" s="8" t="str">
        <f>IF(ISNUMBER(SEARCH("OPTILAN",P848)),"OPTILAN","")</f>
        <v/>
      </c>
      <c r="Y848" s="8" t="str">
        <f>IF(AND(NOT(ISBLANK(M848)),M848&lt;&gt;"",VALUE(M848)=0),"No Value (Indeterminate)","")</f>
        <v/>
      </c>
      <c r="Z848" s="8"/>
      <c r="AA848" s="8" t="str">
        <f>IF(AND(ISNUMBER(SEARCH("default date of 31/12/2099",D848)),NOT(ISBLANK(M848)),VALUE(M848)=0),"No Value (SPOT Contract)","")</f>
        <v/>
      </c>
      <c r="AB848" s="19" t="str">
        <f>IF(N848="","No Start Date","")</f>
        <v/>
      </c>
      <c r="AC848" s="19" t="str">
        <f>IF(O848="","No Expiry Date","")</f>
        <v/>
      </c>
      <c r="AD848" s="19" t="str">
        <f>IF(B848="","No Reference","")</f>
        <v/>
      </c>
      <c r="AE848" s="19" t="str" cm="1">
        <f t="array" aca="1" ref="AE848" ca="1">IF(SUMPRODUCT(--ISNUMBER(SEARCH("PFI",A848:AD848)))&gt;0,"Y","")</f>
        <v/>
      </c>
      <c r="AF848" s="19" t="str">
        <f>IF(ISNUMBER(SEARCH("CSW",C848)),"Shared Service","")</f>
        <v/>
      </c>
      <c r="AG848" s="19"/>
    </row>
    <row r="849" spans="1:33" s="14" customFormat="1" x14ac:dyDescent="0.3">
      <c r="A849" s="21">
        <v>22</v>
      </c>
      <c r="B849" s="41" t="s">
        <v>3092</v>
      </c>
      <c r="C849" s="41" t="s">
        <v>3093</v>
      </c>
      <c r="D849" s="41" t="s">
        <v>3094</v>
      </c>
      <c r="E849" s="42">
        <v>0</v>
      </c>
      <c r="F849" s="42">
        <v>0</v>
      </c>
      <c r="G849" s="42">
        <v>0</v>
      </c>
      <c r="H849" s="41" t="s">
        <v>47</v>
      </c>
      <c r="I849" s="41" t="s">
        <v>221</v>
      </c>
      <c r="J849" s="41" t="s">
        <v>890</v>
      </c>
      <c r="K849" s="41" t="s">
        <v>50</v>
      </c>
      <c r="L849" s="41" t="s">
        <v>642</v>
      </c>
      <c r="M849" s="43">
        <v>50000</v>
      </c>
      <c r="N849" s="44" t="s">
        <v>3095</v>
      </c>
      <c r="O849" s="44">
        <v>46285</v>
      </c>
      <c r="P849" s="41" t="s">
        <v>3096</v>
      </c>
      <c r="Q849" s="42" t="s">
        <v>41</v>
      </c>
      <c r="R849" s="42" t="s">
        <v>42</v>
      </c>
      <c r="S849" s="42" t="s">
        <v>41</v>
      </c>
      <c r="T849" s="41" t="s">
        <v>3097</v>
      </c>
      <c r="U849" s="53"/>
      <c r="V849" s="7"/>
      <c r="W849" s="8" t="str">
        <f ca="1">IF(OR(ISBLANK(O849),ISERROR(O849)),"",IF(O849&lt;=TODAY(),"EXPIRED","ACTIVE"))</f>
        <v>ACTIVE</v>
      </c>
      <c r="X849" s="8" t="str">
        <f>IF(ISNUMBER(SEARCH("OPTILAN",P849)),"OPTILAN","")</f>
        <v/>
      </c>
      <c r="Y849" s="8" t="str">
        <f>IF(AND(NOT(ISBLANK(M849)),M849&lt;&gt;"",VALUE(M849)=0),"No Value (Indeterminate)","")</f>
        <v/>
      </c>
      <c r="Z849" s="8"/>
      <c r="AA849" s="8" t="str">
        <f>IF(AND(ISNUMBER(SEARCH("default date of 31/12/2099",D849)),NOT(ISBLANK(M849)),VALUE(M849)=0),"No Value (SPOT Contract)","")</f>
        <v/>
      </c>
      <c r="AB849" s="19" t="str">
        <f>IF(N849="","No Start Date","")</f>
        <v/>
      </c>
      <c r="AC849" s="19" t="str">
        <f>IF(O849="","No Expiry Date","")</f>
        <v/>
      </c>
      <c r="AD849" s="19" t="str">
        <f>IF(B849="","No Reference","")</f>
        <v/>
      </c>
      <c r="AE849" s="19" t="str" cm="1">
        <f t="array" aca="1" ref="AE849" ca="1">IF(SUMPRODUCT(--ISNUMBER(SEARCH("PFI",A849:AD849)))&gt;0,"Y","")</f>
        <v/>
      </c>
      <c r="AF849" s="19" t="str">
        <f>IF(ISNUMBER(SEARCH("CSW",C849)),"Shared Service","")</f>
        <v/>
      </c>
      <c r="AG849" s="19"/>
    </row>
    <row r="850" spans="1:33" s="14" customFormat="1" x14ac:dyDescent="0.3">
      <c r="A850" s="21">
        <v>853</v>
      </c>
      <c r="B850" s="41" t="s">
        <v>3098</v>
      </c>
      <c r="C850" s="41" t="s">
        <v>3099</v>
      </c>
      <c r="D850" s="41" t="s">
        <v>3100</v>
      </c>
      <c r="E850" s="42">
        <v>0</v>
      </c>
      <c r="F850" s="42">
        <v>0</v>
      </c>
      <c r="G850" s="42">
        <v>0</v>
      </c>
      <c r="H850" s="41" t="s">
        <v>194</v>
      </c>
      <c r="I850" s="41" t="s">
        <v>3101</v>
      </c>
      <c r="J850" s="41" t="s">
        <v>36</v>
      </c>
      <c r="K850" s="41" t="s">
        <v>50</v>
      </c>
      <c r="L850" s="41" t="s">
        <v>642</v>
      </c>
      <c r="M850" s="43">
        <v>162941.20000000001</v>
      </c>
      <c r="N850" s="44">
        <v>45661</v>
      </c>
      <c r="O850" s="44">
        <v>47208</v>
      </c>
      <c r="P850" s="41" t="s">
        <v>3102</v>
      </c>
      <c r="Q850" s="42" t="s">
        <v>41</v>
      </c>
      <c r="R850" s="42" t="s">
        <v>41</v>
      </c>
      <c r="S850" s="42" t="s">
        <v>41</v>
      </c>
      <c r="T850" s="41" t="s">
        <v>2716</v>
      </c>
      <c r="U850" s="53"/>
      <c r="V850" s="7"/>
      <c r="W850" s="8" t="str">
        <f ca="1">IF(OR(ISBLANK(O850),ISERROR(O850)),"",IF(O850&lt;=TODAY(),"EXPIRED","ACTIVE"))</f>
        <v>ACTIVE</v>
      </c>
      <c r="X850" s="8" t="str">
        <f>IF(ISNUMBER(SEARCH("OPTILAN",P850)),"OPTILAN","")</f>
        <v/>
      </c>
      <c r="Y850" s="8" t="str">
        <f>IF(AND(NOT(ISBLANK(M850)),M850&lt;&gt;"",VALUE(M850)=0),"No Value (Indeterminate)","")</f>
        <v/>
      </c>
      <c r="Z850" s="8"/>
      <c r="AA850" s="8" t="str">
        <f>IF(AND(ISNUMBER(SEARCH("default date of 31/12/2099",D850)),NOT(ISBLANK(M850)),VALUE(M850)=0),"No Value (SPOT Contract)","")</f>
        <v/>
      </c>
      <c r="AB850" s="19" t="str">
        <f>IF(N850="","No Start Date","")</f>
        <v/>
      </c>
      <c r="AC850" s="19" t="str">
        <f>IF(O850="","No Expiry Date","")</f>
        <v/>
      </c>
      <c r="AD850" s="19" t="str">
        <f>IF(B850="","No Reference","")</f>
        <v/>
      </c>
      <c r="AE850" s="19" t="str" cm="1">
        <f t="array" aca="1" ref="AE850" ca="1">IF(SUMPRODUCT(--ISNUMBER(SEARCH("PFI",A850:AD850)))&gt;0,"Y","")</f>
        <v/>
      </c>
      <c r="AF850" s="19" t="str">
        <f>IF(ISNUMBER(SEARCH("CSW",C850)),"Shared Service","")</f>
        <v/>
      </c>
      <c r="AG850" s="19"/>
    </row>
    <row r="851" spans="1:33" s="14" customFormat="1" x14ac:dyDescent="0.3">
      <c r="A851" s="21">
        <v>1239</v>
      </c>
      <c r="B851" s="41" t="s">
        <v>3103</v>
      </c>
      <c r="C851" s="41" t="s">
        <v>3104</v>
      </c>
      <c r="D851" s="41" t="s">
        <v>3105</v>
      </c>
      <c r="E851" s="42">
        <v>0</v>
      </c>
      <c r="F851" s="42">
        <v>0</v>
      </c>
      <c r="G851" s="42">
        <v>0</v>
      </c>
      <c r="H851" s="41" t="s">
        <v>194</v>
      </c>
      <c r="I851" s="41" t="s">
        <v>1767</v>
      </c>
      <c r="J851" s="41" t="s">
        <v>49</v>
      </c>
      <c r="K851" s="41" t="s">
        <v>50</v>
      </c>
      <c r="L851" s="41" t="s">
        <v>51</v>
      </c>
      <c r="M851" s="43">
        <v>98787.33</v>
      </c>
      <c r="N851" s="44">
        <v>45727</v>
      </c>
      <c r="O851" s="44">
        <v>47208</v>
      </c>
      <c r="P851" s="41" t="s">
        <v>2066</v>
      </c>
      <c r="Q851" s="42" t="s">
        <v>41</v>
      </c>
      <c r="R851" s="42" t="s">
        <v>41</v>
      </c>
      <c r="S851" s="42" t="s">
        <v>41</v>
      </c>
      <c r="T851" s="41" t="s">
        <v>3106</v>
      </c>
      <c r="U851" s="53"/>
      <c r="V851" s="7"/>
      <c r="W851" s="8" t="str">
        <f ca="1">IF(OR(ISBLANK(O851),ISERROR(O851)),"",IF(O851&lt;=TODAY(),"EXPIRED","ACTIVE"))</f>
        <v>ACTIVE</v>
      </c>
      <c r="X851" s="8" t="str">
        <f>IF(ISNUMBER(SEARCH("OPTILAN",P851)),"OPTILAN","")</f>
        <v/>
      </c>
      <c r="Y851" s="8" t="str">
        <f>IF(AND(NOT(ISBLANK(M851)),M851&lt;&gt;"",VALUE(M851)=0),"No Value (Indeterminate)","")</f>
        <v/>
      </c>
      <c r="Z851" s="8"/>
      <c r="AA851" s="8" t="str">
        <f>IF(AND(ISNUMBER(SEARCH("default date of 31/12/2099",D851)),NOT(ISBLANK(M851)),VALUE(M851)=0),"No Value (SPOT Contract)","")</f>
        <v/>
      </c>
      <c r="AB851" s="19" t="str">
        <f>IF(N851="","No Start Date","")</f>
        <v/>
      </c>
      <c r="AC851" s="19" t="str">
        <f>IF(O851="","No Expiry Date","")</f>
        <v/>
      </c>
      <c r="AD851" s="19" t="str">
        <f>IF(B851="","No Reference","")</f>
        <v/>
      </c>
      <c r="AE851" s="19" t="str" cm="1">
        <f t="array" aca="1" ref="AE851" ca="1">IF(SUMPRODUCT(--ISNUMBER(SEARCH("PFI",A851:AD851)))&gt;0,"Y","")</f>
        <v/>
      </c>
      <c r="AF851" s="19" t="str">
        <f>IF(ISNUMBER(SEARCH("CSW",C851)),"Shared Service","")</f>
        <v/>
      </c>
      <c r="AG851" s="19"/>
    </row>
    <row r="852" spans="1:33" s="14" customFormat="1" x14ac:dyDescent="0.3">
      <c r="A852" s="21">
        <v>1412</v>
      </c>
      <c r="B852" s="41" t="s">
        <v>3107</v>
      </c>
      <c r="C852" s="41" t="s">
        <v>3108</v>
      </c>
      <c r="D852" s="41" t="s">
        <v>3109</v>
      </c>
      <c r="E852" s="42">
        <v>0</v>
      </c>
      <c r="F852" s="42">
        <v>0</v>
      </c>
      <c r="G852" s="42">
        <v>0</v>
      </c>
      <c r="H852" s="41" t="s">
        <v>34</v>
      </c>
      <c r="I852" s="41" t="s">
        <v>864</v>
      </c>
      <c r="J852" s="41" t="s">
        <v>36</v>
      </c>
      <c r="K852" s="41" t="s">
        <v>37</v>
      </c>
      <c r="L852" s="41" t="s">
        <v>38</v>
      </c>
      <c r="M852" s="43">
        <v>7500</v>
      </c>
      <c r="N852" s="44">
        <v>45941</v>
      </c>
      <c r="O852" s="44">
        <v>46306</v>
      </c>
      <c r="P852" s="41" t="s">
        <v>3110</v>
      </c>
      <c r="Q852" s="42" t="s">
        <v>41</v>
      </c>
      <c r="R852" s="42" t="s">
        <v>42</v>
      </c>
      <c r="S852" s="42" t="s">
        <v>41</v>
      </c>
      <c r="T852" s="41" t="s">
        <v>867</v>
      </c>
      <c r="U852" s="53"/>
      <c r="V852" s="7"/>
      <c r="W852" s="8" t="str">
        <f ca="1">IF(OR(ISBLANK(O852),ISERROR(O852)),"",IF(O852&lt;=TODAY(),"EXPIRED","ACTIVE"))</f>
        <v>ACTIVE</v>
      </c>
      <c r="X852" s="8" t="str">
        <f>IF(ISNUMBER(SEARCH("OPTILAN",P852)),"OPTILAN","")</f>
        <v/>
      </c>
      <c r="Y852" s="8" t="str">
        <f>IF(AND(NOT(ISBLANK(M852)),M852&lt;&gt;"",VALUE(M852)=0),"No Value (Indeterminate)","")</f>
        <v/>
      </c>
      <c r="Z852" s="8"/>
      <c r="AA852" s="8" t="str">
        <f>IF(AND(ISNUMBER(SEARCH("default date of 31/12/2099",D852)),NOT(ISBLANK(M852)),VALUE(M852)=0),"No Value (SPOT Contract)","")</f>
        <v/>
      </c>
      <c r="AB852" s="19" t="str">
        <f>IF(N852="","No Start Date","")</f>
        <v/>
      </c>
      <c r="AC852" s="19" t="str">
        <f>IF(O852="","No Expiry Date","")</f>
        <v/>
      </c>
      <c r="AD852" s="19" t="str">
        <f>IF(B852="","No Reference","")</f>
        <v/>
      </c>
      <c r="AE852" s="19" t="str" cm="1">
        <f t="array" aca="1" ref="AE852" ca="1">IF(SUMPRODUCT(--ISNUMBER(SEARCH("PFI",A852:AD852)))&gt;0,"Y","")</f>
        <v/>
      </c>
      <c r="AF852" s="19" t="str">
        <f>IF(ISNUMBER(SEARCH("CSW",C852)),"Shared Service","")</f>
        <v/>
      </c>
      <c r="AG852" s="19"/>
    </row>
    <row r="853" spans="1:33" s="14" customFormat="1" x14ac:dyDescent="0.3">
      <c r="A853" s="21">
        <v>1500</v>
      </c>
      <c r="B853" s="41" t="s">
        <v>3111</v>
      </c>
      <c r="C853" s="41" t="s">
        <v>3112</v>
      </c>
      <c r="D853" s="41" t="s">
        <v>3113</v>
      </c>
      <c r="E853" s="42">
        <v>0</v>
      </c>
      <c r="F853" s="42">
        <v>0</v>
      </c>
      <c r="G853" s="42">
        <v>0</v>
      </c>
      <c r="H853" s="41" t="s">
        <v>194</v>
      </c>
      <c r="I853" s="41" t="s">
        <v>195</v>
      </c>
      <c r="J853" s="41" t="s">
        <v>36</v>
      </c>
      <c r="K853" s="41" t="s">
        <v>50</v>
      </c>
      <c r="L853" s="41" t="s">
        <v>642</v>
      </c>
      <c r="M853" s="43">
        <v>938354</v>
      </c>
      <c r="N853" s="44">
        <v>43470</v>
      </c>
      <c r="O853" s="44">
        <v>46684</v>
      </c>
      <c r="P853" s="41" t="s">
        <v>3114</v>
      </c>
      <c r="Q853" s="42" t="s">
        <v>41</v>
      </c>
      <c r="R853" s="42" t="s">
        <v>41</v>
      </c>
      <c r="S853" s="42" t="s">
        <v>41</v>
      </c>
      <c r="T853" s="41" t="s">
        <v>197</v>
      </c>
      <c r="U853" s="53"/>
      <c r="V853" s="7"/>
      <c r="W853" s="8" t="str">
        <f ca="1">IF(OR(ISBLANK(O853),ISERROR(O853)),"",IF(O853&lt;=TODAY(),"EXPIRED","ACTIVE"))</f>
        <v>ACTIVE</v>
      </c>
      <c r="X853" s="8" t="str">
        <f>IF(ISNUMBER(SEARCH("OPTILAN",P853)),"OPTILAN","")</f>
        <v/>
      </c>
      <c r="Y853" s="8" t="str">
        <f>IF(AND(NOT(ISBLANK(M853)),M853&lt;&gt;"",VALUE(M853)=0),"No Value (Indeterminate)","")</f>
        <v/>
      </c>
      <c r="Z853" s="8"/>
      <c r="AA853" s="8" t="str">
        <f>IF(AND(ISNUMBER(SEARCH("default date of 31/12/2099",D853)),NOT(ISBLANK(M853)),VALUE(M853)=0),"No Value (SPOT Contract)","")</f>
        <v/>
      </c>
      <c r="AB853" s="19" t="str">
        <f>IF(N853="","No Start Date","")</f>
        <v/>
      </c>
      <c r="AC853" s="19" t="str">
        <f>IF(O853="","No Expiry Date","")</f>
        <v/>
      </c>
      <c r="AD853" s="19" t="str">
        <f>IF(B853="","No Reference","")</f>
        <v/>
      </c>
      <c r="AE853" s="19" t="str" cm="1">
        <f t="array" aca="1" ref="AE853" ca="1">IF(SUMPRODUCT(--ISNUMBER(SEARCH("PFI",A853:AD853)))&gt;0,"Y","")</f>
        <v/>
      </c>
      <c r="AF853" s="19" t="str">
        <f>IF(ISNUMBER(SEARCH("CSW",C853)),"Shared Service","")</f>
        <v/>
      </c>
      <c r="AG853" s="19"/>
    </row>
    <row r="854" spans="1:33" s="14" customFormat="1" x14ac:dyDescent="0.3">
      <c r="A854" s="21">
        <v>7</v>
      </c>
      <c r="B854" s="41" t="s">
        <v>3115</v>
      </c>
      <c r="C854" s="41" t="s">
        <v>3116</v>
      </c>
      <c r="D854" s="41" t="s">
        <v>3117</v>
      </c>
      <c r="E854" s="42">
        <v>0</v>
      </c>
      <c r="F854" s="42">
        <v>0</v>
      </c>
      <c r="G854" s="42">
        <v>0</v>
      </c>
      <c r="H854" s="41" t="s">
        <v>194</v>
      </c>
      <c r="I854" s="41" t="s">
        <v>195</v>
      </c>
      <c r="J854" s="41" t="s">
        <v>36</v>
      </c>
      <c r="K854" s="41" t="s">
        <v>50</v>
      </c>
      <c r="L854" s="41" t="s">
        <v>642</v>
      </c>
      <c r="M854" s="43">
        <v>500000</v>
      </c>
      <c r="N854" s="44">
        <v>42739</v>
      </c>
      <c r="O854" s="44">
        <v>46477</v>
      </c>
      <c r="P854" s="41" t="s">
        <v>1775</v>
      </c>
      <c r="Q854" s="42" t="s">
        <v>41</v>
      </c>
      <c r="R854" s="42" t="s">
        <v>41</v>
      </c>
      <c r="S854" s="42" t="s">
        <v>41</v>
      </c>
      <c r="T854" s="41" t="s">
        <v>197</v>
      </c>
      <c r="U854" s="53"/>
      <c r="V854" s="7"/>
      <c r="W854" s="8" t="str">
        <f ca="1">IF(OR(ISBLANK(O854),ISERROR(O854)),"",IF(O854&lt;=TODAY(),"EXPIRED","ACTIVE"))</f>
        <v>ACTIVE</v>
      </c>
      <c r="X854" s="8" t="str">
        <f>IF(ISNUMBER(SEARCH("OPTILAN",P854)),"OPTILAN","")</f>
        <v/>
      </c>
      <c r="Y854" s="8" t="str">
        <f>IF(AND(NOT(ISBLANK(M854)),M854&lt;&gt;"",VALUE(M854)=0),"No Value (Indeterminate)","")</f>
        <v/>
      </c>
      <c r="Z854" s="8"/>
      <c r="AA854" s="8" t="str">
        <f>IF(AND(ISNUMBER(SEARCH("default date of 31/12/2099",D854)),NOT(ISBLANK(M854)),VALUE(M854)=0),"No Value (SPOT Contract)","")</f>
        <v/>
      </c>
      <c r="AB854" s="19" t="str">
        <f>IF(N854="","No Start Date","")</f>
        <v/>
      </c>
      <c r="AC854" s="19" t="str">
        <f>IF(O854="","No Expiry Date","")</f>
        <v/>
      </c>
      <c r="AD854" s="19" t="str">
        <f>IF(B854="","No Reference","")</f>
        <v/>
      </c>
      <c r="AE854" s="19" t="str" cm="1">
        <f t="array" aca="1" ref="AE854" ca="1">IF(SUMPRODUCT(--ISNUMBER(SEARCH("PFI",A854:AD854)))&gt;0,"Y","")</f>
        <v/>
      </c>
      <c r="AF854" s="19" t="str">
        <f>IF(ISNUMBER(SEARCH("CSW",C854)),"Shared Service","")</f>
        <v/>
      </c>
      <c r="AG854" s="19"/>
    </row>
    <row r="855" spans="1:33" s="14" customFormat="1" x14ac:dyDescent="0.3">
      <c r="A855" s="21">
        <v>1037</v>
      </c>
      <c r="B855" s="41" t="s">
        <v>3118</v>
      </c>
      <c r="C855" s="41" t="s">
        <v>3119</v>
      </c>
      <c r="D855" s="41"/>
      <c r="E855" s="42">
        <v>0</v>
      </c>
      <c r="F855" s="42">
        <v>0</v>
      </c>
      <c r="G855" s="42">
        <v>0</v>
      </c>
      <c r="H855" s="41" t="s">
        <v>262</v>
      </c>
      <c r="I855" s="41" t="s">
        <v>1767</v>
      </c>
      <c r="J855" s="41" t="s">
        <v>36</v>
      </c>
      <c r="K855" s="41" t="s">
        <v>61</v>
      </c>
      <c r="L855" s="41" t="s">
        <v>983</v>
      </c>
      <c r="M855" s="43">
        <v>2400000</v>
      </c>
      <c r="N855" s="44">
        <v>45661</v>
      </c>
      <c r="O855" s="44">
        <v>47573</v>
      </c>
      <c r="P855" s="41" t="s">
        <v>3120</v>
      </c>
      <c r="Q855" s="42" t="s">
        <v>41</v>
      </c>
      <c r="R855" s="42" t="s">
        <v>42</v>
      </c>
      <c r="S855" s="42" t="s">
        <v>42</v>
      </c>
      <c r="T855" s="41" t="s">
        <v>1834</v>
      </c>
      <c r="U855" s="53"/>
      <c r="V855" s="7"/>
      <c r="W855" s="8" t="str">
        <f ca="1">IF(OR(ISBLANK(O855),ISERROR(O855)),"",IF(O855&lt;=TODAY(),"EXPIRED","ACTIVE"))</f>
        <v>ACTIVE</v>
      </c>
      <c r="X855" s="8" t="str">
        <f>IF(ISNUMBER(SEARCH("OPTILAN",P855)),"OPTILAN","")</f>
        <v/>
      </c>
      <c r="Y855" s="8" t="str">
        <f>IF(AND(NOT(ISBLANK(M855)),M855&lt;&gt;"",VALUE(M855)=0),"No Value (Indeterminate)","")</f>
        <v/>
      </c>
      <c r="Z855" s="8"/>
      <c r="AA855" s="8" t="str">
        <f>IF(AND(ISNUMBER(SEARCH("default date of 31/12/2099",D855)),NOT(ISBLANK(M855)),VALUE(M855)=0),"No Value (SPOT Contract)","")</f>
        <v/>
      </c>
      <c r="AB855" s="19" t="str">
        <f>IF(N855="","No Start Date","")</f>
        <v/>
      </c>
      <c r="AC855" s="19" t="str">
        <f>IF(O855="","No Expiry Date","")</f>
        <v/>
      </c>
      <c r="AD855" s="19" t="str">
        <f>IF(B855="","No Reference","")</f>
        <v/>
      </c>
      <c r="AE855" s="19" t="str" cm="1">
        <f t="array" aca="1" ref="AE855" ca="1">IF(SUMPRODUCT(--ISNUMBER(SEARCH("PFI",A855:AD855)))&gt;0,"Y","")</f>
        <v/>
      </c>
      <c r="AF855" s="19" t="str">
        <f>IF(ISNUMBER(SEARCH("CSW",C855)),"Shared Service","")</f>
        <v/>
      </c>
      <c r="AG855" s="19"/>
    </row>
    <row r="856" spans="1:33" s="14" customFormat="1" x14ac:dyDescent="0.3">
      <c r="A856" s="21">
        <v>1287</v>
      </c>
      <c r="B856" s="41" t="s">
        <v>3121</v>
      </c>
      <c r="C856" s="41" t="s">
        <v>3122</v>
      </c>
      <c r="D856" s="41" t="s">
        <v>3123</v>
      </c>
      <c r="E856" s="42">
        <v>0</v>
      </c>
      <c r="F856" s="42">
        <v>0</v>
      </c>
      <c r="G856" s="42">
        <v>0</v>
      </c>
      <c r="H856" s="41" t="s">
        <v>194</v>
      </c>
      <c r="I856" s="41" t="s">
        <v>3124</v>
      </c>
      <c r="J856" s="41" t="s">
        <v>49</v>
      </c>
      <c r="K856" s="41" t="s">
        <v>50</v>
      </c>
      <c r="L856" s="41" t="s">
        <v>51</v>
      </c>
      <c r="M856" s="43">
        <v>31251</v>
      </c>
      <c r="N856" s="44">
        <v>45666</v>
      </c>
      <c r="O856" s="44">
        <v>46265</v>
      </c>
      <c r="P856" s="41" t="s">
        <v>3125</v>
      </c>
      <c r="Q856" s="42" t="s">
        <v>41</v>
      </c>
      <c r="R856" s="42" t="s">
        <v>41</v>
      </c>
      <c r="S856" s="42" t="s">
        <v>41</v>
      </c>
      <c r="T856" s="41" t="s">
        <v>2357</v>
      </c>
      <c r="U856" s="53"/>
      <c r="V856" s="7"/>
      <c r="W856" s="8" t="str">
        <f ca="1">IF(OR(ISBLANK(O856),ISERROR(O856)),"",IF(O856&lt;=TODAY(),"EXPIRED","ACTIVE"))</f>
        <v>ACTIVE</v>
      </c>
      <c r="X856" s="8" t="str">
        <f>IF(ISNUMBER(SEARCH("OPTILAN",P856)),"OPTILAN","")</f>
        <v/>
      </c>
      <c r="Y856" s="8" t="str">
        <f>IF(AND(NOT(ISBLANK(M856)),M856&lt;&gt;"",VALUE(M856)=0),"No Value (Indeterminate)","")</f>
        <v/>
      </c>
      <c r="Z856" s="8"/>
      <c r="AA856" s="8" t="str">
        <f>IF(AND(ISNUMBER(SEARCH("default date of 31/12/2099",D856)),NOT(ISBLANK(M856)),VALUE(M856)=0),"No Value (SPOT Contract)","")</f>
        <v/>
      </c>
      <c r="AB856" s="19" t="str">
        <f>IF(N856="","No Start Date","")</f>
        <v/>
      </c>
      <c r="AC856" s="19" t="str">
        <f>IF(O856="","No Expiry Date","")</f>
        <v/>
      </c>
      <c r="AD856" s="19" t="str">
        <f>IF(B856="","No Reference","")</f>
        <v/>
      </c>
      <c r="AE856" s="19" t="str" cm="1">
        <f t="array" aca="1" ref="AE856" ca="1">IF(SUMPRODUCT(--ISNUMBER(SEARCH("PFI",A856:AD856)))&gt;0,"Y","")</f>
        <v/>
      </c>
      <c r="AF856" s="19" t="str">
        <f>IF(ISNUMBER(SEARCH("CSW",C856)),"Shared Service","")</f>
        <v/>
      </c>
      <c r="AG856" s="19"/>
    </row>
    <row r="857" spans="1:33" s="14" customFormat="1" x14ac:dyDescent="0.3">
      <c r="A857" s="21">
        <v>985</v>
      </c>
      <c r="B857" s="41" t="s">
        <v>3126</v>
      </c>
      <c r="C857" s="41" t="s">
        <v>3127</v>
      </c>
      <c r="D857" s="41"/>
      <c r="E857" s="42">
        <v>0</v>
      </c>
      <c r="F857" s="42">
        <v>0</v>
      </c>
      <c r="G857" s="42">
        <v>0</v>
      </c>
      <c r="H857" s="41" t="s">
        <v>74</v>
      </c>
      <c r="I857" s="41" t="s">
        <v>3128</v>
      </c>
      <c r="J857" s="41" t="s">
        <v>36</v>
      </c>
      <c r="K857" s="41" t="s">
        <v>50</v>
      </c>
      <c r="L857" s="41" t="s">
        <v>642</v>
      </c>
      <c r="M857" s="43">
        <v>100853.42</v>
      </c>
      <c r="N857" s="44">
        <v>44930</v>
      </c>
      <c r="O857" s="44">
        <v>46112</v>
      </c>
      <c r="P857" s="41" t="s">
        <v>3129</v>
      </c>
      <c r="Q857" s="42" t="s">
        <v>41</v>
      </c>
      <c r="R857" s="42" t="s">
        <v>41</v>
      </c>
      <c r="S857" s="42" t="s">
        <v>42</v>
      </c>
      <c r="T857" s="41" t="s">
        <v>3130</v>
      </c>
      <c r="U857" s="53"/>
      <c r="V857" s="7"/>
      <c r="W857" s="8" t="str">
        <f ca="1">IF(OR(ISBLANK(O857),ISERROR(O857)),"",IF(O857&lt;=TODAY(),"EXPIRED","ACTIVE"))</f>
        <v>ACTIVE</v>
      </c>
      <c r="X857" s="8" t="str">
        <f>IF(ISNUMBER(SEARCH("OPTILAN",P857)),"OPTILAN","")</f>
        <v/>
      </c>
      <c r="Y857" s="8" t="str">
        <f>IF(AND(NOT(ISBLANK(M857)),M857&lt;&gt;"",VALUE(M857)=0),"No Value (Indeterminate)","")</f>
        <v/>
      </c>
      <c r="Z857" s="8"/>
      <c r="AA857" s="8" t="str">
        <f>IF(AND(ISNUMBER(SEARCH("default date of 31/12/2099",D857)),NOT(ISBLANK(M857)),VALUE(M857)=0),"No Value (SPOT Contract)","")</f>
        <v/>
      </c>
      <c r="AB857" s="19" t="str">
        <f>IF(N857="","No Start Date","")</f>
        <v/>
      </c>
      <c r="AC857" s="19" t="str">
        <f>IF(O857="","No Expiry Date","")</f>
        <v/>
      </c>
      <c r="AD857" s="19" t="str">
        <f>IF(B857="","No Reference","")</f>
        <v/>
      </c>
      <c r="AE857" s="19" t="str" cm="1">
        <f t="array" aca="1" ref="AE857" ca="1">IF(SUMPRODUCT(--ISNUMBER(SEARCH("PFI",A857:AD857)))&gt;0,"Y","")</f>
        <v/>
      </c>
      <c r="AF857" s="19" t="str">
        <f>IF(ISNUMBER(SEARCH("CSW",C857)),"Shared Service","")</f>
        <v/>
      </c>
      <c r="AG857" s="19"/>
    </row>
    <row r="858" spans="1:33" s="14" customFormat="1" x14ac:dyDescent="0.3">
      <c r="A858" s="21">
        <v>782</v>
      </c>
      <c r="B858" s="41" t="s">
        <v>3131</v>
      </c>
      <c r="C858" s="41" t="s">
        <v>3132</v>
      </c>
      <c r="D858" s="41"/>
      <c r="E858" s="42">
        <v>3</v>
      </c>
      <c r="F858" s="42">
        <v>0</v>
      </c>
      <c r="G858" s="42">
        <v>0</v>
      </c>
      <c r="H858" s="41" t="s">
        <v>34</v>
      </c>
      <c r="I858" s="41" t="s">
        <v>3133</v>
      </c>
      <c r="J858" s="41" t="s">
        <v>49</v>
      </c>
      <c r="K858" s="41" t="s">
        <v>50</v>
      </c>
      <c r="L858" s="41" t="s">
        <v>51</v>
      </c>
      <c r="M858" s="43">
        <v>267606</v>
      </c>
      <c r="N858" s="44">
        <v>45391</v>
      </c>
      <c r="O858" s="44">
        <v>46121</v>
      </c>
      <c r="P858" s="41" t="s">
        <v>1384</v>
      </c>
      <c r="Q858" s="42" t="s">
        <v>41</v>
      </c>
      <c r="R858" s="42" t="s">
        <v>41</v>
      </c>
      <c r="S858" s="42" t="s">
        <v>41</v>
      </c>
      <c r="T858" s="41" t="s">
        <v>534</v>
      </c>
      <c r="U858" s="53"/>
      <c r="V858" s="7"/>
      <c r="W858" s="8" t="str">
        <f ca="1">IF(OR(ISBLANK(O858),ISERROR(O858)),"",IF(O858&lt;=TODAY(),"EXPIRED","ACTIVE"))</f>
        <v>ACTIVE</v>
      </c>
      <c r="X858" s="8" t="str">
        <f>IF(ISNUMBER(SEARCH("OPTILAN",P858)),"OPTILAN","")</f>
        <v/>
      </c>
      <c r="Y858" s="8" t="str">
        <f>IF(AND(NOT(ISBLANK(M858)),M858&lt;&gt;"",VALUE(M858)=0),"No Value (Indeterminate)","")</f>
        <v/>
      </c>
      <c r="Z858" s="8"/>
      <c r="AA858" s="8" t="str">
        <f>IF(AND(ISNUMBER(SEARCH("default date of 31/12/2099",D858)),NOT(ISBLANK(M858)),VALUE(M858)=0),"No Value (SPOT Contract)","")</f>
        <v/>
      </c>
      <c r="AB858" s="19" t="str">
        <f>IF(N858="","No Start Date","")</f>
        <v/>
      </c>
      <c r="AC858" s="19" t="str">
        <f>IF(O858="","No Expiry Date","")</f>
        <v/>
      </c>
      <c r="AD858" s="19" t="str">
        <f>IF(B858="","No Reference","")</f>
        <v/>
      </c>
      <c r="AE858" s="19" t="str" cm="1">
        <f t="array" aca="1" ref="AE858" ca="1">IF(SUMPRODUCT(--ISNUMBER(SEARCH("PFI",A858:AD858)))&gt;0,"Y","")</f>
        <v/>
      </c>
      <c r="AF858" s="19" t="str">
        <f>IF(ISNUMBER(SEARCH("CSW",C858)),"Shared Service","")</f>
        <v/>
      </c>
      <c r="AG858" s="19"/>
    </row>
    <row r="859" spans="1:33" s="14" customFormat="1" x14ac:dyDescent="0.3">
      <c r="A859" s="21">
        <v>161</v>
      </c>
      <c r="B859" s="41" t="s">
        <v>3134</v>
      </c>
      <c r="C859" s="41" t="s">
        <v>3135</v>
      </c>
      <c r="D859" s="41"/>
      <c r="E859" s="42">
        <v>1</v>
      </c>
      <c r="F859" s="42">
        <v>0</v>
      </c>
      <c r="G859" s="42">
        <v>0</v>
      </c>
      <c r="H859" s="41" t="s">
        <v>194</v>
      </c>
      <c r="I859" s="41" t="s">
        <v>1205</v>
      </c>
      <c r="J859" s="41" t="s">
        <v>60</v>
      </c>
      <c r="K859" s="41" t="s">
        <v>37</v>
      </c>
      <c r="L859" s="41" t="s">
        <v>667</v>
      </c>
      <c r="M859" s="43">
        <v>47000</v>
      </c>
      <c r="N859" s="44" t="s">
        <v>3136</v>
      </c>
      <c r="O859" s="44">
        <v>46523</v>
      </c>
      <c r="P859" s="41" t="s">
        <v>3137</v>
      </c>
      <c r="Q859" s="42" t="s">
        <v>41</v>
      </c>
      <c r="R859" s="42" t="s">
        <v>42</v>
      </c>
      <c r="S859" s="42" t="s">
        <v>41</v>
      </c>
      <c r="T859" s="41" t="s">
        <v>3138</v>
      </c>
      <c r="U859" s="53"/>
      <c r="V859" s="7"/>
      <c r="W859" s="8" t="str">
        <f ca="1">IF(OR(ISBLANK(O859),ISERROR(O859)),"",IF(O859&lt;=TODAY(),"EXPIRED","ACTIVE"))</f>
        <v>ACTIVE</v>
      </c>
      <c r="X859" s="8" t="str">
        <f>IF(ISNUMBER(SEARCH("OPTILAN",P859)),"OPTILAN","")</f>
        <v/>
      </c>
      <c r="Y859" s="8" t="str">
        <f>IF(AND(NOT(ISBLANK(M859)),M859&lt;&gt;"",VALUE(M859)=0),"No Value (Indeterminate)","")</f>
        <v/>
      </c>
      <c r="Z859" s="8"/>
      <c r="AA859" s="8" t="str">
        <f>IF(AND(ISNUMBER(SEARCH("default date of 31/12/2099",D859)),NOT(ISBLANK(M859)),VALUE(M859)=0),"No Value (SPOT Contract)","")</f>
        <v/>
      </c>
      <c r="AB859" s="19" t="str">
        <f>IF(N859="","No Start Date","")</f>
        <v/>
      </c>
      <c r="AC859" s="19" t="str">
        <f>IF(O859="","No Expiry Date","")</f>
        <v/>
      </c>
      <c r="AD859" s="19" t="str">
        <f>IF(B859="","No Reference","")</f>
        <v/>
      </c>
      <c r="AE859" s="19" t="str" cm="1">
        <f t="array" aca="1" ref="AE859" ca="1">IF(SUMPRODUCT(--ISNUMBER(SEARCH("PFI",A859:AD859)))&gt;0,"Y","")</f>
        <v/>
      </c>
      <c r="AF859" s="19" t="str">
        <f>IF(ISNUMBER(SEARCH("CSW",C859)),"Shared Service","")</f>
        <v/>
      </c>
      <c r="AG859" s="19"/>
    </row>
    <row r="860" spans="1:33" s="14" customFormat="1" x14ac:dyDescent="0.3">
      <c r="A860" s="21">
        <v>822</v>
      </c>
      <c r="B860" s="41" t="s">
        <v>3139</v>
      </c>
      <c r="C860" s="41" t="s">
        <v>3140</v>
      </c>
      <c r="D860" s="41"/>
      <c r="E860" s="42">
        <v>0</v>
      </c>
      <c r="F860" s="42">
        <v>0</v>
      </c>
      <c r="G860" s="42">
        <v>0</v>
      </c>
      <c r="H860" s="41" t="s">
        <v>194</v>
      </c>
      <c r="I860" s="41" t="s">
        <v>195</v>
      </c>
      <c r="J860" s="41" t="s">
        <v>666</v>
      </c>
      <c r="K860" s="41" t="s">
        <v>37</v>
      </c>
      <c r="L860" s="41" t="s">
        <v>667</v>
      </c>
      <c r="M860" s="43">
        <v>43000</v>
      </c>
      <c r="N860" s="44">
        <v>45302</v>
      </c>
      <c r="O860" s="44">
        <v>46691</v>
      </c>
      <c r="P860" s="41" t="s">
        <v>3141</v>
      </c>
      <c r="Q860" s="42" t="s">
        <v>41</v>
      </c>
      <c r="R860" s="42" t="s">
        <v>41</v>
      </c>
      <c r="S860" s="42" t="s">
        <v>41</v>
      </c>
      <c r="T860" s="41" t="s">
        <v>669</v>
      </c>
      <c r="U860" s="53"/>
      <c r="V860" s="7"/>
      <c r="W860" s="8" t="str">
        <f ca="1">IF(OR(ISBLANK(O860),ISERROR(O860)),"",IF(O860&lt;=TODAY(),"EXPIRED","ACTIVE"))</f>
        <v>ACTIVE</v>
      </c>
      <c r="X860" s="8" t="str">
        <f>IF(ISNUMBER(SEARCH("OPTILAN",P860)),"OPTILAN","")</f>
        <v/>
      </c>
      <c r="Y860" s="8" t="str">
        <f>IF(AND(NOT(ISBLANK(M860)),M860&lt;&gt;"",VALUE(M860)=0),"No Value (Indeterminate)","")</f>
        <v/>
      </c>
      <c r="Z860" s="8"/>
      <c r="AA860" s="8" t="str">
        <f>IF(AND(ISNUMBER(SEARCH("default date of 31/12/2099",D860)),NOT(ISBLANK(M860)),VALUE(M860)=0),"No Value (SPOT Contract)","")</f>
        <v/>
      </c>
      <c r="AB860" s="19" t="str">
        <f>IF(N860="","No Start Date","")</f>
        <v/>
      </c>
      <c r="AC860" s="19" t="str">
        <f>IF(O860="","No Expiry Date","")</f>
        <v/>
      </c>
      <c r="AD860" s="19" t="str">
        <f>IF(B860="","No Reference","")</f>
        <v/>
      </c>
      <c r="AE860" s="19" t="str" cm="1">
        <f t="array" aca="1" ref="AE860" ca="1">IF(SUMPRODUCT(--ISNUMBER(SEARCH("PFI",A860:AD860)))&gt;0,"Y","")</f>
        <v/>
      </c>
      <c r="AF860" s="19" t="str">
        <f>IF(ISNUMBER(SEARCH("CSW",C860)),"Shared Service","")</f>
        <v/>
      </c>
      <c r="AG860" s="19"/>
    </row>
    <row r="861" spans="1:33" s="14" customFormat="1" x14ac:dyDescent="0.3">
      <c r="A861" s="21">
        <v>1510</v>
      </c>
      <c r="B861" s="41" t="s">
        <v>3142</v>
      </c>
      <c r="C861" s="41" t="s">
        <v>3143</v>
      </c>
      <c r="D861" s="41" t="s">
        <v>3144</v>
      </c>
      <c r="E861" s="42">
        <v>1</v>
      </c>
      <c r="F861" s="42">
        <v>0</v>
      </c>
      <c r="G861" s="42">
        <v>0</v>
      </c>
      <c r="H861" s="41" t="s">
        <v>214</v>
      </c>
      <c r="I861" s="41" t="s">
        <v>312</v>
      </c>
      <c r="J861" s="41" t="s">
        <v>36</v>
      </c>
      <c r="K861" s="41" t="s">
        <v>50</v>
      </c>
      <c r="L861" s="41" t="s">
        <v>642</v>
      </c>
      <c r="M861" s="43">
        <v>76000</v>
      </c>
      <c r="N861" s="44">
        <v>43832</v>
      </c>
      <c r="O861" s="44">
        <v>46097</v>
      </c>
      <c r="P861" s="41" t="s">
        <v>3145</v>
      </c>
      <c r="Q861" s="42" t="s">
        <v>41</v>
      </c>
      <c r="R861" s="42" t="s">
        <v>42</v>
      </c>
      <c r="S861" s="42" t="s">
        <v>41</v>
      </c>
      <c r="T861" s="41" t="s">
        <v>3146</v>
      </c>
      <c r="U861" s="53"/>
      <c r="V861" s="7"/>
      <c r="W861" s="8" t="str">
        <f ca="1">IF(OR(ISBLANK(O861),ISERROR(O861)),"",IF(O861&lt;=TODAY(),"EXPIRED","ACTIVE"))</f>
        <v>ACTIVE</v>
      </c>
      <c r="X861" s="8" t="str">
        <f>IF(ISNUMBER(SEARCH("OPTILAN",P861)),"OPTILAN","")</f>
        <v/>
      </c>
      <c r="Y861" s="8" t="str">
        <f>IF(AND(NOT(ISBLANK(M861)),M861&lt;&gt;"",VALUE(M861)=0),"No Value (Indeterminate)","")</f>
        <v/>
      </c>
      <c r="Z861" s="8"/>
      <c r="AA861" s="8" t="str">
        <f>IF(AND(ISNUMBER(SEARCH("default date of 31/12/2099",D861)),NOT(ISBLANK(M861)),VALUE(M861)=0),"No Value (SPOT Contract)","")</f>
        <v/>
      </c>
      <c r="AB861" s="19" t="str">
        <f>IF(N861="","No Start Date","")</f>
        <v/>
      </c>
      <c r="AC861" s="19" t="str">
        <f>IF(O861="","No Expiry Date","")</f>
        <v/>
      </c>
      <c r="AD861" s="19" t="str">
        <f>IF(B861="","No Reference","")</f>
        <v/>
      </c>
      <c r="AE861" s="19" t="str" cm="1">
        <f t="array" aca="1" ref="AE861" ca="1">IF(SUMPRODUCT(--ISNUMBER(SEARCH("PFI",A861:AD861)))&gt;0,"Y","")</f>
        <v/>
      </c>
      <c r="AF861" s="19" t="str">
        <f>IF(ISNUMBER(SEARCH("CSW",C861)),"Shared Service","")</f>
        <v/>
      </c>
      <c r="AG861" s="19"/>
    </row>
    <row r="862" spans="1:33" s="14" customFormat="1" x14ac:dyDescent="0.3">
      <c r="A862" s="21">
        <v>412</v>
      </c>
      <c r="B862" s="41" t="s">
        <v>3147</v>
      </c>
      <c r="C862" s="41" t="s">
        <v>3148</v>
      </c>
      <c r="D862" s="41" t="s">
        <v>3149</v>
      </c>
      <c r="E862" s="42">
        <v>2</v>
      </c>
      <c r="F862" s="42">
        <v>0</v>
      </c>
      <c r="G862" s="42">
        <v>0</v>
      </c>
      <c r="H862" s="41" t="s">
        <v>47</v>
      </c>
      <c r="I862" s="41" t="s">
        <v>221</v>
      </c>
      <c r="J862" s="41" t="s">
        <v>36</v>
      </c>
      <c r="K862" s="41" t="s">
        <v>50</v>
      </c>
      <c r="L862" s="41" t="s">
        <v>642</v>
      </c>
      <c r="M862" s="43">
        <v>106831</v>
      </c>
      <c r="N862" s="44">
        <v>44937</v>
      </c>
      <c r="O862" s="44">
        <v>46326</v>
      </c>
      <c r="P862" s="41" t="s">
        <v>643</v>
      </c>
      <c r="Q862" s="42" t="s">
        <v>41</v>
      </c>
      <c r="R862" s="42" t="s">
        <v>41</v>
      </c>
      <c r="S862" s="42" t="s">
        <v>41</v>
      </c>
      <c r="T862" s="41" t="s">
        <v>3150</v>
      </c>
      <c r="U862" s="53"/>
      <c r="V862" s="7"/>
      <c r="W862" s="8" t="str">
        <f ca="1">IF(OR(ISBLANK(O862),ISERROR(O862)),"",IF(O862&lt;=TODAY(),"EXPIRED","ACTIVE"))</f>
        <v>ACTIVE</v>
      </c>
      <c r="X862" s="8" t="str">
        <f>IF(ISNUMBER(SEARCH("OPTILAN",P862)),"OPTILAN","")</f>
        <v/>
      </c>
      <c r="Y862" s="8" t="str">
        <f>IF(AND(NOT(ISBLANK(M862)),M862&lt;&gt;"",VALUE(M862)=0),"No Value (Indeterminate)","")</f>
        <v/>
      </c>
      <c r="Z862" s="8"/>
      <c r="AA862" s="8" t="str">
        <f>IF(AND(ISNUMBER(SEARCH("default date of 31/12/2099",D862)),NOT(ISBLANK(M862)),VALUE(M862)=0),"No Value (SPOT Contract)","")</f>
        <v/>
      </c>
      <c r="AB862" s="19" t="str">
        <f>IF(N862="","No Start Date","")</f>
        <v/>
      </c>
      <c r="AC862" s="19" t="str">
        <f>IF(O862="","No Expiry Date","")</f>
        <v/>
      </c>
      <c r="AD862" s="19" t="str">
        <f>IF(B862="","No Reference","")</f>
        <v/>
      </c>
      <c r="AE862" s="19" t="str" cm="1">
        <f t="array" aca="1" ref="AE862" ca="1">IF(SUMPRODUCT(--ISNUMBER(SEARCH("PFI",A862:AD862)))&gt;0,"Y","")</f>
        <v/>
      </c>
      <c r="AF862" s="19" t="str">
        <f>IF(ISNUMBER(SEARCH("CSW",C862)),"Shared Service","")</f>
        <v/>
      </c>
      <c r="AG862" s="19"/>
    </row>
    <row r="863" spans="1:33" s="14" customFormat="1" x14ac:dyDescent="0.3">
      <c r="A863" s="21">
        <v>812</v>
      </c>
      <c r="B863" s="41" t="s">
        <v>3151</v>
      </c>
      <c r="C863" s="41" t="s">
        <v>3152</v>
      </c>
      <c r="D863" s="41" t="s">
        <v>3153</v>
      </c>
      <c r="E863" s="42">
        <v>0</v>
      </c>
      <c r="F863" s="42">
        <v>0</v>
      </c>
      <c r="G863" s="42">
        <v>0</v>
      </c>
      <c r="H863" s="41" t="s">
        <v>34</v>
      </c>
      <c r="I863" s="41" t="s">
        <v>3154</v>
      </c>
      <c r="J863" s="41" t="s">
        <v>36</v>
      </c>
      <c r="K863" s="41" t="s">
        <v>1382</v>
      </c>
      <c r="L863" s="41" t="s">
        <v>963</v>
      </c>
      <c r="M863" s="43">
        <v>500000</v>
      </c>
      <c r="N863" s="44" t="s">
        <v>3155</v>
      </c>
      <c r="O863" s="44">
        <v>46291</v>
      </c>
      <c r="P863" s="41" t="s">
        <v>3156</v>
      </c>
      <c r="Q863" s="42" t="s">
        <v>41</v>
      </c>
      <c r="R863" s="42" t="s">
        <v>41</v>
      </c>
      <c r="S863" s="42" t="s">
        <v>42</v>
      </c>
      <c r="T863" s="41" t="s">
        <v>3157</v>
      </c>
      <c r="U863" s="53"/>
      <c r="V863" s="7"/>
      <c r="W863" s="8" t="str">
        <f ca="1">IF(OR(ISBLANK(O863),ISERROR(O863)),"",IF(O863&lt;=TODAY(),"EXPIRED","ACTIVE"))</f>
        <v>ACTIVE</v>
      </c>
      <c r="X863" s="8" t="str">
        <f>IF(ISNUMBER(SEARCH("OPTILAN",P863)),"OPTILAN","")</f>
        <v/>
      </c>
      <c r="Y863" s="8" t="str">
        <f>IF(AND(NOT(ISBLANK(M863)),M863&lt;&gt;"",VALUE(M863)=0),"No Value (Indeterminate)","")</f>
        <v/>
      </c>
      <c r="Z863" s="8"/>
      <c r="AA863" s="8" t="str">
        <f>IF(AND(ISNUMBER(SEARCH("default date of 31/12/2099",D863)),NOT(ISBLANK(M863)),VALUE(M863)=0),"No Value (SPOT Contract)","")</f>
        <v/>
      </c>
      <c r="AB863" s="19" t="str">
        <f>IF(N863="","No Start Date","")</f>
        <v/>
      </c>
      <c r="AC863" s="19" t="str">
        <f>IF(O863="","No Expiry Date","")</f>
        <v/>
      </c>
      <c r="AD863" s="19" t="str">
        <f>IF(B863="","No Reference","")</f>
        <v/>
      </c>
      <c r="AE863" s="19" t="str" cm="1">
        <f t="array" aca="1" ref="AE863" ca="1">IF(SUMPRODUCT(--ISNUMBER(SEARCH("PFI",A863:AD863)))&gt;0,"Y","")</f>
        <v/>
      </c>
      <c r="AF863" s="19" t="str">
        <f>IF(ISNUMBER(SEARCH("CSW",C863)),"Shared Service","")</f>
        <v/>
      </c>
      <c r="AG863" s="19"/>
    </row>
    <row r="864" spans="1:33" s="14" customFormat="1" x14ac:dyDescent="0.3">
      <c r="A864" s="21">
        <v>1374</v>
      </c>
      <c r="B864" s="41" t="s">
        <v>3158</v>
      </c>
      <c r="C864" s="41" t="s">
        <v>3159</v>
      </c>
      <c r="D864" s="41" t="s">
        <v>3160</v>
      </c>
      <c r="E864" s="42">
        <v>0</v>
      </c>
      <c r="F864" s="42">
        <v>0</v>
      </c>
      <c r="G864" s="42">
        <v>0</v>
      </c>
      <c r="H864" s="41" t="s">
        <v>538</v>
      </c>
      <c r="I864" s="41" t="s">
        <v>3161</v>
      </c>
      <c r="J864" s="41" t="s">
        <v>36</v>
      </c>
      <c r="K864" s="41" t="s">
        <v>50</v>
      </c>
      <c r="L864" s="41" t="s">
        <v>963</v>
      </c>
      <c r="M864" s="43">
        <v>486000</v>
      </c>
      <c r="N864" s="44">
        <v>46000</v>
      </c>
      <c r="O864" s="44">
        <v>46297</v>
      </c>
      <c r="P864" s="41" t="s">
        <v>3156</v>
      </c>
      <c r="Q864" s="42" t="s">
        <v>41</v>
      </c>
      <c r="R864" s="42" t="s">
        <v>41</v>
      </c>
      <c r="S864" s="42" t="s">
        <v>42</v>
      </c>
      <c r="T864" s="41" t="s">
        <v>43</v>
      </c>
      <c r="U864" s="53"/>
      <c r="V864" s="7"/>
      <c r="W864" s="8" t="str">
        <f ca="1">IF(OR(ISBLANK(O864),ISERROR(O864)),"",IF(O864&lt;=TODAY(),"EXPIRED","ACTIVE"))</f>
        <v>ACTIVE</v>
      </c>
      <c r="X864" s="8" t="str">
        <f>IF(ISNUMBER(SEARCH("OPTILAN",P864)),"OPTILAN","")</f>
        <v/>
      </c>
      <c r="Y864" s="8" t="str">
        <f>IF(AND(NOT(ISBLANK(M864)),M864&lt;&gt;"",VALUE(M864)=0),"No Value (Indeterminate)","")</f>
        <v/>
      </c>
      <c r="Z864" s="8"/>
      <c r="AA864" s="8" t="str">
        <f>IF(AND(ISNUMBER(SEARCH("default date of 31/12/2099",D864)),NOT(ISBLANK(M864)),VALUE(M864)=0),"No Value (SPOT Contract)","")</f>
        <v/>
      </c>
      <c r="AB864" s="19" t="str">
        <f>IF(N864="","No Start Date","")</f>
        <v/>
      </c>
      <c r="AC864" s="19" t="str">
        <f>IF(O864="","No Expiry Date","")</f>
        <v/>
      </c>
      <c r="AD864" s="19" t="str">
        <f>IF(B864="","No Reference","")</f>
        <v/>
      </c>
      <c r="AE864" s="19" t="str" cm="1">
        <f t="array" aca="1" ref="AE864" ca="1">IF(SUMPRODUCT(--ISNUMBER(SEARCH("PFI",A864:AD864)))&gt;0,"Y","")</f>
        <v/>
      </c>
      <c r="AF864" s="19" t="str">
        <f>IF(ISNUMBER(SEARCH("CSW",C864)),"Shared Service","")</f>
        <v/>
      </c>
      <c r="AG864" s="19"/>
    </row>
    <row r="865" spans="1:33" s="14" customFormat="1" x14ac:dyDescent="0.3">
      <c r="A865" s="21">
        <v>1373</v>
      </c>
      <c r="B865" s="41" t="s">
        <v>3162</v>
      </c>
      <c r="C865" s="41" t="s">
        <v>3163</v>
      </c>
      <c r="D865" s="41" t="s">
        <v>3164</v>
      </c>
      <c r="E865" s="42">
        <v>0</v>
      </c>
      <c r="F865" s="42">
        <v>0</v>
      </c>
      <c r="G865" s="42">
        <v>0</v>
      </c>
      <c r="H865" s="41" t="s">
        <v>538</v>
      </c>
      <c r="I865" s="41" t="s">
        <v>3161</v>
      </c>
      <c r="J865" s="41" t="s">
        <v>36</v>
      </c>
      <c r="K865" s="41" t="s">
        <v>50</v>
      </c>
      <c r="L865" s="41" t="s">
        <v>963</v>
      </c>
      <c r="M865" s="43">
        <v>306900</v>
      </c>
      <c r="N865" s="44">
        <v>46000</v>
      </c>
      <c r="O865" s="44">
        <v>46297</v>
      </c>
      <c r="P865" s="41" t="s">
        <v>3156</v>
      </c>
      <c r="Q865" s="42" t="s">
        <v>41</v>
      </c>
      <c r="R865" s="42" t="s">
        <v>41</v>
      </c>
      <c r="S865" s="42" t="s">
        <v>42</v>
      </c>
      <c r="T865" s="41" t="s">
        <v>43</v>
      </c>
      <c r="U865" s="53"/>
      <c r="V865" s="7"/>
      <c r="W865" s="8" t="str">
        <f ca="1">IF(OR(ISBLANK(O865),ISERROR(O865)),"",IF(O865&lt;=TODAY(),"EXPIRED","ACTIVE"))</f>
        <v>ACTIVE</v>
      </c>
      <c r="X865" s="8" t="str">
        <f>IF(ISNUMBER(SEARCH("OPTILAN",P865)),"OPTILAN","")</f>
        <v/>
      </c>
      <c r="Y865" s="8" t="str">
        <f>IF(AND(NOT(ISBLANK(M865)),M865&lt;&gt;"",VALUE(M865)=0),"No Value (Indeterminate)","")</f>
        <v/>
      </c>
      <c r="Z865" s="8"/>
      <c r="AA865" s="8" t="str">
        <f>IF(AND(ISNUMBER(SEARCH("default date of 31/12/2099",D865)),NOT(ISBLANK(M865)),VALUE(M865)=0),"No Value (SPOT Contract)","")</f>
        <v/>
      </c>
      <c r="AB865" s="19" t="str">
        <f>IF(N865="","No Start Date","")</f>
        <v/>
      </c>
      <c r="AC865" s="19" t="str">
        <f>IF(O865="","No Expiry Date","")</f>
        <v/>
      </c>
      <c r="AD865" s="19" t="str">
        <f>IF(B865="","No Reference","")</f>
        <v/>
      </c>
      <c r="AE865" s="19" t="str" cm="1">
        <f t="array" aca="1" ref="AE865" ca="1">IF(SUMPRODUCT(--ISNUMBER(SEARCH("PFI",A865:AD865)))&gt;0,"Y","")</f>
        <v/>
      </c>
      <c r="AF865" s="19" t="str">
        <f>IF(ISNUMBER(SEARCH("CSW",C865)),"Shared Service","")</f>
        <v/>
      </c>
      <c r="AG865" s="19"/>
    </row>
    <row r="866" spans="1:33" s="14" customFormat="1" x14ac:dyDescent="0.3">
      <c r="A866" s="21">
        <v>1409</v>
      </c>
      <c r="B866" s="41" t="s">
        <v>3165</v>
      </c>
      <c r="C866" s="41" t="s">
        <v>3166</v>
      </c>
      <c r="D866" s="41" t="s">
        <v>3167</v>
      </c>
      <c r="E866" s="42">
        <v>0</v>
      </c>
      <c r="F866" s="42">
        <v>0</v>
      </c>
      <c r="G866" s="42">
        <v>0</v>
      </c>
      <c r="H866" s="41" t="s">
        <v>58</v>
      </c>
      <c r="I866" s="41" t="s">
        <v>327</v>
      </c>
      <c r="J866" s="41" t="s">
        <v>36</v>
      </c>
      <c r="K866" s="41" t="s">
        <v>50</v>
      </c>
      <c r="L866" s="41" t="s">
        <v>963</v>
      </c>
      <c r="M866" s="43">
        <v>828803</v>
      </c>
      <c r="N866" s="44" t="s">
        <v>2581</v>
      </c>
      <c r="O866" s="44">
        <v>51433</v>
      </c>
      <c r="P866" s="41" t="s">
        <v>3156</v>
      </c>
      <c r="Q866" s="42" t="s">
        <v>41</v>
      </c>
      <c r="R866" s="42" t="s">
        <v>41</v>
      </c>
      <c r="S866" s="42" t="s">
        <v>42</v>
      </c>
      <c r="T866" s="41" t="s">
        <v>1924</v>
      </c>
      <c r="U866" s="53"/>
      <c r="V866" s="7"/>
      <c r="W866" s="8" t="str">
        <f ca="1">IF(OR(ISBLANK(O866),ISERROR(O866)),"",IF(O866&lt;=TODAY(),"EXPIRED","ACTIVE"))</f>
        <v>ACTIVE</v>
      </c>
      <c r="X866" s="8" t="str">
        <f>IF(ISNUMBER(SEARCH("OPTILAN",P866)),"OPTILAN","")</f>
        <v/>
      </c>
      <c r="Y866" s="8" t="str">
        <f>IF(AND(NOT(ISBLANK(M866)),M866&lt;&gt;"",VALUE(M866)=0),"No Value (Indeterminate)","")</f>
        <v/>
      </c>
      <c r="Z866" s="8"/>
      <c r="AA866" s="8" t="str">
        <f>IF(AND(ISNUMBER(SEARCH("default date of 31/12/2099",D866)),NOT(ISBLANK(M866)),VALUE(M866)=0),"No Value (SPOT Contract)","")</f>
        <v/>
      </c>
      <c r="AB866" s="19" t="str">
        <f>IF(N866="","No Start Date","")</f>
        <v/>
      </c>
      <c r="AC866" s="19" t="str">
        <f>IF(O866="","No Expiry Date","")</f>
        <v/>
      </c>
      <c r="AD866" s="19" t="str">
        <f>IF(B866="","No Reference","")</f>
        <v/>
      </c>
      <c r="AE866" s="19" t="str" cm="1">
        <f t="array" aca="1" ref="AE866" ca="1">IF(SUMPRODUCT(--ISNUMBER(SEARCH("PFI",A866:AD866)))&gt;0,"Y","")</f>
        <v/>
      </c>
      <c r="AF866" s="19" t="str">
        <f>IF(ISNUMBER(SEARCH("CSW",C866)),"Shared Service","")</f>
        <v/>
      </c>
      <c r="AG866" s="19"/>
    </row>
    <row r="867" spans="1:33" s="14" customFormat="1" x14ac:dyDescent="0.3">
      <c r="A867" s="21">
        <v>1017</v>
      </c>
      <c r="B867" s="41" t="s">
        <v>3168</v>
      </c>
      <c r="C867" s="41" t="s">
        <v>3169</v>
      </c>
      <c r="D867" s="41" t="s">
        <v>3170</v>
      </c>
      <c r="E867" s="42">
        <v>3</v>
      </c>
      <c r="F867" s="42">
        <v>0</v>
      </c>
      <c r="G867" s="42">
        <v>0</v>
      </c>
      <c r="H867" s="41" t="s">
        <v>34</v>
      </c>
      <c r="I867" s="41" t="s">
        <v>574</v>
      </c>
      <c r="J867" s="41" t="s">
        <v>1039</v>
      </c>
      <c r="K867" s="41" t="s">
        <v>1040</v>
      </c>
      <c r="L867" s="41" t="s">
        <v>963</v>
      </c>
      <c r="M867" s="43">
        <v>35337</v>
      </c>
      <c r="N867" s="44" t="s">
        <v>3171</v>
      </c>
      <c r="O867" s="44">
        <v>51124</v>
      </c>
      <c r="P867" s="41" t="s">
        <v>3156</v>
      </c>
      <c r="Q867" s="42" t="s">
        <v>41</v>
      </c>
      <c r="R867" s="42" t="s">
        <v>41</v>
      </c>
      <c r="S867" s="42" t="s">
        <v>42</v>
      </c>
      <c r="T867" s="41" t="s">
        <v>3172</v>
      </c>
      <c r="U867" s="53"/>
      <c r="V867" s="7"/>
      <c r="W867" s="8" t="str">
        <f ca="1">IF(OR(ISBLANK(O867),ISERROR(O867)),"",IF(O867&lt;=TODAY(),"EXPIRED","ACTIVE"))</f>
        <v>ACTIVE</v>
      </c>
      <c r="X867" s="8" t="str">
        <f>IF(ISNUMBER(SEARCH("OPTILAN",P867)),"OPTILAN","")</f>
        <v/>
      </c>
      <c r="Y867" s="8" t="str">
        <f>IF(AND(NOT(ISBLANK(M867)),M867&lt;&gt;"",VALUE(M867)=0),"No Value (Indeterminate)","")</f>
        <v/>
      </c>
      <c r="Z867" s="8"/>
      <c r="AA867" s="8" t="str">
        <f>IF(AND(ISNUMBER(SEARCH("default date of 31/12/2099",D867)),NOT(ISBLANK(M867)),VALUE(M867)=0),"No Value (SPOT Contract)","")</f>
        <v/>
      </c>
      <c r="AB867" s="19" t="str">
        <f>IF(N867="","No Start Date","")</f>
        <v/>
      </c>
      <c r="AC867" s="19" t="str">
        <f>IF(O867="","No Expiry Date","")</f>
        <v/>
      </c>
      <c r="AD867" s="19" t="str">
        <f>IF(B867="","No Reference","")</f>
        <v/>
      </c>
      <c r="AE867" s="19" t="str" cm="1">
        <f t="array" aca="1" ref="AE867" ca="1">IF(SUMPRODUCT(--ISNUMBER(SEARCH("PFI",A867:AD867)))&gt;0,"Y","")</f>
        <v/>
      </c>
      <c r="AF867" s="19" t="str">
        <f>IF(ISNUMBER(SEARCH("CSW",C867)),"Shared Service","")</f>
        <v/>
      </c>
      <c r="AG867" s="19"/>
    </row>
    <row r="868" spans="1:33" s="14" customFormat="1" x14ac:dyDescent="0.3">
      <c r="A868" s="21">
        <v>645</v>
      </c>
      <c r="B868" s="41" t="s">
        <v>3173</v>
      </c>
      <c r="C868" s="41" t="s">
        <v>3174</v>
      </c>
      <c r="D868" s="41" t="s">
        <v>3175</v>
      </c>
      <c r="E868" s="42">
        <v>0</v>
      </c>
      <c r="F868" s="42">
        <v>0</v>
      </c>
      <c r="G868" s="42">
        <v>0</v>
      </c>
      <c r="H868" s="41" t="s">
        <v>34</v>
      </c>
      <c r="I868" s="41" t="s">
        <v>889</v>
      </c>
      <c r="J868" s="41" t="s">
        <v>36</v>
      </c>
      <c r="K868" s="41" t="s">
        <v>1382</v>
      </c>
      <c r="L868" s="41" t="s">
        <v>963</v>
      </c>
      <c r="M868" s="43">
        <v>44734</v>
      </c>
      <c r="N868" s="44">
        <v>45536</v>
      </c>
      <c r="O868" s="44">
        <v>46600</v>
      </c>
      <c r="P868" s="41" t="s">
        <v>3156</v>
      </c>
      <c r="Q868" s="42" t="s">
        <v>41</v>
      </c>
      <c r="R868" s="42" t="s">
        <v>41</v>
      </c>
      <c r="S868" s="42" t="s">
        <v>42</v>
      </c>
      <c r="T868" s="41" t="s">
        <v>1924</v>
      </c>
      <c r="U868" s="53"/>
      <c r="V868" s="7"/>
      <c r="W868" s="8" t="str">
        <f ca="1">IF(OR(ISBLANK(O868),ISERROR(O868)),"",IF(O868&lt;=TODAY(),"EXPIRED","ACTIVE"))</f>
        <v>ACTIVE</v>
      </c>
      <c r="X868" s="8" t="str">
        <f>IF(ISNUMBER(SEARCH("OPTILAN",P868)),"OPTILAN","")</f>
        <v/>
      </c>
      <c r="Y868" s="8" t="str">
        <f>IF(AND(NOT(ISBLANK(M868)),M868&lt;&gt;"",VALUE(M868)=0),"No Value (Indeterminate)","")</f>
        <v/>
      </c>
      <c r="Z868" s="8"/>
      <c r="AA868" s="8" t="str">
        <f>IF(AND(ISNUMBER(SEARCH("default date of 31/12/2099",D868)),NOT(ISBLANK(M868)),VALUE(M868)=0),"No Value (SPOT Contract)","")</f>
        <v/>
      </c>
      <c r="AB868" s="19" t="str">
        <f>IF(N868="","No Start Date","")</f>
        <v/>
      </c>
      <c r="AC868" s="19" t="str">
        <f>IF(O868="","No Expiry Date","")</f>
        <v/>
      </c>
      <c r="AD868" s="19" t="str">
        <f>IF(B868="","No Reference","")</f>
        <v/>
      </c>
      <c r="AE868" s="19" t="str" cm="1">
        <f t="array" aca="1" ref="AE868" ca="1">IF(SUMPRODUCT(--ISNUMBER(SEARCH("PFI",A868:AD868)))&gt;0,"Y","")</f>
        <v/>
      </c>
      <c r="AF868" s="19" t="str">
        <f>IF(ISNUMBER(SEARCH("CSW",C868)),"Shared Service","")</f>
        <v/>
      </c>
      <c r="AG868" s="19"/>
    </row>
    <row r="869" spans="1:33" s="14" customFormat="1" x14ac:dyDescent="0.3">
      <c r="A869" s="21">
        <v>237</v>
      </c>
      <c r="B869" s="41" t="s">
        <v>3176</v>
      </c>
      <c r="C869" s="41" t="s">
        <v>3177</v>
      </c>
      <c r="D869" s="41" t="s">
        <v>3178</v>
      </c>
      <c r="E869" s="42">
        <v>13</v>
      </c>
      <c r="F869" s="42">
        <v>1</v>
      </c>
      <c r="G869" s="42">
        <v>0</v>
      </c>
      <c r="H869" s="41" t="s">
        <v>34</v>
      </c>
      <c r="I869" s="41" t="s">
        <v>1921</v>
      </c>
      <c r="J869" s="41" t="s">
        <v>36</v>
      </c>
      <c r="K869" s="41" t="s">
        <v>1382</v>
      </c>
      <c r="L869" s="41" t="s">
        <v>963</v>
      </c>
      <c r="M869" s="43">
        <v>2000000000</v>
      </c>
      <c r="N869" s="44">
        <v>45269</v>
      </c>
      <c r="O869" s="44">
        <v>54371</v>
      </c>
      <c r="P869" s="41" t="s">
        <v>3156</v>
      </c>
      <c r="Q869" s="42" t="s">
        <v>41</v>
      </c>
      <c r="R869" s="42" t="s">
        <v>41</v>
      </c>
      <c r="S869" s="42" t="s">
        <v>42</v>
      </c>
      <c r="T869" s="41" t="s">
        <v>3179</v>
      </c>
      <c r="U869" s="53"/>
      <c r="V869" s="7"/>
      <c r="W869" s="8" t="str">
        <f ca="1">IF(OR(ISBLANK(O869),ISERROR(O869)),"",IF(O869&lt;=TODAY(),"EXPIRED","ACTIVE"))</f>
        <v>ACTIVE</v>
      </c>
      <c r="X869" s="8" t="str">
        <f>IF(ISNUMBER(SEARCH("OPTILAN",P869)),"OPTILAN","")</f>
        <v/>
      </c>
      <c r="Y869" s="8" t="str">
        <f>IF(AND(NOT(ISBLANK(M869)),M869&lt;&gt;"",VALUE(M869)=0),"No Value (Indeterminate)","")</f>
        <v/>
      </c>
      <c r="Z869" s="8"/>
      <c r="AA869" s="8" t="str">
        <f>IF(AND(ISNUMBER(SEARCH("default date of 31/12/2099",D869)),NOT(ISBLANK(M869)),VALUE(M869)=0),"No Value (SPOT Contract)","")</f>
        <v/>
      </c>
      <c r="AB869" s="19" t="str">
        <f>IF(N869="","No Start Date","")</f>
        <v/>
      </c>
      <c r="AC869" s="19" t="str">
        <f>IF(O869="","No Expiry Date","")</f>
        <v/>
      </c>
      <c r="AD869" s="19" t="str">
        <f>IF(B869="","No Reference","")</f>
        <v/>
      </c>
      <c r="AE869" s="19" t="str" cm="1">
        <f t="array" aca="1" ref="AE869" ca="1">IF(SUMPRODUCT(--ISNUMBER(SEARCH("PFI",A869:AD869)))&gt;0,"Y","")</f>
        <v/>
      </c>
      <c r="AF869" s="19" t="str">
        <f>IF(ISNUMBER(SEARCH("CSW",C869)),"Shared Service","")</f>
        <v/>
      </c>
      <c r="AG869" s="19"/>
    </row>
    <row r="870" spans="1:33" s="14" customFormat="1" x14ac:dyDescent="0.3">
      <c r="A870" s="21">
        <v>378</v>
      </c>
      <c r="B870" s="41" t="s">
        <v>3180</v>
      </c>
      <c r="C870" s="41" t="s">
        <v>3181</v>
      </c>
      <c r="D870" s="41" t="s">
        <v>3182</v>
      </c>
      <c r="E870" s="42">
        <v>3</v>
      </c>
      <c r="F870" s="42">
        <v>0</v>
      </c>
      <c r="G870" s="42">
        <v>1</v>
      </c>
      <c r="H870" s="41" t="s">
        <v>262</v>
      </c>
      <c r="I870" s="41" t="s">
        <v>3183</v>
      </c>
      <c r="J870" s="41" t="s">
        <v>36</v>
      </c>
      <c r="K870" s="41" t="s">
        <v>50</v>
      </c>
      <c r="L870" s="41" t="s">
        <v>642</v>
      </c>
      <c r="M870" s="43">
        <v>431179</v>
      </c>
      <c r="N870" s="44">
        <v>45295</v>
      </c>
      <c r="O870" s="44">
        <v>47208</v>
      </c>
      <c r="P870" s="41" t="s">
        <v>3184</v>
      </c>
      <c r="Q870" s="42" t="s">
        <v>41</v>
      </c>
      <c r="R870" s="42" t="s">
        <v>42</v>
      </c>
      <c r="S870" s="42" t="s">
        <v>42</v>
      </c>
      <c r="T870" s="41" t="s">
        <v>3185</v>
      </c>
      <c r="U870" s="53"/>
      <c r="V870" s="7"/>
      <c r="W870" s="8" t="str">
        <f ca="1">IF(OR(ISBLANK(O870),ISERROR(O870)),"",IF(O870&lt;=TODAY(),"EXPIRED","ACTIVE"))</f>
        <v>ACTIVE</v>
      </c>
      <c r="X870" s="8" t="str">
        <f>IF(ISNUMBER(SEARCH("OPTILAN",P870)),"OPTILAN","")</f>
        <v/>
      </c>
      <c r="Y870" s="8" t="str">
        <f>IF(AND(NOT(ISBLANK(M870)),M870&lt;&gt;"",VALUE(M870)=0),"No Value (Indeterminate)","")</f>
        <v/>
      </c>
      <c r="Z870" s="8"/>
      <c r="AA870" s="8" t="str">
        <f>IF(AND(ISNUMBER(SEARCH("default date of 31/12/2099",D870)),NOT(ISBLANK(M870)),VALUE(M870)=0),"No Value (SPOT Contract)","")</f>
        <v/>
      </c>
      <c r="AB870" s="19" t="str">
        <f>IF(N870="","No Start Date","")</f>
        <v/>
      </c>
      <c r="AC870" s="19" t="str">
        <f>IF(O870="","No Expiry Date","")</f>
        <v/>
      </c>
      <c r="AD870" s="19" t="str">
        <f>IF(B870="","No Reference","")</f>
        <v/>
      </c>
      <c r="AE870" s="19" t="str" cm="1">
        <f t="array" aca="1" ref="AE870" ca="1">IF(SUMPRODUCT(--ISNUMBER(SEARCH("PFI",A870:AD870)))&gt;0,"Y","")</f>
        <v/>
      </c>
      <c r="AF870" s="19" t="str">
        <f>IF(ISNUMBER(SEARCH("CSW",C870)),"Shared Service","")</f>
        <v/>
      </c>
      <c r="AG870" s="19"/>
    </row>
    <row r="871" spans="1:33" s="14" customFormat="1" x14ac:dyDescent="0.3">
      <c r="A871" s="21">
        <v>352</v>
      </c>
      <c r="B871" s="41" t="s">
        <v>3186</v>
      </c>
      <c r="C871" s="41" t="s">
        <v>3187</v>
      </c>
      <c r="D871" s="41" t="s">
        <v>3188</v>
      </c>
      <c r="E871" s="42">
        <v>0</v>
      </c>
      <c r="F871" s="42">
        <v>0</v>
      </c>
      <c r="G871" s="42">
        <v>0</v>
      </c>
      <c r="H871" s="41" t="s">
        <v>262</v>
      </c>
      <c r="I871" s="41" t="s">
        <v>2380</v>
      </c>
      <c r="J871" s="41" t="s">
        <v>36</v>
      </c>
      <c r="K871" s="41" t="s">
        <v>50</v>
      </c>
      <c r="L871" s="41" t="s">
        <v>642</v>
      </c>
      <c r="M871" s="43">
        <v>120000</v>
      </c>
      <c r="N871" s="44">
        <v>44571</v>
      </c>
      <c r="O871" s="44">
        <v>46288</v>
      </c>
      <c r="P871" s="41" t="s">
        <v>441</v>
      </c>
      <c r="Q871" s="42" t="s">
        <v>41</v>
      </c>
      <c r="R871" s="42" t="s">
        <v>42</v>
      </c>
      <c r="S871" s="42" t="s">
        <v>42</v>
      </c>
      <c r="T871" s="41" t="s">
        <v>2690</v>
      </c>
      <c r="U871" s="53"/>
      <c r="V871" s="7"/>
      <c r="W871" s="8" t="str">
        <f ca="1">IF(OR(ISBLANK(O871),ISERROR(O871)),"",IF(O871&lt;=TODAY(),"EXPIRED","ACTIVE"))</f>
        <v>ACTIVE</v>
      </c>
      <c r="X871" s="8" t="str">
        <f>IF(ISNUMBER(SEARCH("OPTILAN",P871)),"OPTILAN","")</f>
        <v/>
      </c>
      <c r="Y871" s="8" t="str">
        <f>IF(AND(NOT(ISBLANK(M871)),M871&lt;&gt;"",VALUE(M871)=0),"No Value (Indeterminate)","")</f>
        <v/>
      </c>
      <c r="Z871" s="8"/>
      <c r="AA871" s="8" t="str">
        <f>IF(AND(ISNUMBER(SEARCH("default date of 31/12/2099",D871)),NOT(ISBLANK(M871)),VALUE(M871)=0),"No Value (SPOT Contract)","")</f>
        <v/>
      </c>
      <c r="AB871" s="19" t="str">
        <f>IF(N871="","No Start Date","")</f>
        <v/>
      </c>
      <c r="AC871" s="19" t="str">
        <f>IF(O871="","No Expiry Date","")</f>
        <v/>
      </c>
      <c r="AD871" s="19" t="str">
        <f>IF(B871="","No Reference","")</f>
        <v/>
      </c>
      <c r="AE871" s="19" t="str" cm="1">
        <f t="array" aca="1" ref="AE871" ca="1">IF(SUMPRODUCT(--ISNUMBER(SEARCH("PFI",A871:AD871)))&gt;0,"Y","")</f>
        <v/>
      </c>
      <c r="AF871" s="19" t="str">
        <f>IF(ISNUMBER(SEARCH("CSW",C871)),"Shared Service","")</f>
        <v/>
      </c>
      <c r="AG871" s="19"/>
    </row>
    <row r="872" spans="1:33" s="14" customFormat="1" x14ac:dyDescent="0.3">
      <c r="A872" s="21">
        <v>1726</v>
      </c>
      <c r="B872" s="45" t="s">
        <v>3189</v>
      </c>
      <c r="C872" s="45" t="s">
        <v>3190</v>
      </c>
      <c r="D872" s="45"/>
      <c r="E872" s="46">
        <v>0</v>
      </c>
      <c r="F872" s="46">
        <v>0</v>
      </c>
      <c r="G872" s="46">
        <v>0</v>
      </c>
      <c r="H872" s="45" t="s">
        <v>305</v>
      </c>
      <c r="I872" s="45" t="s">
        <v>634</v>
      </c>
      <c r="J872" s="45" t="s">
        <v>890</v>
      </c>
      <c r="K872" s="45" t="s">
        <v>50</v>
      </c>
      <c r="L872" s="45" t="s">
        <v>642</v>
      </c>
      <c r="M872" s="47">
        <v>15000000</v>
      </c>
      <c r="N872" s="48" t="s">
        <v>3191</v>
      </c>
      <c r="O872" s="48">
        <v>46234</v>
      </c>
      <c r="P872" s="45" t="s">
        <v>684</v>
      </c>
      <c r="Q872" s="46" t="s">
        <v>41</v>
      </c>
      <c r="R872" s="46" t="s">
        <v>41</v>
      </c>
      <c r="S872" s="46" t="s">
        <v>41</v>
      </c>
      <c r="T872" s="45" t="s">
        <v>3192</v>
      </c>
      <c r="U872" s="53"/>
      <c r="V872" s="7"/>
      <c r="W872" s="8" t="str">
        <f ca="1">IF(OR(ISBLANK(O872),ISERROR(O872)),"",IF(O872&lt;=TODAY(),"EXPIRED","ACTIVE"))</f>
        <v>ACTIVE</v>
      </c>
      <c r="X872" s="8" t="str">
        <f>IF(ISNUMBER(SEARCH("OPTILAN",P872)),"OPTILAN","")</f>
        <v/>
      </c>
      <c r="Y872" s="8" t="str">
        <f>IF(AND(NOT(ISBLANK(M872)),M872&lt;&gt;"",VALUE(M872)=0),"No Value (Indeterminate)","")</f>
        <v/>
      </c>
      <c r="Z872" s="8"/>
      <c r="AA872" s="8" t="str">
        <f>IF(AND(ISNUMBER(SEARCH("default date of 31/12/2099",D872)),NOT(ISBLANK(M872)),VALUE(M872)=0),"No Value (SPOT Contract)","")</f>
        <v/>
      </c>
      <c r="AB872" s="19" t="str">
        <f>IF(N872="","No Start Date","")</f>
        <v/>
      </c>
      <c r="AC872" s="19" t="str">
        <f>IF(O872="","No Expiry Date","")</f>
        <v/>
      </c>
      <c r="AD872" s="19" t="str">
        <f>IF(B872="","No Reference","")</f>
        <v/>
      </c>
      <c r="AE872" s="19" t="str" cm="1">
        <f t="array" aca="1" ref="AE872" ca="1">IF(SUMPRODUCT(--ISNUMBER(SEARCH("PFI",A872:AD872)))&gt;0,"Y","")</f>
        <v/>
      </c>
      <c r="AF872" s="19" t="str">
        <f>IF(ISNUMBER(SEARCH("CSW",C872)),"Shared Service","")</f>
        <v/>
      </c>
      <c r="AG872" s="19"/>
    </row>
    <row r="873" spans="1:33" s="14" customFormat="1" x14ac:dyDescent="0.3">
      <c r="A873" s="21">
        <v>427</v>
      </c>
      <c r="B873" s="45" t="s">
        <v>3193</v>
      </c>
      <c r="C873" s="45" t="s">
        <v>3194</v>
      </c>
      <c r="D873" s="45"/>
      <c r="E873" s="46">
        <v>0</v>
      </c>
      <c r="F873" s="46">
        <v>0</v>
      </c>
      <c r="G873" s="46">
        <v>0</v>
      </c>
      <c r="H873" s="45" t="s">
        <v>305</v>
      </c>
      <c r="I873" s="45" t="s">
        <v>634</v>
      </c>
      <c r="J873" s="45" t="s">
        <v>890</v>
      </c>
      <c r="K873" s="45" t="s">
        <v>50</v>
      </c>
      <c r="L873" s="45" t="s">
        <v>642</v>
      </c>
      <c r="M873" s="47">
        <v>3638086</v>
      </c>
      <c r="N873" s="48" t="s">
        <v>3195</v>
      </c>
      <c r="O873" s="48">
        <v>46234</v>
      </c>
      <c r="P873" s="45" t="s">
        <v>684</v>
      </c>
      <c r="Q873" s="46" t="s">
        <v>41</v>
      </c>
      <c r="R873" s="46" t="s">
        <v>41</v>
      </c>
      <c r="S873" s="46" t="s">
        <v>41</v>
      </c>
      <c r="T873" s="45" t="s">
        <v>637</v>
      </c>
      <c r="U873" s="53"/>
      <c r="V873" s="7"/>
      <c r="W873" s="8" t="str">
        <f ca="1">IF(OR(ISBLANK(O873),ISERROR(O873)),"",IF(O873&lt;=TODAY(),"EXPIRED","ACTIVE"))</f>
        <v>ACTIVE</v>
      </c>
      <c r="X873" s="8" t="str">
        <f>IF(ISNUMBER(SEARCH("OPTILAN",P873)),"OPTILAN","")</f>
        <v/>
      </c>
      <c r="Y873" s="8" t="str">
        <f>IF(AND(NOT(ISBLANK(M873)),M873&lt;&gt;"",VALUE(M873)=0),"No Value (Indeterminate)","")</f>
        <v/>
      </c>
      <c r="Z873" s="8"/>
      <c r="AA873" s="8" t="str">
        <f>IF(AND(ISNUMBER(SEARCH("default date of 31/12/2099",D873)),NOT(ISBLANK(M873)),VALUE(M873)=0),"No Value (SPOT Contract)","")</f>
        <v/>
      </c>
      <c r="AB873" s="19" t="str">
        <f>IF(N873="","No Start Date","")</f>
        <v/>
      </c>
      <c r="AC873" s="19" t="str">
        <f>IF(O873="","No Expiry Date","")</f>
        <v/>
      </c>
      <c r="AD873" s="19" t="str">
        <f>IF(B873="","No Reference","")</f>
        <v/>
      </c>
      <c r="AE873" s="19" t="str" cm="1">
        <f t="array" aca="1" ref="AE873" ca="1">IF(SUMPRODUCT(--ISNUMBER(SEARCH("PFI",A873:AD873)))&gt;0,"Y","")</f>
        <v/>
      </c>
      <c r="AF873" s="19" t="str">
        <f>IF(ISNUMBER(SEARCH("CSW",C873)),"Shared Service","")</f>
        <v/>
      </c>
      <c r="AG873" s="19"/>
    </row>
    <row r="874" spans="1:33" s="14" customFormat="1" x14ac:dyDescent="0.3">
      <c r="A874" s="21">
        <v>428</v>
      </c>
      <c r="B874" s="49" t="s">
        <v>3193</v>
      </c>
      <c r="C874" s="49" t="s">
        <v>3196</v>
      </c>
      <c r="D874" s="49"/>
      <c r="E874" s="50">
        <v>2</v>
      </c>
      <c r="F874" s="50">
        <v>0</v>
      </c>
      <c r="G874" s="50">
        <v>0</v>
      </c>
      <c r="H874" s="49" t="s">
        <v>305</v>
      </c>
      <c r="I874" s="49" t="s">
        <v>634</v>
      </c>
      <c r="J874" s="49" t="s">
        <v>890</v>
      </c>
      <c r="K874" s="49" t="s">
        <v>50</v>
      </c>
      <c r="L874" s="49" t="s">
        <v>642</v>
      </c>
      <c r="M874" s="51">
        <v>3638086</v>
      </c>
      <c r="N874" s="52" t="s">
        <v>3195</v>
      </c>
      <c r="O874" s="52">
        <v>46234</v>
      </c>
      <c r="P874" s="49" t="s">
        <v>3197</v>
      </c>
      <c r="Q874" s="50" t="s">
        <v>41</v>
      </c>
      <c r="R874" s="50" t="s">
        <v>41</v>
      </c>
      <c r="S874" s="50" t="s">
        <v>41</v>
      </c>
      <c r="T874" s="49" t="s">
        <v>637</v>
      </c>
      <c r="U874" s="53"/>
      <c r="V874" s="7"/>
      <c r="W874" s="8" t="str">
        <f ca="1">IF(OR(ISBLANK(O874),ISERROR(O874)),"",IF(O874&lt;=TODAY(),"EXPIRED","ACTIVE"))</f>
        <v>ACTIVE</v>
      </c>
      <c r="X874" s="8" t="str">
        <f>IF(ISNUMBER(SEARCH("OPTILAN",P874)),"OPTILAN","")</f>
        <v/>
      </c>
      <c r="Y874" s="8" t="str">
        <f>IF(AND(NOT(ISBLANK(M874)),M874&lt;&gt;"",VALUE(M874)=0),"No Value (Indeterminate)","")</f>
        <v/>
      </c>
      <c r="Z874" s="8"/>
      <c r="AA874" s="8" t="str">
        <f>IF(AND(ISNUMBER(SEARCH("default date of 31/12/2099",D874)),NOT(ISBLANK(M874)),VALUE(M874)=0),"No Value (SPOT Contract)","")</f>
        <v/>
      </c>
      <c r="AB874" s="19" t="str">
        <f>IF(N874="","No Start Date","")</f>
        <v/>
      </c>
      <c r="AC874" s="19" t="str">
        <f>IF(O874="","No Expiry Date","")</f>
        <v/>
      </c>
      <c r="AD874" s="19" t="str">
        <f>IF(B874="","No Reference","")</f>
        <v/>
      </c>
      <c r="AE874" s="19" t="str" cm="1">
        <f t="array" aca="1" ref="AE874" ca="1">IF(SUMPRODUCT(--ISNUMBER(SEARCH("PFI",A874:AD874)))&gt;0,"Y","")</f>
        <v/>
      </c>
      <c r="AF874" s="19" t="str">
        <f>IF(ISNUMBER(SEARCH("CSW",C874)),"Shared Service","")</f>
        <v/>
      </c>
      <c r="AG874" s="19"/>
    </row>
    <row r="875" spans="1:33" s="14" customFormat="1" x14ac:dyDescent="0.3">
      <c r="A875" s="21">
        <v>429</v>
      </c>
      <c r="B875" s="49" t="s">
        <v>3193</v>
      </c>
      <c r="C875" s="49" t="s">
        <v>3198</v>
      </c>
      <c r="D875" s="49"/>
      <c r="E875" s="50">
        <v>1</v>
      </c>
      <c r="F875" s="50">
        <v>1</v>
      </c>
      <c r="G875" s="50">
        <v>0</v>
      </c>
      <c r="H875" s="49" t="s">
        <v>305</v>
      </c>
      <c r="I875" s="49" t="s">
        <v>634</v>
      </c>
      <c r="J875" s="49" t="s">
        <v>890</v>
      </c>
      <c r="K875" s="49" t="s">
        <v>50</v>
      </c>
      <c r="L875" s="49" t="s">
        <v>642</v>
      </c>
      <c r="M875" s="51">
        <v>3638086</v>
      </c>
      <c r="N875" s="52" t="s">
        <v>3195</v>
      </c>
      <c r="O875" s="52">
        <v>46234</v>
      </c>
      <c r="P875" s="49" t="s">
        <v>3199</v>
      </c>
      <c r="Q875" s="50" t="s">
        <v>41</v>
      </c>
      <c r="R875" s="50" t="s">
        <v>41</v>
      </c>
      <c r="S875" s="50" t="s">
        <v>41</v>
      </c>
      <c r="T875" s="49" t="s">
        <v>637</v>
      </c>
      <c r="U875" s="53"/>
      <c r="V875" s="7"/>
      <c r="W875" s="8" t="str">
        <f ca="1">IF(OR(ISBLANK(O875),ISERROR(O875)),"",IF(O875&lt;=TODAY(),"EXPIRED","ACTIVE"))</f>
        <v>ACTIVE</v>
      </c>
      <c r="X875" s="8" t="str">
        <f>IF(ISNUMBER(SEARCH("OPTILAN",P875)),"OPTILAN","")</f>
        <v/>
      </c>
      <c r="Y875" s="8" t="str">
        <f>IF(AND(NOT(ISBLANK(M875)),M875&lt;&gt;"",VALUE(M875)=0),"No Value (Indeterminate)","")</f>
        <v/>
      </c>
      <c r="Z875" s="8"/>
      <c r="AA875" s="8" t="str">
        <f>IF(AND(ISNUMBER(SEARCH("default date of 31/12/2099",D875)),NOT(ISBLANK(M875)),VALUE(M875)=0),"No Value (SPOT Contract)","")</f>
        <v/>
      </c>
      <c r="AB875" s="19" t="str">
        <f>IF(N875="","No Start Date","")</f>
        <v/>
      </c>
      <c r="AC875" s="19" t="str">
        <f>IF(O875="","No Expiry Date","")</f>
        <v/>
      </c>
      <c r="AD875" s="19" t="str">
        <f>IF(B875="","No Reference","")</f>
        <v/>
      </c>
      <c r="AE875" s="19" t="str" cm="1">
        <f t="array" aca="1" ref="AE875" ca="1">IF(SUMPRODUCT(--ISNUMBER(SEARCH("PFI",A875:AD875)))&gt;0,"Y","")</f>
        <v/>
      </c>
      <c r="AF875" s="19" t="str">
        <f>IF(ISNUMBER(SEARCH("CSW",C875)),"Shared Service","")</f>
        <v/>
      </c>
      <c r="AG875" s="19"/>
    </row>
    <row r="876" spans="1:33" s="14" customFormat="1" x14ac:dyDescent="0.3">
      <c r="A876" s="21">
        <v>364</v>
      </c>
      <c r="B876" s="45" t="s">
        <v>3200</v>
      </c>
      <c r="C876" s="45" t="s">
        <v>3201</v>
      </c>
      <c r="D876" s="45"/>
      <c r="E876" s="46">
        <v>0</v>
      </c>
      <c r="F876" s="46">
        <v>0</v>
      </c>
      <c r="G876" s="46">
        <v>0</v>
      </c>
      <c r="H876" s="45" t="s">
        <v>305</v>
      </c>
      <c r="I876" s="45" t="s">
        <v>634</v>
      </c>
      <c r="J876" s="45" t="s">
        <v>890</v>
      </c>
      <c r="K876" s="45" t="s">
        <v>50</v>
      </c>
      <c r="L876" s="45" t="s">
        <v>642</v>
      </c>
      <c r="M876" s="47">
        <v>3939719</v>
      </c>
      <c r="N876" s="48">
        <v>44967</v>
      </c>
      <c r="O876" s="48">
        <v>46234</v>
      </c>
      <c r="P876" s="45" t="s">
        <v>684</v>
      </c>
      <c r="Q876" s="46" t="s">
        <v>41</v>
      </c>
      <c r="R876" s="46" t="s">
        <v>41</v>
      </c>
      <c r="S876" s="46" t="s">
        <v>41</v>
      </c>
      <c r="T876" s="45" t="s">
        <v>637</v>
      </c>
      <c r="U876" s="53"/>
      <c r="V876" s="7"/>
      <c r="W876" s="8" t="str">
        <f ca="1">IF(OR(ISBLANK(O876),ISERROR(O876)),"",IF(O876&lt;=TODAY(),"EXPIRED","ACTIVE"))</f>
        <v>ACTIVE</v>
      </c>
      <c r="X876" s="8" t="str">
        <f>IF(ISNUMBER(SEARCH("OPTILAN",P876)),"OPTILAN","")</f>
        <v/>
      </c>
      <c r="Y876" s="8" t="str">
        <f>IF(AND(NOT(ISBLANK(M876)),M876&lt;&gt;"",VALUE(M876)=0),"No Value (Indeterminate)","")</f>
        <v/>
      </c>
      <c r="Z876" s="8"/>
      <c r="AA876" s="8" t="str">
        <f>IF(AND(ISNUMBER(SEARCH("default date of 31/12/2099",D876)),NOT(ISBLANK(M876)),VALUE(M876)=0),"No Value (SPOT Contract)","")</f>
        <v/>
      </c>
      <c r="AB876" s="19" t="str">
        <f>IF(N876="","No Start Date","")</f>
        <v/>
      </c>
      <c r="AC876" s="19" t="str">
        <f>IF(O876="","No Expiry Date","")</f>
        <v/>
      </c>
      <c r="AD876" s="19" t="str">
        <f>IF(B876="","No Reference","")</f>
        <v/>
      </c>
      <c r="AE876" s="19" t="str" cm="1">
        <f t="array" aca="1" ref="AE876" ca="1">IF(SUMPRODUCT(--ISNUMBER(SEARCH("PFI",A876:AD876)))&gt;0,"Y","")</f>
        <v/>
      </c>
      <c r="AF876" s="19" t="str">
        <f>IF(ISNUMBER(SEARCH("CSW",C876)),"Shared Service","")</f>
        <v/>
      </c>
      <c r="AG876" s="19"/>
    </row>
    <row r="877" spans="1:33" s="14" customFormat="1" x14ac:dyDescent="0.3">
      <c r="A877" s="21">
        <v>365</v>
      </c>
      <c r="B877" s="49" t="s">
        <v>3200</v>
      </c>
      <c r="C877" s="49" t="s">
        <v>3202</v>
      </c>
      <c r="D877" s="49"/>
      <c r="E877" s="50">
        <v>0</v>
      </c>
      <c r="F877" s="50">
        <v>2</v>
      </c>
      <c r="G877" s="50">
        <v>0</v>
      </c>
      <c r="H877" s="49" t="s">
        <v>305</v>
      </c>
      <c r="I877" s="49" t="s">
        <v>634</v>
      </c>
      <c r="J877" s="49" t="s">
        <v>890</v>
      </c>
      <c r="K877" s="49" t="s">
        <v>50</v>
      </c>
      <c r="L877" s="49" t="s">
        <v>642</v>
      </c>
      <c r="M877" s="51">
        <v>3939719</v>
      </c>
      <c r="N877" s="52">
        <v>44967</v>
      </c>
      <c r="O877" s="52">
        <v>46234</v>
      </c>
      <c r="P877" s="49" t="s">
        <v>3203</v>
      </c>
      <c r="Q877" s="50" t="s">
        <v>41</v>
      </c>
      <c r="R877" s="50" t="s">
        <v>41</v>
      </c>
      <c r="S877" s="50" t="s">
        <v>41</v>
      </c>
      <c r="T877" s="49" t="s">
        <v>637</v>
      </c>
      <c r="U877" s="53"/>
      <c r="V877" s="7"/>
      <c r="W877" s="8" t="str">
        <f ca="1">IF(OR(ISBLANK(O877),ISERROR(O877)),"",IF(O877&lt;=TODAY(),"EXPIRED","ACTIVE"))</f>
        <v>ACTIVE</v>
      </c>
      <c r="X877" s="8" t="str">
        <f>IF(ISNUMBER(SEARCH("OPTILAN",P877)),"OPTILAN","")</f>
        <v/>
      </c>
      <c r="Y877" s="8" t="str">
        <f>IF(AND(NOT(ISBLANK(M877)),M877&lt;&gt;"",VALUE(M877)=0),"No Value (Indeterminate)","")</f>
        <v/>
      </c>
      <c r="Z877" s="8"/>
      <c r="AA877" s="8" t="str">
        <f>IF(AND(ISNUMBER(SEARCH("default date of 31/12/2099",D877)),NOT(ISBLANK(M877)),VALUE(M877)=0),"No Value (SPOT Contract)","")</f>
        <v/>
      </c>
      <c r="AB877" s="19" t="str">
        <f>IF(N877="","No Start Date","")</f>
        <v/>
      </c>
      <c r="AC877" s="19" t="str">
        <f>IF(O877="","No Expiry Date","")</f>
        <v/>
      </c>
      <c r="AD877" s="19" t="str">
        <f>IF(B877="","No Reference","")</f>
        <v/>
      </c>
      <c r="AE877" s="19" t="str" cm="1">
        <f t="array" aca="1" ref="AE877" ca="1">IF(SUMPRODUCT(--ISNUMBER(SEARCH("PFI",A877:AD877)))&gt;0,"Y","")</f>
        <v/>
      </c>
      <c r="AF877" s="19" t="str">
        <f>IF(ISNUMBER(SEARCH("CSW",C877)),"Shared Service","")</f>
        <v/>
      </c>
      <c r="AG877" s="19"/>
    </row>
    <row r="878" spans="1:33" s="14" customFormat="1" x14ac:dyDescent="0.3">
      <c r="A878" s="21">
        <v>366</v>
      </c>
      <c r="B878" s="49" t="s">
        <v>3200</v>
      </c>
      <c r="C878" s="49" t="s">
        <v>3204</v>
      </c>
      <c r="D878" s="49"/>
      <c r="E878" s="50">
        <v>1</v>
      </c>
      <c r="F878" s="50">
        <v>1</v>
      </c>
      <c r="G878" s="50">
        <v>0</v>
      </c>
      <c r="H878" s="49" t="s">
        <v>305</v>
      </c>
      <c r="I878" s="49" t="s">
        <v>634</v>
      </c>
      <c r="J878" s="49" t="s">
        <v>890</v>
      </c>
      <c r="K878" s="49" t="s">
        <v>50</v>
      </c>
      <c r="L878" s="49" t="s">
        <v>642</v>
      </c>
      <c r="M878" s="51">
        <v>3939719</v>
      </c>
      <c r="N878" s="52">
        <v>44967</v>
      </c>
      <c r="O878" s="52">
        <v>46234</v>
      </c>
      <c r="P878" s="49" t="s">
        <v>3205</v>
      </c>
      <c r="Q878" s="50" t="s">
        <v>41</v>
      </c>
      <c r="R878" s="50" t="s">
        <v>41</v>
      </c>
      <c r="S878" s="50" t="s">
        <v>41</v>
      </c>
      <c r="T878" s="49" t="s">
        <v>637</v>
      </c>
      <c r="U878" s="53"/>
      <c r="V878" s="7"/>
      <c r="W878" s="8" t="str">
        <f ca="1">IF(OR(ISBLANK(O878),ISERROR(O878)),"",IF(O878&lt;=TODAY(),"EXPIRED","ACTIVE"))</f>
        <v>ACTIVE</v>
      </c>
      <c r="X878" s="8" t="str">
        <f>IF(ISNUMBER(SEARCH("OPTILAN",P878)),"OPTILAN","")</f>
        <v/>
      </c>
      <c r="Y878" s="8" t="str">
        <f>IF(AND(NOT(ISBLANK(M878)),M878&lt;&gt;"",VALUE(M878)=0),"No Value (Indeterminate)","")</f>
        <v/>
      </c>
      <c r="Z878" s="8"/>
      <c r="AA878" s="8" t="str">
        <f>IF(AND(ISNUMBER(SEARCH("default date of 31/12/2099",D878)),NOT(ISBLANK(M878)),VALUE(M878)=0),"No Value (SPOT Contract)","")</f>
        <v/>
      </c>
      <c r="AB878" s="19" t="str">
        <f>IF(N878="","No Start Date","")</f>
        <v/>
      </c>
      <c r="AC878" s="19" t="str">
        <f>IF(O878="","No Expiry Date","")</f>
        <v/>
      </c>
      <c r="AD878" s="19" t="str">
        <f>IF(B878="","No Reference","")</f>
        <v/>
      </c>
      <c r="AE878" s="19" t="str" cm="1">
        <f t="array" aca="1" ref="AE878" ca="1">IF(SUMPRODUCT(--ISNUMBER(SEARCH("PFI",A878:AD878)))&gt;0,"Y","")</f>
        <v/>
      </c>
      <c r="AF878" s="19" t="str">
        <f>IF(ISNUMBER(SEARCH("CSW",C878)),"Shared Service","")</f>
        <v/>
      </c>
      <c r="AG878" s="19"/>
    </row>
    <row r="879" spans="1:33" s="14" customFormat="1" x14ac:dyDescent="0.3">
      <c r="A879" s="21">
        <v>1727</v>
      </c>
      <c r="B879" s="49" t="s">
        <v>3189</v>
      </c>
      <c r="C879" s="49" t="s">
        <v>3206</v>
      </c>
      <c r="D879" s="49"/>
      <c r="E879" s="50">
        <v>1</v>
      </c>
      <c r="F879" s="50">
        <v>1</v>
      </c>
      <c r="G879" s="50">
        <v>0</v>
      </c>
      <c r="H879" s="49" t="s">
        <v>305</v>
      </c>
      <c r="I879" s="49" t="s">
        <v>634</v>
      </c>
      <c r="J879" s="49" t="s">
        <v>890</v>
      </c>
      <c r="K879" s="49" t="s">
        <v>50</v>
      </c>
      <c r="L879" s="49" t="s">
        <v>642</v>
      </c>
      <c r="M879" s="51">
        <v>15000000</v>
      </c>
      <c r="N879" s="52" t="s">
        <v>3191</v>
      </c>
      <c r="O879" s="52">
        <v>46234</v>
      </c>
      <c r="P879" s="49" t="s">
        <v>3207</v>
      </c>
      <c r="Q879" s="50" t="s">
        <v>41</v>
      </c>
      <c r="R879" s="50" t="s">
        <v>41</v>
      </c>
      <c r="S879" s="50" t="s">
        <v>41</v>
      </c>
      <c r="T879" s="49" t="s">
        <v>3192</v>
      </c>
      <c r="U879" s="53"/>
      <c r="V879" s="7"/>
      <c r="W879" s="8" t="str">
        <f ca="1">IF(OR(ISBLANK(O879),ISERROR(O879)),"",IF(O879&lt;=TODAY(),"EXPIRED","ACTIVE"))</f>
        <v>ACTIVE</v>
      </c>
      <c r="X879" s="8" t="str">
        <f>IF(ISNUMBER(SEARCH("OPTILAN",P879)),"OPTILAN","")</f>
        <v/>
      </c>
      <c r="Y879" s="8" t="str">
        <f>IF(AND(NOT(ISBLANK(M879)),M879&lt;&gt;"",VALUE(M879)=0),"No Value (Indeterminate)","")</f>
        <v/>
      </c>
      <c r="Z879" s="8"/>
      <c r="AA879" s="8" t="str">
        <f>IF(AND(ISNUMBER(SEARCH("default date of 31/12/2099",D879)),NOT(ISBLANK(M879)),VALUE(M879)=0),"No Value (SPOT Contract)","")</f>
        <v/>
      </c>
      <c r="AB879" s="19" t="str">
        <f>IF(N879="","No Start Date","")</f>
        <v/>
      </c>
      <c r="AC879" s="19" t="str">
        <f>IF(O879="","No Expiry Date","")</f>
        <v/>
      </c>
      <c r="AD879" s="19" t="str">
        <f>IF(B879="","No Reference","")</f>
        <v/>
      </c>
      <c r="AE879" s="19" t="str" cm="1">
        <f t="array" aca="1" ref="AE879" ca="1">IF(SUMPRODUCT(--ISNUMBER(SEARCH("PFI",A879:AD879)))&gt;0,"Y","")</f>
        <v/>
      </c>
      <c r="AF879" s="19" t="str">
        <f>IF(ISNUMBER(SEARCH("CSW",C879)),"Shared Service","")</f>
        <v/>
      </c>
      <c r="AG879" s="19"/>
    </row>
    <row r="880" spans="1:33" s="14" customFormat="1" x14ac:dyDescent="0.3">
      <c r="A880" s="21">
        <v>1728</v>
      </c>
      <c r="B880" s="49" t="s">
        <v>3189</v>
      </c>
      <c r="C880" s="49" t="s">
        <v>3208</v>
      </c>
      <c r="D880" s="49"/>
      <c r="E880" s="50">
        <v>2</v>
      </c>
      <c r="F880" s="50">
        <v>0</v>
      </c>
      <c r="G880" s="50">
        <v>0</v>
      </c>
      <c r="H880" s="49" t="s">
        <v>305</v>
      </c>
      <c r="I880" s="49" t="s">
        <v>634</v>
      </c>
      <c r="J880" s="49" t="s">
        <v>890</v>
      </c>
      <c r="K880" s="49" t="s">
        <v>50</v>
      </c>
      <c r="L880" s="49" t="s">
        <v>642</v>
      </c>
      <c r="M880" s="51">
        <v>15000000</v>
      </c>
      <c r="N880" s="52" t="s">
        <v>3191</v>
      </c>
      <c r="O880" s="52">
        <v>46234</v>
      </c>
      <c r="P880" s="49" t="s">
        <v>3209</v>
      </c>
      <c r="Q880" s="50" t="s">
        <v>41</v>
      </c>
      <c r="R880" s="50" t="s">
        <v>41</v>
      </c>
      <c r="S880" s="50" t="s">
        <v>41</v>
      </c>
      <c r="T880" s="49" t="s">
        <v>3192</v>
      </c>
      <c r="U880" s="53"/>
      <c r="V880" s="7"/>
      <c r="W880" s="8" t="str">
        <f ca="1">IF(OR(ISBLANK(O880),ISERROR(O880)),"",IF(O880&lt;=TODAY(),"EXPIRED","ACTIVE"))</f>
        <v>ACTIVE</v>
      </c>
      <c r="X880" s="8" t="str">
        <f>IF(ISNUMBER(SEARCH("OPTILAN",P880)),"OPTILAN","")</f>
        <v/>
      </c>
      <c r="Y880" s="8" t="str">
        <f>IF(AND(NOT(ISBLANK(M880)),M880&lt;&gt;"",VALUE(M880)=0),"No Value (Indeterminate)","")</f>
        <v/>
      </c>
      <c r="Z880" s="8"/>
      <c r="AA880" s="8" t="str">
        <f>IF(AND(ISNUMBER(SEARCH("default date of 31/12/2099",D880)),NOT(ISBLANK(M880)),VALUE(M880)=0),"No Value (SPOT Contract)","")</f>
        <v/>
      </c>
      <c r="AB880" s="19" t="str">
        <f>IF(N880="","No Start Date","")</f>
        <v/>
      </c>
      <c r="AC880" s="19" t="str">
        <f>IF(O880="","No Expiry Date","")</f>
        <v/>
      </c>
      <c r="AD880" s="19" t="str">
        <f>IF(B880="","No Reference","")</f>
        <v/>
      </c>
      <c r="AE880" s="19" t="str" cm="1">
        <f t="array" aca="1" ref="AE880" ca="1">IF(SUMPRODUCT(--ISNUMBER(SEARCH("PFI",A880:AD880)))&gt;0,"Y","")</f>
        <v/>
      </c>
      <c r="AF880" s="19" t="str">
        <f>IF(ISNUMBER(SEARCH("CSW",C880)),"Shared Service","")</f>
        <v/>
      </c>
      <c r="AG880" s="19"/>
    </row>
    <row r="881" spans="1:33" s="14" customFormat="1" x14ac:dyDescent="0.3">
      <c r="A881" s="21">
        <v>1450</v>
      </c>
      <c r="B881" s="41" t="s">
        <v>3210</v>
      </c>
      <c r="C881" s="41" t="s">
        <v>3211</v>
      </c>
      <c r="D881" s="41" t="s">
        <v>3212</v>
      </c>
      <c r="E881" s="42">
        <v>0</v>
      </c>
      <c r="F881" s="42">
        <v>0</v>
      </c>
      <c r="G881" s="42">
        <v>0</v>
      </c>
      <c r="H881" s="41" t="s">
        <v>538</v>
      </c>
      <c r="I881" s="41" t="s">
        <v>3213</v>
      </c>
      <c r="J881" s="41" t="s">
        <v>36</v>
      </c>
      <c r="K881" s="41" t="s">
        <v>37</v>
      </c>
      <c r="L881" s="41" t="s">
        <v>38</v>
      </c>
      <c r="M881" s="43">
        <v>6800</v>
      </c>
      <c r="N881" s="44">
        <v>45912</v>
      </c>
      <c r="O881" s="44">
        <v>46721</v>
      </c>
      <c r="P881" s="41" t="s">
        <v>3214</v>
      </c>
      <c r="Q881" s="42" t="s">
        <v>41</v>
      </c>
      <c r="R881" s="42" t="s">
        <v>42</v>
      </c>
      <c r="S881" s="42" t="s">
        <v>41</v>
      </c>
      <c r="T881" s="41" t="s">
        <v>3215</v>
      </c>
      <c r="U881" s="53"/>
      <c r="V881" s="7"/>
      <c r="W881" s="8" t="str">
        <f ca="1">IF(OR(ISBLANK(O881),ISERROR(O881)),"",IF(O881&lt;=TODAY(),"EXPIRED","ACTIVE"))</f>
        <v>ACTIVE</v>
      </c>
      <c r="X881" s="8" t="str">
        <f>IF(ISNUMBER(SEARCH("OPTILAN",P881)),"OPTILAN","")</f>
        <v/>
      </c>
      <c r="Y881" s="8" t="str">
        <f>IF(AND(NOT(ISBLANK(M881)),M881&lt;&gt;"",VALUE(M881)=0),"No Value (Indeterminate)","")</f>
        <v/>
      </c>
      <c r="Z881" s="8"/>
      <c r="AA881" s="8" t="str">
        <f>IF(AND(ISNUMBER(SEARCH("default date of 31/12/2099",D881)),NOT(ISBLANK(M881)),VALUE(M881)=0),"No Value (SPOT Contract)","")</f>
        <v/>
      </c>
      <c r="AB881" s="19" t="str">
        <f>IF(N881="","No Start Date","")</f>
        <v/>
      </c>
      <c r="AC881" s="19" t="str">
        <f>IF(O881="","No Expiry Date","")</f>
        <v/>
      </c>
      <c r="AD881" s="19" t="str">
        <f>IF(B881="","No Reference","")</f>
        <v/>
      </c>
      <c r="AE881" s="19" t="str" cm="1">
        <f t="array" aca="1" ref="AE881" ca="1">IF(SUMPRODUCT(--ISNUMBER(SEARCH("PFI",A881:AD881)))&gt;0,"Y","")</f>
        <v/>
      </c>
      <c r="AF881" s="19" t="str">
        <f>IF(ISNUMBER(SEARCH("CSW",C881)),"Shared Service","")</f>
        <v/>
      </c>
      <c r="AG881" s="19"/>
    </row>
    <row r="882" spans="1:33" s="14" customFormat="1" x14ac:dyDescent="0.3">
      <c r="A882" s="21">
        <v>966</v>
      </c>
      <c r="B882" s="41" t="s">
        <v>3216</v>
      </c>
      <c r="C882" s="41" t="s">
        <v>3217</v>
      </c>
      <c r="D882" s="41" t="s">
        <v>3218</v>
      </c>
      <c r="E882" s="42">
        <v>0</v>
      </c>
      <c r="F882" s="42">
        <v>0</v>
      </c>
      <c r="G882" s="42">
        <v>0</v>
      </c>
      <c r="H882" s="41" t="s">
        <v>538</v>
      </c>
      <c r="I882" s="41" t="s">
        <v>1806</v>
      </c>
      <c r="J882" s="41" t="s">
        <v>36</v>
      </c>
      <c r="K882" s="41" t="s">
        <v>50</v>
      </c>
      <c r="L882" s="41" t="s">
        <v>642</v>
      </c>
      <c r="M882" s="43">
        <v>3432000</v>
      </c>
      <c r="N882" s="44">
        <v>45662</v>
      </c>
      <c r="O882" s="44">
        <v>46537</v>
      </c>
      <c r="P882" s="41" t="s">
        <v>3219</v>
      </c>
      <c r="Q882" s="42" t="s">
        <v>41</v>
      </c>
      <c r="R882" s="42" t="s">
        <v>41</v>
      </c>
      <c r="S882" s="42" t="s">
        <v>41</v>
      </c>
      <c r="T882" s="41" t="s">
        <v>3220</v>
      </c>
      <c r="U882" s="53"/>
      <c r="V882" s="7"/>
      <c r="W882" s="8" t="str">
        <f ca="1">IF(OR(ISBLANK(O882),ISERROR(O882)),"",IF(O882&lt;=TODAY(),"EXPIRED","ACTIVE"))</f>
        <v>ACTIVE</v>
      </c>
      <c r="X882" s="8" t="str">
        <f>IF(ISNUMBER(SEARCH("OPTILAN",P882)),"OPTILAN","")</f>
        <v/>
      </c>
      <c r="Y882" s="8" t="str">
        <f>IF(AND(NOT(ISBLANK(M882)),M882&lt;&gt;"",VALUE(M882)=0),"No Value (Indeterminate)","")</f>
        <v/>
      </c>
      <c r="Z882" s="8"/>
      <c r="AA882" s="8" t="str">
        <f>IF(AND(ISNUMBER(SEARCH("default date of 31/12/2099",D882)),NOT(ISBLANK(M882)),VALUE(M882)=0),"No Value (SPOT Contract)","")</f>
        <v/>
      </c>
      <c r="AB882" s="19" t="str">
        <f>IF(N882="","No Start Date","")</f>
        <v/>
      </c>
      <c r="AC882" s="19" t="str">
        <f>IF(O882="","No Expiry Date","")</f>
        <v/>
      </c>
      <c r="AD882" s="19" t="str">
        <f>IF(B882="","No Reference","")</f>
        <v/>
      </c>
      <c r="AE882" s="19" t="str" cm="1">
        <f t="array" aca="1" ref="AE882" ca="1">IF(SUMPRODUCT(--ISNUMBER(SEARCH("PFI",A882:AD882)))&gt;0,"Y","")</f>
        <v/>
      </c>
      <c r="AF882" s="19" t="str">
        <f>IF(ISNUMBER(SEARCH("CSW",C882)),"Shared Service","")</f>
        <v/>
      </c>
      <c r="AG882" s="19"/>
    </row>
    <row r="883" spans="1:33" s="14" customFormat="1" x14ac:dyDescent="0.3">
      <c r="A883" s="21">
        <v>1075</v>
      </c>
      <c r="B883" s="41" t="s">
        <v>3221</v>
      </c>
      <c r="C883" s="41" t="s">
        <v>3222</v>
      </c>
      <c r="D883" s="41" t="s">
        <v>3223</v>
      </c>
      <c r="E883" s="42">
        <v>0</v>
      </c>
      <c r="F883" s="42">
        <v>0</v>
      </c>
      <c r="G883" s="42">
        <v>0</v>
      </c>
      <c r="H883" s="41" t="s">
        <v>194</v>
      </c>
      <c r="I883" s="41" t="s">
        <v>194</v>
      </c>
      <c r="J883" s="41" t="s">
        <v>36</v>
      </c>
      <c r="K883" s="41" t="s">
        <v>37</v>
      </c>
      <c r="L883" s="41" t="s">
        <v>667</v>
      </c>
      <c r="M883" s="43">
        <v>29873.07</v>
      </c>
      <c r="N883" s="44">
        <v>44717</v>
      </c>
      <c r="O883" s="44">
        <v>46148</v>
      </c>
      <c r="P883" s="41" t="s">
        <v>3224</v>
      </c>
      <c r="Q883" s="42" t="s">
        <v>41</v>
      </c>
      <c r="R883" s="42" t="s">
        <v>42</v>
      </c>
      <c r="S883" s="42" t="s">
        <v>41</v>
      </c>
      <c r="T883" s="41" t="s">
        <v>3040</v>
      </c>
      <c r="U883" s="53"/>
      <c r="V883" s="7"/>
      <c r="W883" s="8" t="str">
        <f ca="1">IF(OR(ISBLANK(O883),ISERROR(O883)),"",IF(O883&lt;=TODAY(),"EXPIRED","ACTIVE"))</f>
        <v>ACTIVE</v>
      </c>
      <c r="X883" s="8" t="str">
        <f>IF(ISNUMBER(SEARCH("OPTILAN",P883)),"OPTILAN","")</f>
        <v/>
      </c>
      <c r="Y883" s="8" t="str">
        <f>IF(AND(NOT(ISBLANK(M883)),M883&lt;&gt;"",VALUE(M883)=0),"No Value (Indeterminate)","")</f>
        <v/>
      </c>
      <c r="Z883" s="8"/>
      <c r="AA883" s="8" t="str">
        <f>IF(AND(ISNUMBER(SEARCH("default date of 31/12/2099",D883)),NOT(ISBLANK(M883)),VALUE(M883)=0),"No Value (SPOT Contract)","")</f>
        <v/>
      </c>
      <c r="AB883" s="19" t="str">
        <f>IF(N883="","No Start Date","")</f>
        <v/>
      </c>
      <c r="AC883" s="19" t="str">
        <f>IF(O883="","No Expiry Date","")</f>
        <v/>
      </c>
      <c r="AD883" s="19" t="str">
        <f>IF(B883="","No Reference","")</f>
        <v/>
      </c>
      <c r="AE883" s="19" t="str" cm="1">
        <f t="array" aca="1" ref="AE883" ca="1">IF(SUMPRODUCT(--ISNUMBER(SEARCH("PFI",A883:AD883)))&gt;0,"Y","")</f>
        <v/>
      </c>
      <c r="AF883" s="19" t="str">
        <f>IF(ISNUMBER(SEARCH("CSW",C883)),"Shared Service","")</f>
        <v/>
      </c>
      <c r="AG883" s="19"/>
    </row>
    <row r="884" spans="1:33" s="14" customFormat="1" x14ac:dyDescent="0.3">
      <c r="A884" s="21">
        <v>1201</v>
      </c>
      <c r="B884" s="41" t="s">
        <v>3225</v>
      </c>
      <c r="C884" s="41" t="s">
        <v>3226</v>
      </c>
      <c r="D884" s="41" t="s">
        <v>3227</v>
      </c>
      <c r="E884" s="42">
        <v>0</v>
      </c>
      <c r="F884" s="42">
        <v>0</v>
      </c>
      <c r="G884" s="42">
        <v>0</v>
      </c>
      <c r="H884" s="41" t="s">
        <v>194</v>
      </c>
      <c r="I884" s="41" t="s">
        <v>2125</v>
      </c>
      <c r="J884" s="41" t="s">
        <v>60</v>
      </c>
      <c r="K884" s="41" t="s">
        <v>61</v>
      </c>
      <c r="L884" s="41" t="s">
        <v>667</v>
      </c>
      <c r="M884" s="43">
        <v>52283</v>
      </c>
      <c r="N884" s="44" t="s">
        <v>3228</v>
      </c>
      <c r="O884" s="44">
        <v>47709</v>
      </c>
      <c r="P884" s="41" t="s">
        <v>3229</v>
      </c>
      <c r="Q884" s="42" t="s">
        <v>41</v>
      </c>
      <c r="R884" s="42" t="s">
        <v>41</v>
      </c>
      <c r="S884" s="42" t="s">
        <v>41</v>
      </c>
      <c r="T884" s="41" t="s">
        <v>3230</v>
      </c>
      <c r="U884" s="53"/>
      <c r="V884" s="7"/>
      <c r="W884" s="8" t="str">
        <f ca="1">IF(OR(ISBLANK(O884),ISERROR(O884)),"",IF(O884&lt;=TODAY(),"EXPIRED","ACTIVE"))</f>
        <v>ACTIVE</v>
      </c>
      <c r="X884" s="8" t="str">
        <f>IF(ISNUMBER(SEARCH("OPTILAN",P884)),"OPTILAN","")</f>
        <v/>
      </c>
      <c r="Y884" s="8" t="str">
        <f>IF(AND(NOT(ISBLANK(M884)),M884&lt;&gt;"",VALUE(M884)=0),"No Value (Indeterminate)","")</f>
        <v/>
      </c>
      <c r="Z884" s="8"/>
      <c r="AA884" s="8" t="str">
        <f>IF(AND(ISNUMBER(SEARCH("default date of 31/12/2099",D884)),NOT(ISBLANK(M884)),VALUE(M884)=0),"No Value (SPOT Contract)","")</f>
        <v/>
      </c>
      <c r="AB884" s="19" t="str">
        <f>IF(N884="","No Start Date","")</f>
        <v/>
      </c>
      <c r="AC884" s="19" t="str">
        <f>IF(O884="","No Expiry Date","")</f>
        <v/>
      </c>
      <c r="AD884" s="19" t="str">
        <f>IF(B884="","No Reference","")</f>
        <v/>
      </c>
      <c r="AE884" s="19" t="str" cm="1">
        <f t="array" aca="1" ref="AE884" ca="1">IF(SUMPRODUCT(--ISNUMBER(SEARCH("PFI",A884:AD884)))&gt;0,"Y","")</f>
        <v/>
      </c>
      <c r="AF884" s="19" t="str">
        <f>IF(ISNUMBER(SEARCH("CSW",C884)),"Shared Service","")</f>
        <v/>
      </c>
      <c r="AG884" s="19"/>
    </row>
    <row r="885" spans="1:33" s="14" customFormat="1" x14ac:dyDescent="0.3">
      <c r="A885" s="21">
        <v>1098</v>
      </c>
      <c r="B885" s="41" t="s">
        <v>3231</v>
      </c>
      <c r="C885" s="41" t="s">
        <v>3232</v>
      </c>
      <c r="D885" s="41" t="s">
        <v>3233</v>
      </c>
      <c r="E885" s="42">
        <v>0</v>
      </c>
      <c r="F885" s="42">
        <v>0</v>
      </c>
      <c r="G885" s="42">
        <v>0</v>
      </c>
      <c r="H885" s="41" t="s">
        <v>214</v>
      </c>
      <c r="I885" s="41" t="s">
        <v>834</v>
      </c>
      <c r="J885" s="41" t="s">
        <v>36</v>
      </c>
      <c r="K885" s="41" t="s">
        <v>37</v>
      </c>
      <c r="L885" s="41" t="s">
        <v>38</v>
      </c>
      <c r="M885" s="43">
        <v>6836.92</v>
      </c>
      <c r="N885" s="44" t="s">
        <v>2765</v>
      </c>
      <c r="O885" s="44">
        <v>46052</v>
      </c>
      <c r="P885" s="41" t="s">
        <v>3087</v>
      </c>
      <c r="Q885" s="42" t="s">
        <v>41</v>
      </c>
      <c r="R885" s="42" t="s">
        <v>41</v>
      </c>
      <c r="S885" s="42" t="s">
        <v>41</v>
      </c>
      <c r="T885" s="41" t="s">
        <v>228</v>
      </c>
      <c r="U885" s="53"/>
      <c r="V885" s="7"/>
      <c r="W885" s="8" t="str">
        <f ca="1">IF(OR(ISBLANK(O885),ISERROR(O885)),"",IF(O885&lt;=TODAY(),"EXPIRED","ACTIVE"))</f>
        <v>ACTIVE</v>
      </c>
      <c r="X885" s="8" t="str">
        <f>IF(ISNUMBER(SEARCH("OPTILAN",P885)),"OPTILAN","")</f>
        <v/>
      </c>
      <c r="Y885" s="8" t="str">
        <f>IF(AND(NOT(ISBLANK(M885)),M885&lt;&gt;"",VALUE(M885)=0),"No Value (Indeterminate)","")</f>
        <v/>
      </c>
      <c r="Z885" s="8"/>
      <c r="AA885" s="8" t="str">
        <f>IF(AND(ISNUMBER(SEARCH("default date of 31/12/2099",D885)),NOT(ISBLANK(M885)),VALUE(M885)=0),"No Value (SPOT Contract)","")</f>
        <v/>
      </c>
      <c r="AB885" s="19" t="str">
        <f>IF(N885="","No Start Date","")</f>
        <v/>
      </c>
      <c r="AC885" s="19" t="str">
        <f>IF(O885="","No Expiry Date","")</f>
        <v/>
      </c>
      <c r="AD885" s="19" t="str">
        <f>IF(B885="","No Reference","")</f>
        <v/>
      </c>
      <c r="AE885" s="19" t="str" cm="1">
        <f t="array" aca="1" ref="AE885" ca="1">IF(SUMPRODUCT(--ISNUMBER(SEARCH("PFI",A885:AD885)))&gt;0,"Y","")</f>
        <v/>
      </c>
      <c r="AF885" s="19" t="str">
        <f>IF(ISNUMBER(SEARCH("CSW",C885)),"Shared Service","")</f>
        <v/>
      </c>
      <c r="AG885" s="19"/>
    </row>
    <row r="886" spans="1:33" s="14" customFormat="1" x14ac:dyDescent="0.3">
      <c r="A886" s="21">
        <v>132</v>
      </c>
      <c r="B886" s="41" t="s">
        <v>3234</v>
      </c>
      <c r="C886" s="41" t="s">
        <v>3235</v>
      </c>
      <c r="D886" s="41"/>
      <c r="E886" s="42">
        <v>2</v>
      </c>
      <c r="F886" s="42">
        <v>0</v>
      </c>
      <c r="G886" s="42">
        <v>0</v>
      </c>
      <c r="H886" s="41" t="s">
        <v>538</v>
      </c>
      <c r="I886" s="41" t="s">
        <v>599</v>
      </c>
      <c r="J886" s="41" t="s">
        <v>76</v>
      </c>
      <c r="K886" s="41" t="s">
        <v>50</v>
      </c>
      <c r="L886" s="41" t="s">
        <v>678</v>
      </c>
      <c r="M886" s="43">
        <v>486000</v>
      </c>
      <c r="N886" s="44">
        <v>44570</v>
      </c>
      <c r="O886" s="44">
        <v>46630</v>
      </c>
      <c r="P886" s="41" t="s">
        <v>3236</v>
      </c>
      <c r="Q886" s="42" t="s">
        <v>41</v>
      </c>
      <c r="R886" s="42" t="s">
        <v>41</v>
      </c>
      <c r="S886" s="42" t="s">
        <v>41</v>
      </c>
      <c r="T886" s="41" t="s">
        <v>217</v>
      </c>
      <c r="U886" s="53"/>
      <c r="V886" s="7"/>
      <c r="W886" s="8" t="str">
        <f ca="1">IF(OR(ISBLANK(O886),ISERROR(O886)),"",IF(O886&lt;=TODAY(),"EXPIRED","ACTIVE"))</f>
        <v>ACTIVE</v>
      </c>
      <c r="X886" s="8" t="str">
        <f>IF(ISNUMBER(SEARCH("OPTILAN",P886)),"OPTILAN","")</f>
        <v/>
      </c>
      <c r="Y886" s="8" t="str">
        <f>IF(AND(NOT(ISBLANK(M886)),M886&lt;&gt;"",VALUE(M886)=0),"No Value (Indeterminate)","")</f>
        <v/>
      </c>
      <c r="Z886" s="8"/>
      <c r="AA886" s="8" t="str">
        <f>IF(AND(ISNUMBER(SEARCH("default date of 31/12/2099",D886)),NOT(ISBLANK(M886)),VALUE(M886)=0),"No Value (SPOT Contract)","")</f>
        <v/>
      </c>
      <c r="AB886" s="19" t="str">
        <f>IF(N886="","No Start Date","")</f>
        <v/>
      </c>
      <c r="AC886" s="19" t="str">
        <f>IF(O886="","No Expiry Date","")</f>
        <v/>
      </c>
      <c r="AD886" s="19" t="str">
        <f>IF(B886="","No Reference","")</f>
        <v/>
      </c>
      <c r="AE886" s="19" t="str" cm="1">
        <f t="array" aca="1" ref="AE886" ca="1">IF(SUMPRODUCT(--ISNUMBER(SEARCH("PFI",A886:AD886)))&gt;0,"Y","")</f>
        <v/>
      </c>
      <c r="AF886" s="19" t="str">
        <f>IF(ISNUMBER(SEARCH("CSW",C886)),"Shared Service","")</f>
        <v/>
      </c>
      <c r="AG886" s="19"/>
    </row>
    <row r="887" spans="1:33" s="14" customFormat="1" x14ac:dyDescent="0.3">
      <c r="A887" s="21">
        <v>1348</v>
      </c>
      <c r="B887" s="41" t="s">
        <v>3237</v>
      </c>
      <c r="C887" s="41" t="s">
        <v>3238</v>
      </c>
      <c r="D887" s="41"/>
      <c r="E887" s="42">
        <v>0</v>
      </c>
      <c r="F887" s="42">
        <v>0</v>
      </c>
      <c r="G887" s="42">
        <v>0</v>
      </c>
      <c r="H887" s="41" t="s">
        <v>34</v>
      </c>
      <c r="I887" s="41" t="s">
        <v>855</v>
      </c>
      <c r="J887" s="41" t="s">
        <v>60</v>
      </c>
      <c r="K887" s="41" t="s">
        <v>37</v>
      </c>
      <c r="L887" s="41" t="s">
        <v>667</v>
      </c>
      <c r="M887" s="43">
        <v>33693</v>
      </c>
      <c r="N887" s="44" t="s">
        <v>3239</v>
      </c>
      <c r="O887" s="44">
        <v>46736</v>
      </c>
      <c r="P887" s="41" t="s">
        <v>3240</v>
      </c>
      <c r="Q887" s="42" t="s">
        <v>41</v>
      </c>
      <c r="R887" s="42" t="s">
        <v>42</v>
      </c>
      <c r="S887" s="42" t="s">
        <v>41</v>
      </c>
      <c r="T887" s="41" t="s">
        <v>1447</v>
      </c>
      <c r="U887" s="53"/>
      <c r="V887" s="7"/>
      <c r="W887" s="8" t="str">
        <f ca="1">IF(OR(ISBLANK(O887),ISERROR(O887)),"",IF(O887&lt;=TODAY(),"EXPIRED","ACTIVE"))</f>
        <v>ACTIVE</v>
      </c>
      <c r="X887" s="8" t="str">
        <f>IF(ISNUMBER(SEARCH("OPTILAN",P887)),"OPTILAN","")</f>
        <v/>
      </c>
      <c r="Y887" s="8" t="str">
        <f>IF(AND(NOT(ISBLANK(M887)),M887&lt;&gt;"",VALUE(M887)=0),"No Value (Indeterminate)","")</f>
        <v/>
      </c>
      <c r="Z887" s="8"/>
      <c r="AA887" s="8" t="str">
        <f>IF(AND(ISNUMBER(SEARCH("default date of 31/12/2099",D887)),NOT(ISBLANK(M887)),VALUE(M887)=0),"No Value (SPOT Contract)","")</f>
        <v/>
      </c>
      <c r="AB887" s="19" t="str">
        <f>IF(N887="","No Start Date","")</f>
        <v/>
      </c>
      <c r="AC887" s="19" t="str">
        <f>IF(O887="","No Expiry Date","")</f>
        <v/>
      </c>
      <c r="AD887" s="19" t="str">
        <f>IF(B887="","No Reference","")</f>
        <v/>
      </c>
      <c r="AE887" s="19" t="str" cm="1">
        <f t="array" aca="1" ref="AE887" ca="1">IF(SUMPRODUCT(--ISNUMBER(SEARCH("PFI",A887:AD887)))&gt;0,"Y","")</f>
        <v/>
      </c>
      <c r="AF887" s="19" t="str">
        <f>IF(ISNUMBER(SEARCH("CSW",C887)),"Shared Service","")</f>
        <v/>
      </c>
      <c r="AG887" s="19"/>
    </row>
    <row r="888" spans="1:33" s="14" customFormat="1" x14ac:dyDescent="0.3">
      <c r="A888" s="21">
        <v>1183</v>
      </c>
      <c r="B888" s="41" t="s">
        <v>3241</v>
      </c>
      <c r="C888" s="41" t="s">
        <v>3242</v>
      </c>
      <c r="D888" s="41" t="s">
        <v>3243</v>
      </c>
      <c r="E888" s="42">
        <v>0</v>
      </c>
      <c r="F888" s="42">
        <v>0</v>
      </c>
      <c r="G888" s="42">
        <v>0</v>
      </c>
      <c r="H888" s="41" t="s">
        <v>538</v>
      </c>
      <c r="I888" s="41" t="s">
        <v>3244</v>
      </c>
      <c r="J888" s="41" t="s">
        <v>36</v>
      </c>
      <c r="K888" s="41" t="s">
        <v>37</v>
      </c>
      <c r="L888" s="41" t="s">
        <v>667</v>
      </c>
      <c r="M888" s="43">
        <v>16000</v>
      </c>
      <c r="N888" s="44">
        <v>45664</v>
      </c>
      <c r="O888" s="44">
        <v>46112</v>
      </c>
      <c r="P888" s="41" t="s">
        <v>3245</v>
      </c>
      <c r="Q888" s="42" t="s">
        <v>41</v>
      </c>
      <c r="R888" s="42" t="s">
        <v>42</v>
      </c>
      <c r="S888" s="42" t="s">
        <v>41</v>
      </c>
      <c r="T888" s="41" t="s">
        <v>295</v>
      </c>
      <c r="U888" s="53"/>
      <c r="V888" s="7"/>
      <c r="W888" s="8" t="str">
        <f ca="1">IF(OR(ISBLANK(O888),ISERROR(O888)),"",IF(O888&lt;=TODAY(),"EXPIRED","ACTIVE"))</f>
        <v>ACTIVE</v>
      </c>
      <c r="X888" s="8" t="str">
        <f>IF(ISNUMBER(SEARCH("OPTILAN",P888)),"OPTILAN","")</f>
        <v/>
      </c>
      <c r="Y888" s="8" t="str">
        <f>IF(AND(NOT(ISBLANK(M888)),M888&lt;&gt;"",VALUE(M888)=0),"No Value (Indeterminate)","")</f>
        <v/>
      </c>
      <c r="Z888" s="8"/>
      <c r="AA888" s="8" t="str">
        <f>IF(AND(ISNUMBER(SEARCH("default date of 31/12/2099",D888)),NOT(ISBLANK(M888)),VALUE(M888)=0),"No Value (SPOT Contract)","")</f>
        <v/>
      </c>
      <c r="AB888" s="19" t="str">
        <f>IF(N888="","No Start Date","")</f>
        <v/>
      </c>
      <c r="AC888" s="19" t="str">
        <f>IF(O888="","No Expiry Date","")</f>
        <v/>
      </c>
      <c r="AD888" s="19" t="str">
        <f>IF(B888="","No Reference","")</f>
        <v/>
      </c>
      <c r="AE888" s="19" t="str" cm="1">
        <f t="array" aca="1" ref="AE888" ca="1">IF(SUMPRODUCT(--ISNUMBER(SEARCH("PFI",A888:AD888)))&gt;0,"Y","")</f>
        <v/>
      </c>
      <c r="AF888" s="19" t="str">
        <f>IF(ISNUMBER(SEARCH("CSW",C888)),"Shared Service","")</f>
        <v/>
      </c>
      <c r="AG888" s="19"/>
    </row>
    <row r="889" spans="1:33" s="14" customFormat="1" x14ac:dyDescent="0.3">
      <c r="A889" s="21">
        <v>502</v>
      </c>
      <c r="B889" s="41" t="s">
        <v>3246</v>
      </c>
      <c r="C889" s="41" t="s">
        <v>3247</v>
      </c>
      <c r="D889" s="41"/>
      <c r="E889" s="42">
        <v>0</v>
      </c>
      <c r="F889" s="42">
        <v>0</v>
      </c>
      <c r="G889" s="42">
        <v>0</v>
      </c>
      <c r="H889" s="41" t="s">
        <v>74</v>
      </c>
      <c r="I889" s="41" t="s">
        <v>427</v>
      </c>
      <c r="J889" s="41" t="s">
        <v>36</v>
      </c>
      <c r="K889" s="41" t="s">
        <v>37</v>
      </c>
      <c r="L889" s="41" t="s">
        <v>642</v>
      </c>
      <c r="M889" s="43">
        <v>28000</v>
      </c>
      <c r="N889" s="44">
        <v>45323</v>
      </c>
      <c r="O889" s="44">
        <v>46112</v>
      </c>
      <c r="P889" s="41" t="s">
        <v>3248</v>
      </c>
      <c r="Q889" s="42" t="s">
        <v>41</v>
      </c>
      <c r="R889" s="42" t="s">
        <v>42</v>
      </c>
      <c r="S889" s="42" t="s">
        <v>42</v>
      </c>
      <c r="T889" s="41" t="s">
        <v>417</v>
      </c>
      <c r="U889" s="53"/>
      <c r="V889" s="7"/>
      <c r="W889" s="8" t="str">
        <f ca="1">IF(OR(ISBLANK(O889),ISERROR(O889)),"",IF(O889&lt;=TODAY(),"EXPIRED","ACTIVE"))</f>
        <v>ACTIVE</v>
      </c>
      <c r="X889" s="8" t="str">
        <f>IF(ISNUMBER(SEARCH("OPTILAN",P889)),"OPTILAN","")</f>
        <v/>
      </c>
      <c r="Y889" s="8" t="str">
        <f>IF(AND(NOT(ISBLANK(M889)),M889&lt;&gt;"",VALUE(M889)=0),"No Value (Indeterminate)","")</f>
        <v/>
      </c>
      <c r="Z889" s="8"/>
      <c r="AA889" s="8" t="str">
        <f>IF(AND(ISNUMBER(SEARCH("default date of 31/12/2099",D889)),NOT(ISBLANK(M889)),VALUE(M889)=0),"No Value (SPOT Contract)","")</f>
        <v/>
      </c>
      <c r="AB889" s="19" t="str">
        <f>IF(N889="","No Start Date","")</f>
        <v/>
      </c>
      <c r="AC889" s="19" t="str">
        <f>IF(O889="","No Expiry Date","")</f>
        <v/>
      </c>
      <c r="AD889" s="19" t="str">
        <f>IF(B889="","No Reference","")</f>
        <v/>
      </c>
      <c r="AE889" s="19" t="str" cm="1">
        <f t="array" aca="1" ref="AE889" ca="1">IF(SUMPRODUCT(--ISNUMBER(SEARCH("PFI",A889:AD889)))&gt;0,"Y","")</f>
        <v/>
      </c>
      <c r="AF889" s="19" t="str">
        <f>IF(ISNUMBER(SEARCH("CSW",C889)),"Shared Service","")</f>
        <v/>
      </c>
      <c r="AG889" s="19"/>
    </row>
    <row r="890" spans="1:33" s="14" customFormat="1" x14ac:dyDescent="0.3">
      <c r="A890" s="21">
        <v>496</v>
      </c>
      <c r="B890" s="41" t="s">
        <v>3249</v>
      </c>
      <c r="C890" s="41" t="s">
        <v>3250</v>
      </c>
      <c r="D890" s="41"/>
      <c r="E890" s="42">
        <v>2</v>
      </c>
      <c r="F890" s="42">
        <v>2</v>
      </c>
      <c r="G890" s="42">
        <v>1</v>
      </c>
      <c r="H890" s="41" t="s">
        <v>74</v>
      </c>
      <c r="I890" s="41" t="s">
        <v>427</v>
      </c>
      <c r="J890" s="41" t="s">
        <v>36</v>
      </c>
      <c r="K890" s="41" t="s">
        <v>50</v>
      </c>
      <c r="L890" s="41" t="s">
        <v>642</v>
      </c>
      <c r="M890" s="43">
        <v>214420</v>
      </c>
      <c r="N890" s="44">
        <v>45537</v>
      </c>
      <c r="O890" s="44">
        <v>46112</v>
      </c>
      <c r="P890" s="41" t="s">
        <v>3251</v>
      </c>
      <c r="Q890" s="42" t="s">
        <v>41</v>
      </c>
      <c r="R890" s="42" t="s">
        <v>42</v>
      </c>
      <c r="S890" s="42" t="s">
        <v>41</v>
      </c>
      <c r="T890" s="41" t="s">
        <v>3252</v>
      </c>
      <c r="U890" s="53"/>
      <c r="V890" s="7"/>
      <c r="W890" s="8" t="str">
        <f ca="1">IF(OR(ISBLANK(O890),ISERROR(O890)),"",IF(O890&lt;=TODAY(),"EXPIRED","ACTIVE"))</f>
        <v>ACTIVE</v>
      </c>
      <c r="X890" s="8" t="str">
        <f>IF(ISNUMBER(SEARCH("OPTILAN",P890)),"OPTILAN","")</f>
        <v/>
      </c>
      <c r="Y890" s="8" t="str">
        <f>IF(AND(NOT(ISBLANK(M890)),M890&lt;&gt;"",VALUE(M890)=0),"No Value (Indeterminate)","")</f>
        <v/>
      </c>
      <c r="Z890" s="8"/>
      <c r="AA890" s="8" t="str">
        <f>IF(AND(ISNUMBER(SEARCH("default date of 31/12/2099",D890)),NOT(ISBLANK(M890)),VALUE(M890)=0),"No Value (SPOT Contract)","")</f>
        <v/>
      </c>
      <c r="AB890" s="19" t="str">
        <f>IF(N890="","No Start Date","")</f>
        <v/>
      </c>
      <c r="AC890" s="19" t="str">
        <f>IF(O890="","No Expiry Date","")</f>
        <v/>
      </c>
      <c r="AD890" s="19" t="str">
        <f>IF(B890="","No Reference","")</f>
        <v/>
      </c>
      <c r="AE890" s="19" t="str" cm="1">
        <f t="array" aca="1" ref="AE890" ca="1">IF(SUMPRODUCT(--ISNUMBER(SEARCH("PFI",A890:AD890)))&gt;0,"Y","")</f>
        <v/>
      </c>
      <c r="AF890" s="19" t="str">
        <f>IF(ISNUMBER(SEARCH("CSW",C890)),"Shared Service","")</f>
        <v/>
      </c>
      <c r="AG890" s="19"/>
    </row>
    <row r="891" spans="1:33" s="14" customFormat="1" x14ac:dyDescent="0.3">
      <c r="A891" s="21">
        <v>1208</v>
      </c>
      <c r="B891" s="41" t="s">
        <v>3253</v>
      </c>
      <c r="C891" s="41" t="s">
        <v>3254</v>
      </c>
      <c r="D891" s="41"/>
      <c r="E891" s="42">
        <v>0</v>
      </c>
      <c r="F891" s="42">
        <v>0</v>
      </c>
      <c r="G891" s="42">
        <v>0</v>
      </c>
      <c r="H891" s="41" t="s">
        <v>74</v>
      </c>
      <c r="I891" s="41" t="s">
        <v>855</v>
      </c>
      <c r="J891" s="41" t="s">
        <v>36</v>
      </c>
      <c r="K891" s="41" t="s">
        <v>61</v>
      </c>
      <c r="L891" s="41" t="s">
        <v>983</v>
      </c>
      <c r="M891" s="43">
        <v>302749</v>
      </c>
      <c r="N891" s="44" t="s">
        <v>2556</v>
      </c>
      <c r="O891" s="44">
        <v>46339</v>
      </c>
      <c r="P891" s="41" t="s">
        <v>3240</v>
      </c>
      <c r="Q891" s="42" t="s">
        <v>41</v>
      </c>
      <c r="R891" s="42" t="s">
        <v>41</v>
      </c>
      <c r="S891" s="42" t="s">
        <v>41</v>
      </c>
      <c r="T891" s="41" t="s">
        <v>1447</v>
      </c>
      <c r="U891" s="53"/>
      <c r="V891" s="7"/>
      <c r="W891" s="8" t="str">
        <f ca="1">IF(OR(ISBLANK(O891),ISERROR(O891)),"",IF(O891&lt;=TODAY(),"EXPIRED","ACTIVE"))</f>
        <v>ACTIVE</v>
      </c>
      <c r="X891" s="8" t="str">
        <f>IF(ISNUMBER(SEARCH("OPTILAN",P891)),"OPTILAN","")</f>
        <v/>
      </c>
      <c r="Y891" s="8" t="str">
        <f>IF(AND(NOT(ISBLANK(M891)),M891&lt;&gt;"",VALUE(M891)=0),"No Value (Indeterminate)","")</f>
        <v/>
      </c>
      <c r="Z891" s="8"/>
      <c r="AA891" s="8" t="str">
        <f>IF(AND(ISNUMBER(SEARCH("default date of 31/12/2099",D891)),NOT(ISBLANK(M891)),VALUE(M891)=0),"No Value (SPOT Contract)","")</f>
        <v/>
      </c>
      <c r="AB891" s="19" t="str">
        <f>IF(N891="","No Start Date","")</f>
        <v/>
      </c>
      <c r="AC891" s="19" t="str">
        <f>IF(O891="","No Expiry Date","")</f>
        <v/>
      </c>
      <c r="AD891" s="19" t="str">
        <f>IF(B891="","No Reference","")</f>
        <v/>
      </c>
      <c r="AE891" s="19" t="str" cm="1">
        <f t="array" aca="1" ref="AE891" ca="1">IF(SUMPRODUCT(--ISNUMBER(SEARCH("PFI",A891:AD891)))&gt;0,"Y","")</f>
        <v/>
      </c>
      <c r="AF891" s="19" t="str">
        <f>IF(ISNUMBER(SEARCH("CSW",C891)),"Shared Service","")</f>
        <v/>
      </c>
      <c r="AG891" s="19"/>
    </row>
    <row r="892" spans="1:33" s="14" customFormat="1" x14ac:dyDescent="0.3">
      <c r="A892" s="21">
        <v>1004</v>
      </c>
      <c r="B892" s="41" t="s">
        <v>3255</v>
      </c>
      <c r="C892" s="41" t="s">
        <v>3256</v>
      </c>
      <c r="D892" s="41"/>
      <c r="E892" s="42">
        <v>2</v>
      </c>
      <c r="F892" s="42">
        <v>1</v>
      </c>
      <c r="G892" s="42">
        <v>0</v>
      </c>
      <c r="H892" s="41" t="s">
        <v>74</v>
      </c>
      <c r="I892" s="41" t="s">
        <v>3257</v>
      </c>
      <c r="J892" s="41" t="s">
        <v>49</v>
      </c>
      <c r="K892" s="41" t="s">
        <v>61</v>
      </c>
      <c r="L892" s="41" t="s">
        <v>94</v>
      </c>
      <c r="M892" s="43">
        <v>334300</v>
      </c>
      <c r="N892" s="44" t="s">
        <v>3258</v>
      </c>
      <c r="O892" s="44">
        <v>46265</v>
      </c>
      <c r="P892" s="41" t="s">
        <v>1463</v>
      </c>
      <c r="Q892" s="42" t="s">
        <v>41</v>
      </c>
      <c r="R892" s="42" t="s">
        <v>41</v>
      </c>
      <c r="S892" s="42" t="s">
        <v>41</v>
      </c>
      <c r="T892" s="41" t="s">
        <v>1010</v>
      </c>
      <c r="U892" s="53"/>
      <c r="V892" s="7"/>
      <c r="W892" s="8" t="str">
        <f ca="1">IF(OR(ISBLANK(O892),ISERROR(O892)),"",IF(O892&lt;=TODAY(),"EXPIRED","ACTIVE"))</f>
        <v>ACTIVE</v>
      </c>
      <c r="X892" s="8" t="str">
        <f>IF(ISNUMBER(SEARCH("OPTILAN",P892)),"OPTILAN","")</f>
        <v/>
      </c>
      <c r="Y892" s="8" t="str">
        <f>IF(AND(NOT(ISBLANK(M892)),M892&lt;&gt;"",VALUE(M892)=0),"No Value (Indeterminate)","")</f>
        <v/>
      </c>
      <c r="Z892" s="8"/>
      <c r="AA892" s="8" t="str">
        <f>IF(AND(ISNUMBER(SEARCH("default date of 31/12/2099",D892)),NOT(ISBLANK(M892)),VALUE(M892)=0),"No Value (SPOT Contract)","")</f>
        <v/>
      </c>
      <c r="AB892" s="19" t="str">
        <f>IF(N892="","No Start Date","")</f>
        <v/>
      </c>
      <c r="AC892" s="19" t="str">
        <f>IF(O892="","No Expiry Date","")</f>
        <v/>
      </c>
      <c r="AD892" s="19" t="str">
        <f>IF(B892="","No Reference","")</f>
        <v/>
      </c>
      <c r="AE892" s="19" t="str" cm="1">
        <f t="array" aca="1" ref="AE892" ca="1">IF(SUMPRODUCT(--ISNUMBER(SEARCH("PFI",A892:AD892)))&gt;0,"Y","")</f>
        <v/>
      </c>
      <c r="AF892" s="19" t="str">
        <f>IF(ISNUMBER(SEARCH("CSW",C892)),"Shared Service","")</f>
        <v/>
      </c>
      <c r="AG892" s="19"/>
    </row>
    <row r="893" spans="1:33" s="14" customFormat="1" x14ac:dyDescent="0.3">
      <c r="A893" s="21">
        <v>1003</v>
      </c>
      <c r="B893" s="41" t="s">
        <v>3259</v>
      </c>
      <c r="C893" s="41" t="s">
        <v>3260</v>
      </c>
      <c r="D893" s="41"/>
      <c r="E893" s="42">
        <v>3</v>
      </c>
      <c r="F893" s="42">
        <v>0</v>
      </c>
      <c r="G893" s="42">
        <v>0</v>
      </c>
      <c r="H893" s="41" t="s">
        <v>74</v>
      </c>
      <c r="I893" s="41" t="s">
        <v>3261</v>
      </c>
      <c r="J893" s="41" t="s">
        <v>49</v>
      </c>
      <c r="K893" s="41" t="s">
        <v>50</v>
      </c>
      <c r="L893" s="41" t="s">
        <v>51</v>
      </c>
      <c r="M893" s="43">
        <v>68880</v>
      </c>
      <c r="N893" s="44">
        <v>45965</v>
      </c>
      <c r="O893" s="44">
        <v>46295</v>
      </c>
      <c r="P893" s="41" t="s">
        <v>2973</v>
      </c>
      <c r="Q893" s="42" t="s">
        <v>41</v>
      </c>
      <c r="R893" s="42" t="s">
        <v>41</v>
      </c>
      <c r="S893" s="42" t="s">
        <v>41</v>
      </c>
      <c r="T893" s="41" t="s">
        <v>3262</v>
      </c>
      <c r="U893" s="53"/>
      <c r="V893" s="7"/>
      <c r="W893" s="8" t="str">
        <f ca="1">IF(OR(ISBLANK(O893),ISERROR(O893)),"",IF(O893&lt;=TODAY(),"EXPIRED","ACTIVE"))</f>
        <v>ACTIVE</v>
      </c>
      <c r="X893" s="8" t="str">
        <f>IF(ISNUMBER(SEARCH("OPTILAN",P893)),"OPTILAN","")</f>
        <v/>
      </c>
      <c r="Y893" s="8" t="str">
        <f>IF(AND(NOT(ISBLANK(M893)),M893&lt;&gt;"",VALUE(M893)=0),"No Value (Indeterminate)","")</f>
        <v/>
      </c>
      <c r="Z893" s="8"/>
      <c r="AA893" s="8" t="str">
        <f>IF(AND(ISNUMBER(SEARCH("default date of 31/12/2099",D893)),NOT(ISBLANK(M893)),VALUE(M893)=0),"No Value (SPOT Contract)","")</f>
        <v/>
      </c>
      <c r="AB893" s="19" t="str">
        <f>IF(N893="","No Start Date","")</f>
        <v/>
      </c>
      <c r="AC893" s="19" t="str">
        <f>IF(O893="","No Expiry Date","")</f>
        <v/>
      </c>
      <c r="AD893" s="19" t="str">
        <f>IF(B893="","No Reference","")</f>
        <v/>
      </c>
      <c r="AE893" s="19" t="str" cm="1">
        <f t="array" aca="1" ref="AE893" ca="1">IF(SUMPRODUCT(--ISNUMBER(SEARCH("PFI",A893:AD893)))&gt;0,"Y","")</f>
        <v/>
      </c>
      <c r="AF893" s="19" t="str">
        <f>IF(ISNUMBER(SEARCH("CSW",C893)),"Shared Service","")</f>
        <v/>
      </c>
      <c r="AG893" s="19"/>
    </row>
    <row r="894" spans="1:33" s="14" customFormat="1" x14ac:dyDescent="0.3">
      <c r="A894" s="21">
        <v>1229</v>
      </c>
      <c r="B894" s="41" t="s">
        <v>3263</v>
      </c>
      <c r="C894" s="41" t="s">
        <v>3264</v>
      </c>
      <c r="D894" s="41" t="s">
        <v>3265</v>
      </c>
      <c r="E894" s="42">
        <v>0</v>
      </c>
      <c r="F894" s="42">
        <v>0</v>
      </c>
      <c r="G894" s="42">
        <v>0</v>
      </c>
      <c r="H894" s="41" t="s">
        <v>74</v>
      </c>
      <c r="I894" s="41" t="s">
        <v>855</v>
      </c>
      <c r="J894" s="41" t="s">
        <v>36</v>
      </c>
      <c r="K894" s="41" t="s">
        <v>37</v>
      </c>
      <c r="L894" s="41" t="s">
        <v>38</v>
      </c>
      <c r="M894" s="43">
        <v>5000</v>
      </c>
      <c r="N894" s="44">
        <v>45877</v>
      </c>
      <c r="O894" s="44">
        <v>46265</v>
      </c>
      <c r="P894" s="41" t="s">
        <v>3266</v>
      </c>
      <c r="Q894" s="42" t="s">
        <v>41</v>
      </c>
      <c r="R894" s="42" t="s">
        <v>42</v>
      </c>
      <c r="S894" s="42" t="s">
        <v>41</v>
      </c>
      <c r="T894" s="41" t="s">
        <v>3262</v>
      </c>
      <c r="U894" s="53"/>
      <c r="V894" s="7"/>
      <c r="W894" s="8" t="str">
        <f ca="1">IF(OR(ISBLANK(O894),ISERROR(O894)),"",IF(O894&lt;=TODAY(),"EXPIRED","ACTIVE"))</f>
        <v>ACTIVE</v>
      </c>
      <c r="X894" s="8" t="str">
        <f>IF(ISNUMBER(SEARCH("OPTILAN",P894)),"OPTILAN","")</f>
        <v/>
      </c>
      <c r="Y894" s="8" t="str">
        <f>IF(AND(NOT(ISBLANK(M894)),M894&lt;&gt;"",VALUE(M894)=0),"No Value (Indeterminate)","")</f>
        <v/>
      </c>
      <c r="Z894" s="8"/>
      <c r="AA894" s="8" t="str">
        <f>IF(AND(ISNUMBER(SEARCH("default date of 31/12/2099",D894)),NOT(ISBLANK(M894)),VALUE(M894)=0),"No Value (SPOT Contract)","")</f>
        <v/>
      </c>
      <c r="AB894" s="19" t="str">
        <f>IF(N894="","No Start Date","")</f>
        <v/>
      </c>
      <c r="AC894" s="19" t="str">
        <f>IF(O894="","No Expiry Date","")</f>
        <v/>
      </c>
      <c r="AD894" s="19" t="str">
        <f>IF(B894="","No Reference","")</f>
        <v/>
      </c>
      <c r="AE894" s="19" t="str" cm="1">
        <f t="array" aca="1" ref="AE894" ca="1">IF(SUMPRODUCT(--ISNUMBER(SEARCH("PFI",A894:AD894)))&gt;0,"Y","")</f>
        <v/>
      </c>
      <c r="AF894" s="19" t="str">
        <f>IF(ISNUMBER(SEARCH("CSW",C894)),"Shared Service","")</f>
        <v/>
      </c>
      <c r="AG894" s="19"/>
    </row>
    <row r="895" spans="1:33" s="14" customFormat="1" x14ac:dyDescent="0.3">
      <c r="A895" s="21">
        <v>543</v>
      </c>
      <c r="B895" s="41" t="s">
        <v>3267</v>
      </c>
      <c r="C895" s="41" t="s">
        <v>3268</v>
      </c>
      <c r="D895" s="41" t="s">
        <v>3269</v>
      </c>
      <c r="E895" s="42">
        <v>1</v>
      </c>
      <c r="F895" s="42">
        <v>0</v>
      </c>
      <c r="G895" s="42">
        <v>0</v>
      </c>
      <c r="H895" s="41" t="s">
        <v>34</v>
      </c>
      <c r="I895" s="41" t="s">
        <v>3270</v>
      </c>
      <c r="J895" s="41" t="s">
        <v>666</v>
      </c>
      <c r="K895" s="41" t="s">
        <v>50</v>
      </c>
      <c r="L895" s="41" t="s">
        <v>642</v>
      </c>
      <c r="M895" s="43">
        <v>190485.81</v>
      </c>
      <c r="N895" s="44" t="s">
        <v>3271</v>
      </c>
      <c r="O895" s="44">
        <v>46080</v>
      </c>
      <c r="P895" s="41" t="s">
        <v>3272</v>
      </c>
      <c r="Q895" s="42" t="s">
        <v>41</v>
      </c>
      <c r="R895" s="42" t="s">
        <v>42</v>
      </c>
      <c r="S895" s="42" t="s">
        <v>41</v>
      </c>
      <c r="T895" s="41" t="s">
        <v>3273</v>
      </c>
      <c r="U895" s="53"/>
      <c r="V895" s="7"/>
      <c r="W895" s="8" t="str">
        <f ca="1">IF(OR(ISBLANK(O895),ISERROR(O895)),"",IF(O895&lt;=TODAY(),"EXPIRED","ACTIVE"))</f>
        <v>ACTIVE</v>
      </c>
      <c r="X895" s="8" t="str">
        <f>IF(ISNUMBER(SEARCH("OPTILAN",P895)),"OPTILAN","")</f>
        <v/>
      </c>
      <c r="Y895" s="8" t="str">
        <f>IF(AND(NOT(ISBLANK(M895)),M895&lt;&gt;"",VALUE(M895)=0),"No Value (Indeterminate)","")</f>
        <v/>
      </c>
      <c r="Z895" s="8"/>
      <c r="AA895" s="8" t="str">
        <f>IF(AND(ISNUMBER(SEARCH("default date of 31/12/2099",D895)),NOT(ISBLANK(M895)),VALUE(M895)=0),"No Value (SPOT Contract)","")</f>
        <v/>
      </c>
      <c r="AB895" s="19" t="str">
        <f>IF(N895="","No Start Date","")</f>
        <v/>
      </c>
      <c r="AC895" s="19" t="str">
        <f>IF(O895="","No Expiry Date","")</f>
        <v/>
      </c>
      <c r="AD895" s="19" t="str">
        <f>IF(B895="","No Reference","")</f>
        <v/>
      </c>
      <c r="AE895" s="19" t="str" cm="1">
        <f t="array" aca="1" ref="AE895" ca="1">IF(SUMPRODUCT(--ISNUMBER(SEARCH("PFI",A895:AD895)))&gt;0,"Y","")</f>
        <v/>
      </c>
      <c r="AF895" s="19" t="str">
        <f>IF(ISNUMBER(SEARCH("CSW",C895)),"Shared Service","")</f>
        <v/>
      </c>
      <c r="AG895" s="19"/>
    </row>
    <row r="896" spans="1:33" s="14" customFormat="1" x14ac:dyDescent="0.3">
      <c r="A896" s="21">
        <v>1722</v>
      </c>
      <c r="B896" s="41" t="s">
        <v>3274</v>
      </c>
      <c r="C896" s="41" t="s">
        <v>3275</v>
      </c>
      <c r="D896" s="41" t="s">
        <v>3276</v>
      </c>
      <c r="E896" s="42">
        <v>0</v>
      </c>
      <c r="F896" s="42">
        <v>0</v>
      </c>
      <c r="G896" s="42">
        <v>0</v>
      </c>
      <c r="H896" s="41" t="s">
        <v>194</v>
      </c>
      <c r="I896" s="41" t="s">
        <v>195</v>
      </c>
      <c r="J896" s="41" t="s">
        <v>76</v>
      </c>
      <c r="K896" s="41" t="s">
        <v>50</v>
      </c>
      <c r="L896" s="41" t="s">
        <v>678</v>
      </c>
      <c r="M896" s="43">
        <v>367000</v>
      </c>
      <c r="N896" s="44" t="s">
        <v>3277</v>
      </c>
      <c r="O896" s="44">
        <v>46096</v>
      </c>
      <c r="P896" s="41" t="s">
        <v>2185</v>
      </c>
      <c r="Q896" s="42" t="s">
        <v>41</v>
      </c>
      <c r="R896" s="42" t="s">
        <v>41</v>
      </c>
      <c r="S896" s="42" t="s">
        <v>41</v>
      </c>
      <c r="T896" s="41" t="s">
        <v>3278</v>
      </c>
      <c r="U896" s="53"/>
      <c r="V896" s="7"/>
      <c r="W896" s="8" t="str">
        <f ca="1">IF(OR(ISBLANK(O896),ISERROR(O896)),"",IF(O896&lt;=TODAY(),"EXPIRED","ACTIVE"))</f>
        <v>ACTIVE</v>
      </c>
      <c r="X896" s="8" t="str">
        <f>IF(ISNUMBER(SEARCH("OPTILAN",P896)),"OPTILAN","")</f>
        <v/>
      </c>
      <c r="Y896" s="8" t="str">
        <f>IF(AND(NOT(ISBLANK(M896)),M896&lt;&gt;"",VALUE(M896)=0),"No Value (Indeterminate)","")</f>
        <v/>
      </c>
      <c r="Z896" s="8"/>
      <c r="AA896" s="8" t="str">
        <f>IF(AND(ISNUMBER(SEARCH("default date of 31/12/2099",D896)),NOT(ISBLANK(M896)),VALUE(M896)=0),"No Value (SPOT Contract)","")</f>
        <v/>
      </c>
      <c r="AB896" s="19" t="str">
        <f>IF(N896="","No Start Date","")</f>
        <v/>
      </c>
      <c r="AC896" s="19" t="str">
        <f>IF(O896="","No Expiry Date","")</f>
        <v/>
      </c>
      <c r="AD896" s="19" t="str">
        <f>IF(B896="","No Reference","")</f>
        <v/>
      </c>
      <c r="AE896" s="19" t="str" cm="1">
        <f t="array" aca="1" ref="AE896" ca="1">IF(SUMPRODUCT(--ISNUMBER(SEARCH("PFI",A896:AD896)))&gt;0,"Y","")</f>
        <v/>
      </c>
      <c r="AF896" s="19" t="str">
        <f>IF(ISNUMBER(SEARCH("CSW",C896)),"Shared Service","")</f>
        <v/>
      </c>
      <c r="AG896" s="19"/>
    </row>
    <row r="897" spans="1:33" s="14" customFormat="1" x14ac:dyDescent="0.3">
      <c r="A897" s="21">
        <v>954</v>
      </c>
      <c r="B897" s="41" t="s">
        <v>3279</v>
      </c>
      <c r="C897" s="41" t="s">
        <v>3280</v>
      </c>
      <c r="D897" s="41" t="s">
        <v>3281</v>
      </c>
      <c r="E897" s="42">
        <v>0</v>
      </c>
      <c r="F897" s="42">
        <v>0</v>
      </c>
      <c r="G897" s="42">
        <v>0</v>
      </c>
      <c r="H897" s="41" t="s">
        <v>194</v>
      </c>
      <c r="I897" s="41" t="s">
        <v>194</v>
      </c>
      <c r="J897" s="41" t="s">
        <v>36</v>
      </c>
      <c r="K897" s="41" t="s">
        <v>50</v>
      </c>
      <c r="L897" s="41" t="s">
        <v>642</v>
      </c>
      <c r="M897" s="43">
        <v>500000</v>
      </c>
      <c r="N897" s="44">
        <v>45718</v>
      </c>
      <c r="O897" s="44">
        <v>46055</v>
      </c>
      <c r="P897" s="41" t="s">
        <v>3282</v>
      </c>
      <c r="Q897" s="42" t="s">
        <v>41</v>
      </c>
      <c r="R897" s="42" t="s">
        <v>41</v>
      </c>
      <c r="S897" s="42" t="s">
        <v>41</v>
      </c>
      <c r="T897" s="41" t="s">
        <v>3283</v>
      </c>
      <c r="U897" s="53"/>
      <c r="V897" s="7"/>
      <c r="W897" s="8" t="str">
        <f ca="1">IF(OR(ISBLANK(O897),ISERROR(O897)),"",IF(O897&lt;=TODAY(),"EXPIRED","ACTIVE"))</f>
        <v>ACTIVE</v>
      </c>
      <c r="X897" s="8" t="str">
        <f>IF(ISNUMBER(SEARCH("OPTILAN",P897)),"OPTILAN","")</f>
        <v/>
      </c>
      <c r="Y897" s="8" t="str">
        <f>IF(AND(NOT(ISBLANK(M897)),M897&lt;&gt;"",VALUE(M897)=0),"No Value (Indeterminate)","")</f>
        <v/>
      </c>
      <c r="Z897" s="8"/>
      <c r="AA897" s="8" t="str">
        <f>IF(AND(ISNUMBER(SEARCH("default date of 31/12/2099",D897)),NOT(ISBLANK(M897)),VALUE(M897)=0),"No Value (SPOT Contract)","")</f>
        <v/>
      </c>
      <c r="AB897" s="19" t="str">
        <f>IF(N897="","No Start Date","")</f>
        <v/>
      </c>
      <c r="AC897" s="19" t="str">
        <f>IF(O897="","No Expiry Date","")</f>
        <v/>
      </c>
      <c r="AD897" s="19" t="str">
        <f>IF(B897="","No Reference","")</f>
        <v/>
      </c>
      <c r="AE897" s="19" t="str" cm="1">
        <f t="array" aca="1" ref="AE897" ca="1">IF(SUMPRODUCT(--ISNUMBER(SEARCH("PFI",A897:AD897)))&gt;0,"Y","")</f>
        <v/>
      </c>
      <c r="AF897" s="19" t="str">
        <f>IF(ISNUMBER(SEARCH("CSW",C897)),"Shared Service","")</f>
        <v/>
      </c>
      <c r="AG897" s="19"/>
    </row>
    <row r="898" spans="1:33" s="14" customFormat="1" x14ac:dyDescent="0.3">
      <c r="A898" s="21">
        <v>377</v>
      </c>
      <c r="B898" s="41" t="s">
        <v>3284</v>
      </c>
      <c r="C898" s="41" t="s">
        <v>3285</v>
      </c>
      <c r="D898" s="41" t="s">
        <v>3286</v>
      </c>
      <c r="E898" s="42">
        <v>0</v>
      </c>
      <c r="F898" s="42">
        <v>0</v>
      </c>
      <c r="G898" s="42">
        <v>0</v>
      </c>
      <c r="H898" s="41" t="s">
        <v>47</v>
      </c>
      <c r="I898" s="41" t="s">
        <v>221</v>
      </c>
      <c r="J898" s="41" t="s">
        <v>76</v>
      </c>
      <c r="K898" s="41" t="s">
        <v>50</v>
      </c>
      <c r="L898" s="41" t="s">
        <v>678</v>
      </c>
      <c r="M898" s="43">
        <v>900000</v>
      </c>
      <c r="N898" s="44">
        <v>45055</v>
      </c>
      <c r="O898" s="44">
        <v>46843</v>
      </c>
      <c r="P898" s="41" t="s">
        <v>3287</v>
      </c>
      <c r="Q898" s="42" t="s">
        <v>41</v>
      </c>
      <c r="R898" s="42" t="s">
        <v>41</v>
      </c>
      <c r="S898" s="42" t="s">
        <v>41</v>
      </c>
      <c r="T898" s="41" t="s">
        <v>1353</v>
      </c>
      <c r="U898" s="53"/>
      <c r="V898" s="7"/>
      <c r="W898" s="8" t="str">
        <f ca="1">IF(OR(ISBLANK(O898),ISERROR(O898)),"",IF(O898&lt;=TODAY(),"EXPIRED","ACTIVE"))</f>
        <v>ACTIVE</v>
      </c>
      <c r="X898" s="8" t="str">
        <f>IF(ISNUMBER(SEARCH("OPTILAN",P898)),"OPTILAN","")</f>
        <v/>
      </c>
      <c r="Y898" s="8" t="str">
        <f>IF(AND(NOT(ISBLANK(M898)),M898&lt;&gt;"",VALUE(M898)=0),"No Value (Indeterminate)","")</f>
        <v/>
      </c>
      <c r="Z898" s="8"/>
      <c r="AA898" s="8" t="str">
        <f>IF(AND(ISNUMBER(SEARCH("default date of 31/12/2099",D898)),NOT(ISBLANK(M898)),VALUE(M898)=0),"No Value (SPOT Contract)","")</f>
        <v/>
      </c>
      <c r="AB898" s="19" t="str">
        <f>IF(N898="","No Start Date","")</f>
        <v/>
      </c>
      <c r="AC898" s="19" t="str">
        <f>IF(O898="","No Expiry Date","")</f>
        <v/>
      </c>
      <c r="AD898" s="19" t="str">
        <f>IF(B898="","No Reference","")</f>
        <v/>
      </c>
      <c r="AE898" s="19" t="str" cm="1">
        <f t="array" aca="1" ref="AE898" ca="1">IF(SUMPRODUCT(--ISNUMBER(SEARCH("PFI",A898:AD898)))&gt;0,"Y","")</f>
        <v/>
      </c>
      <c r="AF898" s="19" t="str">
        <f>IF(ISNUMBER(SEARCH("CSW",C898)),"Shared Service","")</f>
        <v/>
      </c>
      <c r="AG898" s="19"/>
    </row>
    <row r="899" spans="1:33" s="14" customFormat="1" x14ac:dyDescent="0.3">
      <c r="A899" s="21">
        <v>252</v>
      </c>
      <c r="B899" s="41" t="s">
        <v>3288</v>
      </c>
      <c r="C899" s="41" t="s">
        <v>3289</v>
      </c>
      <c r="D899" s="41" t="s">
        <v>3290</v>
      </c>
      <c r="E899" s="42">
        <v>0</v>
      </c>
      <c r="F899" s="42">
        <v>0</v>
      </c>
      <c r="G899" s="42">
        <v>0</v>
      </c>
      <c r="H899" s="41" t="s">
        <v>47</v>
      </c>
      <c r="I899" s="41" t="s">
        <v>221</v>
      </c>
      <c r="J899" s="41" t="s">
        <v>36</v>
      </c>
      <c r="K899" s="41" t="s">
        <v>50</v>
      </c>
      <c r="L899" s="41" t="s">
        <v>642</v>
      </c>
      <c r="M899" s="43">
        <v>250000000</v>
      </c>
      <c r="N899" s="44">
        <v>40189</v>
      </c>
      <c r="O899" s="44">
        <v>49320</v>
      </c>
      <c r="P899" s="41" t="s">
        <v>3291</v>
      </c>
      <c r="Q899" s="42" t="s">
        <v>41</v>
      </c>
      <c r="R899" s="42" t="s">
        <v>41</v>
      </c>
      <c r="S899" s="42" t="s">
        <v>41</v>
      </c>
      <c r="T899" s="41" t="s">
        <v>503</v>
      </c>
      <c r="U899" s="53"/>
      <c r="V899" s="7"/>
      <c r="W899" s="8" t="str">
        <f ca="1">IF(OR(ISBLANK(O899),ISERROR(O899)),"",IF(O899&lt;=TODAY(),"EXPIRED","ACTIVE"))</f>
        <v>ACTIVE</v>
      </c>
      <c r="X899" s="8" t="str">
        <f>IF(ISNUMBER(SEARCH("OPTILAN",P899)),"OPTILAN","")</f>
        <v/>
      </c>
      <c r="Y899" s="8" t="str">
        <f>IF(AND(NOT(ISBLANK(M899)),M899&lt;&gt;"",VALUE(M899)=0),"No Value (Indeterminate)","")</f>
        <v/>
      </c>
      <c r="Z899" s="8"/>
      <c r="AA899" s="8" t="str">
        <f>IF(AND(ISNUMBER(SEARCH("default date of 31/12/2099",D899)),NOT(ISBLANK(M899)),VALUE(M899)=0),"No Value (SPOT Contract)","")</f>
        <v/>
      </c>
      <c r="AB899" s="19" t="str">
        <f>IF(N899="","No Start Date","")</f>
        <v/>
      </c>
      <c r="AC899" s="19" t="str">
        <f>IF(O899="","No Expiry Date","")</f>
        <v/>
      </c>
      <c r="AD899" s="19" t="str">
        <f>IF(B899="","No Reference","")</f>
        <v/>
      </c>
      <c r="AE899" s="19" t="str" cm="1">
        <f t="array" aca="1" ref="AE899" ca="1">IF(SUMPRODUCT(--ISNUMBER(SEARCH("PFI",A899:AD899)))&gt;0,"Y","")</f>
        <v>Y</v>
      </c>
      <c r="AF899" s="19" t="str">
        <f>IF(ISNUMBER(SEARCH("CSW",C899)),"Shared Service","")</f>
        <v/>
      </c>
      <c r="AG899" s="19" t="s">
        <v>504</v>
      </c>
    </row>
    <row r="900" spans="1:33" s="14" customFormat="1" x14ac:dyDescent="0.3">
      <c r="A900" s="21">
        <v>1445</v>
      </c>
      <c r="B900" s="41" t="s">
        <v>3292</v>
      </c>
      <c r="C900" s="41" t="s">
        <v>3293</v>
      </c>
      <c r="D900" s="41"/>
      <c r="E900" s="42">
        <v>0</v>
      </c>
      <c r="F900" s="42">
        <v>0</v>
      </c>
      <c r="G900" s="42">
        <v>0</v>
      </c>
      <c r="H900" s="41" t="s">
        <v>34</v>
      </c>
      <c r="I900" s="41" t="s">
        <v>35</v>
      </c>
      <c r="J900" s="41" t="s">
        <v>36</v>
      </c>
      <c r="K900" s="41" t="s">
        <v>37</v>
      </c>
      <c r="L900" s="41" t="s">
        <v>38</v>
      </c>
      <c r="M900" s="43">
        <v>5000</v>
      </c>
      <c r="N900" s="44">
        <v>45881</v>
      </c>
      <c r="O900" s="44">
        <v>46246</v>
      </c>
      <c r="P900" s="41" t="s">
        <v>866</v>
      </c>
      <c r="Q900" s="42" t="s">
        <v>41</v>
      </c>
      <c r="R900" s="42" t="s">
        <v>41</v>
      </c>
      <c r="S900" s="42" t="s">
        <v>41</v>
      </c>
      <c r="T900" s="41" t="s">
        <v>867</v>
      </c>
      <c r="U900" s="53"/>
      <c r="V900" s="7"/>
      <c r="W900" s="8" t="str">
        <f ca="1">IF(OR(ISBLANK(O900),ISERROR(O900)),"",IF(O900&lt;=TODAY(),"EXPIRED","ACTIVE"))</f>
        <v>ACTIVE</v>
      </c>
      <c r="X900" s="8" t="str">
        <f>IF(ISNUMBER(SEARCH("OPTILAN",P900)),"OPTILAN","")</f>
        <v/>
      </c>
      <c r="Y900" s="8" t="str">
        <f>IF(AND(NOT(ISBLANK(M900)),M900&lt;&gt;"",VALUE(M900)=0),"No Value (Indeterminate)","")</f>
        <v/>
      </c>
      <c r="Z900" s="8"/>
      <c r="AA900" s="8" t="str">
        <f>IF(AND(ISNUMBER(SEARCH("default date of 31/12/2099",D900)),NOT(ISBLANK(M900)),VALUE(M900)=0),"No Value (SPOT Contract)","")</f>
        <v/>
      </c>
      <c r="AB900" s="19" t="str">
        <f>IF(N900="","No Start Date","")</f>
        <v/>
      </c>
      <c r="AC900" s="19" t="str">
        <f>IF(O900="","No Expiry Date","")</f>
        <v/>
      </c>
      <c r="AD900" s="19" t="str">
        <f>IF(B900="","No Reference","")</f>
        <v/>
      </c>
      <c r="AE900" s="19" t="str" cm="1">
        <f t="array" aca="1" ref="AE900" ca="1">IF(SUMPRODUCT(--ISNUMBER(SEARCH("PFI",A900:AD900)))&gt;0,"Y","")</f>
        <v/>
      </c>
      <c r="AF900" s="19" t="str">
        <f>IF(ISNUMBER(SEARCH("CSW",C900)),"Shared Service","")</f>
        <v/>
      </c>
      <c r="AG900" s="19"/>
    </row>
    <row r="901" spans="1:33" s="14" customFormat="1" x14ac:dyDescent="0.3">
      <c r="A901" s="21">
        <v>546</v>
      </c>
      <c r="B901" s="41" t="s">
        <v>3294</v>
      </c>
      <c r="C901" s="41" t="s">
        <v>3295</v>
      </c>
      <c r="D901" s="41" t="s">
        <v>3296</v>
      </c>
      <c r="E901" s="42">
        <v>0</v>
      </c>
      <c r="F901" s="42">
        <v>0</v>
      </c>
      <c r="G901" s="42">
        <v>0</v>
      </c>
      <c r="H901" s="41" t="s">
        <v>47</v>
      </c>
      <c r="I901" s="41" t="s">
        <v>3297</v>
      </c>
      <c r="J901" s="41" t="s">
        <v>666</v>
      </c>
      <c r="K901" s="41" t="s">
        <v>37</v>
      </c>
      <c r="L901" s="41" t="s">
        <v>667</v>
      </c>
      <c r="M901" s="43">
        <v>27496.799999999999</v>
      </c>
      <c r="N901" s="44">
        <v>45385</v>
      </c>
      <c r="O901" s="44">
        <v>46480</v>
      </c>
      <c r="P901" s="41" t="s">
        <v>3298</v>
      </c>
      <c r="Q901" s="42" t="s">
        <v>41</v>
      </c>
      <c r="R901" s="42" t="s">
        <v>41</v>
      </c>
      <c r="S901" s="42" t="s">
        <v>41</v>
      </c>
      <c r="T901" s="41" t="s">
        <v>2919</v>
      </c>
      <c r="U901" s="53"/>
      <c r="V901" s="7"/>
      <c r="W901" s="8" t="str">
        <f ca="1">IF(OR(ISBLANK(O901),ISERROR(O901)),"",IF(O901&lt;=TODAY(),"EXPIRED","ACTIVE"))</f>
        <v>ACTIVE</v>
      </c>
      <c r="X901" s="8" t="str">
        <f>IF(ISNUMBER(SEARCH("OPTILAN",P901)),"OPTILAN","")</f>
        <v/>
      </c>
      <c r="Y901" s="8" t="str">
        <f>IF(AND(NOT(ISBLANK(M901)),M901&lt;&gt;"",VALUE(M901)=0),"No Value (Indeterminate)","")</f>
        <v/>
      </c>
      <c r="Z901" s="8"/>
      <c r="AA901" s="8" t="str">
        <f>IF(AND(ISNUMBER(SEARCH("default date of 31/12/2099",D901)),NOT(ISBLANK(M901)),VALUE(M901)=0),"No Value (SPOT Contract)","")</f>
        <v/>
      </c>
      <c r="AB901" s="19" t="str">
        <f>IF(N901="","No Start Date","")</f>
        <v/>
      </c>
      <c r="AC901" s="19" t="str">
        <f>IF(O901="","No Expiry Date","")</f>
        <v/>
      </c>
      <c r="AD901" s="19" t="str">
        <f>IF(B901="","No Reference","")</f>
        <v/>
      </c>
      <c r="AE901" s="19" t="str" cm="1">
        <f t="array" aca="1" ref="AE901" ca="1">IF(SUMPRODUCT(--ISNUMBER(SEARCH("PFI",A901:AD901)))&gt;0,"Y","")</f>
        <v/>
      </c>
      <c r="AF901" s="19" t="str">
        <f>IF(ISNUMBER(SEARCH("CSW",C901)),"Shared Service","")</f>
        <v/>
      </c>
      <c r="AG901" s="19"/>
    </row>
    <row r="902" spans="1:33" s="14" customFormat="1" x14ac:dyDescent="0.3">
      <c r="A902" s="21">
        <v>1367</v>
      </c>
      <c r="B902" s="41" t="s">
        <v>3299</v>
      </c>
      <c r="C902" s="41" t="s">
        <v>3300</v>
      </c>
      <c r="D902" s="41"/>
      <c r="E902" s="42">
        <v>0</v>
      </c>
      <c r="F902" s="42">
        <v>0</v>
      </c>
      <c r="G902" s="42">
        <v>0</v>
      </c>
      <c r="H902" s="41" t="s">
        <v>74</v>
      </c>
      <c r="I902" s="41" t="s">
        <v>3301</v>
      </c>
      <c r="J902" s="41" t="s">
        <v>36</v>
      </c>
      <c r="K902" s="41" t="s">
        <v>37</v>
      </c>
      <c r="L902" s="41" t="s">
        <v>38</v>
      </c>
      <c r="M902" s="43">
        <v>9118</v>
      </c>
      <c r="N902" s="44">
        <v>45669</v>
      </c>
      <c r="O902" s="44">
        <v>46356</v>
      </c>
      <c r="P902" s="41" t="s">
        <v>3302</v>
      </c>
      <c r="Q902" s="42" t="s">
        <v>41</v>
      </c>
      <c r="R902" s="42" t="s">
        <v>41</v>
      </c>
      <c r="S902" s="42" t="s">
        <v>41</v>
      </c>
      <c r="T902" s="41" t="s">
        <v>343</v>
      </c>
      <c r="U902" s="53"/>
      <c r="V902" s="7"/>
      <c r="W902" s="8" t="str">
        <f ca="1">IF(OR(ISBLANK(O902),ISERROR(O902)),"",IF(O902&lt;=TODAY(),"EXPIRED","ACTIVE"))</f>
        <v>ACTIVE</v>
      </c>
      <c r="X902" s="8" t="str">
        <f>IF(ISNUMBER(SEARCH("OPTILAN",P902)),"OPTILAN","")</f>
        <v/>
      </c>
      <c r="Y902" s="8" t="str">
        <f>IF(AND(NOT(ISBLANK(M902)),M902&lt;&gt;"",VALUE(M902)=0),"No Value (Indeterminate)","")</f>
        <v/>
      </c>
      <c r="Z902" s="8"/>
      <c r="AA902" s="8" t="str">
        <f>IF(AND(ISNUMBER(SEARCH("default date of 31/12/2099",D902)),NOT(ISBLANK(M902)),VALUE(M902)=0),"No Value (SPOT Contract)","")</f>
        <v/>
      </c>
      <c r="AB902" s="19" t="str">
        <f>IF(N902="","No Start Date","")</f>
        <v/>
      </c>
      <c r="AC902" s="19" t="str">
        <f>IF(O902="","No Expiry Date","")</f>
        <v/>
      </c>
      <c r="AD902" s="19" t="str">
        <f>IF(B902="","No Reference","")</f>
        <v/>
      </c>
      <c r="AE902" s="19" t="str" cm="1">
        <f t="array" aca="1" ref="AE902" ca="1">IF(SUMPRODUCT(--ISNUMBER(SEARCH("PFI",A902:AD902)))&gt;0,"Y","")</f>
        <v/>
      </c>
      <c r="AF902" s="19" t="str">
        <f>IF(ISNUMBER(SEARCH("CSW",C902)),"Shared Service","")</f>
        <v/>
      </c>
      <c r="AG902" s="19"/>
    </row>
    <row r="903" spans="1:33" s="14" customFormat="1" x14ac:dyDescent="0.3">
      <c r="A903" s="21">
        <v>1690</v>
      </c>
      <c r="B903" s="41" t="s">
        <v>3303</v>
      </c>
      <c r="C903" s="41" t="s">
        <v>3304</v>
      </c>
      <c r="D903" s="41" t="s">
        <v>3305</v>
      </c>
      <c r="E903" s="42">
        <v>0</v>
      </c>
      <c r="F903" s="42">
        <v>0</v>
      </c>
      <c r="G903" s="42">
        <v>2</v>
      </c>
      <c r="H903" s="41" t="s">
        <v>74</v>
      </c>
      <c r="I903" s="41" t="s">
        <v>3306</v>
      </c>
      <c r="J903" s="41" t="s">
        <v>36</v>
      </c>
      <c r="K903" s="41" t="s">
        <v>50</v>
      </c>
      <c r="L903" s="41" t="s">
        <v>642</v>
      </c>
      <c r="M903" s="43">
        <v>2000000</v>
      </c>
      <c r="N903" s="44">
        <v>44198</v>
      </c>
      <c r="O903" s="44">
        <v>46783</v>
      </c>
      <c r="P903" s="41" t="s">
        <v>3307</v>
      </c>
      <c r="Q903" s="42" t="s">
        <v>41</v>
      </c>
      <c r="R903" s="42" t="s">
        <v>42</v>
      </c>
      <c r="S903" s="42" t="s">
        <v>41</v>
      </c>
      <c r="T903" s="41" t="s">
        <v>3308</v>
      </c>
      <c r="U903" s="53"/>
      <c r="V903" s="7"/>
      <c r="W903" s="8" t="str">
        <f ca="1">IF(OR(ISBLANK(O903),ISERROR(O903)),"",IF(O903&lt;=TODAY(),"EXPIRED","ACTIVE"))</f>
        <v>ACTIVE</v>
      </c>
      <c r="X903" s="8" t="str">
        <f>IF(ISNUMBER(SEARCH("OPTILAN",P903)),"OPTILAN","")</f>
        <v/>
      </c>
      <c r="Y903" s="8" t="str">
        <f>IF(AND(NOT(ISBLANK(M903)),M903&lt;&gt;"",VALUE(M903)=0),"No Value (Indeterminate)","")</f>
        <v/>
      </c>
      <c r="Z903" s="8"/>
      <c r="AA903" s="8" t="str">
        <f>IF(AND(ISNUMBER(SEARCH("default date of 31/12/2099",D903)),NOT(ISBLANK(M903)),VALUE(M903)=0),"No Value (SPOT Contract)","")</f>
        <v/>
      </c>
      <c r="AB903" s="19" t="str">
        <f>IF(N903="","No Start Date","")</f>
        <v/>
      </c>
      <c r="AC903" s="19" t="str">
        <f>IF(O903="","No Expiry Date","")</f>
        <v/>
      </c>
      <c r="AD903" s="19" t="str">
        <f>IF(B903="","No Reference","")</f>
        <v/>
      </c>
      <c r="AE903" s="19" t="str" cm="1">
        <f t="array" aca="1" ref="AE903" ca="1">IF(SUMPRODUCT(--ISNUMBER(SEARCH("PFI",A903:AD903)))&gt;0,"Y","")</f>
        <v/>
      </c>
      <c r="AF903" s="19" t="str">
        <f>IF(ISNUMBER(SEARCH("CSW",C903)),"Shared Service","")</f>
        <v/>
      </c>
      <c r="AG903" s="19"/>
    </row>
    <row r="904" spans="1:33" s="14" customFormat="1" x14ac:dyDescent="0.3">
      <c r="A904" s="21">
        <v>1432</v>
      </c>
      <c r="B904" s="41" t="s">
        <v>3309</v>
      </c>
      <c r="C904" s="41" t="s">
        <v>3310</v>
      </c>
      <c r="D904" s="41" t="s">
        <v>3311</v>
      </c>
      <c r="E904" s="42">
        <v>0</v>
      </c>
      <c r="F904" s="42">
        <v>0</v>
      </c>
      <c r="G904" s="42">
        <v>0</v>
      </c>
      <c r="H904" s="41" t="s">
        <v>58</v>
      </c>
      <c r="I904" s="41" t="s">
        <v>574</v>
      </c>
      <c r="J904" s="41" t="s">
        <v>36</v>
      </c>
      <c r="K904" s="41" t="s">
        <v>37</v>
      </c>
      <c r="L904" s="41" t="s">
        <v>38</v>
      </c>
      <c r="M904" s="43">
        <v>6568</v>
      </c>
      <c r="N904" s="44" t="s">
        <v>3312</v>
      </c>
      <c r="O904" s="44">
        <v>46112</v>
      </c>
      <c r="P904" s="41" t="s">
        <v>3313</v>
      </c>
      <c r="Q904" s="42" t="s">
        <v>41</v>
      </c>
      <c r="R904" s="42" t="s">
        <v>42</v>
      </c>
      <c r="S904" s="42" t="s">
        <v>41</v>
      </c>
      <c r="T904" s="41" t="s">
        <v>1065</v>
      </c>
      <c r="U904" s="53"/>
      <c r="V904" s="7"/>
      <c r="W904" s="8" t="str">
        <f ca="1">IF(OR(ISBLANK(O904),ISERROR(O904)),"",IF(O904&lt;=TODAY(),"EXPIRED","ACTIVE"))</f>
        <v>ACTIVE</v>
      </c>
      <c r="X904" s="8" t="str">
        <f>IF(ISNUMBER(SEARCH("OPTILAN",P904)),"OPTILAN","")</f>
        <v/>
      </c>
      <c r="Y904" s="8" t="str">
        <f>IF(AND(NOT(ISBLANK(M904)),M904&lt;&gt;"",VALUE(M904)=0),"No Value (Indeterminate)","")</f>
        <v/>
      </c>
      <c r="Z904" s="8"/>
      <c r="AA904" s="8" t="str">
        <f>IF(AND(ISNUMBER(SEARCH("default date of 31/12/2099",D904)),NOT(ISBLANK(M904)),VALUE(M904)=0),"No Value (SPOT Contract)","")</f>
        <v/>
      </c>
      <c r="AB904" s="19" t="str">
        <f>IF(N904="","No Start Date","")</f>
        <v/>
      </c>
      <c r="AC904" s="19" t="str">
        <f>IF(O904="","No Expiry Date","")</f>
        <v/>
      </c>
      <c r="AD904" s="19" t="str">
        <f>IF(B904="","No Reference","")</f>
        <v/>
      </c>
      <c r="AE904" s="19" t="str" cm="1">
        <f t="array" aca="1" ref="AE904" ca="1">IF(SUMPRODUCT(--ISNUMBER(SEARCH("PFI",A904:AD904)))&gt;0,"Y","")</f>
        <v/>
      </c>
      <c r="AF904" s="19" t="str">
        <f>IF(ISNUMBER(SEARCH("CSW",C904)),"Shared Service","")</f>
        <v/>
      </c>
      <c r="AG904" s="19"/>
    </row>
    <row r="905" spans="1:33" s="14" customFormat="1" x14ac:dyDescent="0.3">
      <c r="A905" s="21">
        <v>1693</v>
      </c>
      <c r="B905" s="41" t="s">
        <v>3314</v>
      </c>
      <c r="C905" s="41" t="s">
        <v>3315</v>
      </c>
      <c r="D905" s="41" t="s">
        <v>3316</v>
      </c>
      <c r="E905" s="42">
        <v>0</v>
      </c>
      <c r="F905" s="42">
        <v>0</v>
      </c>
      <c r="G905" s="42">
        <v>0</v>
      </c>
      <c r="H905" s="41" t="s">
        <v>262</v>
      </c>
      <c r="I905" s="41" t="s">
        <v>269</v>
      </c>
      <c r="J905" s="41" t="s">
        <v>36</v>
      </c>
      <c r="K905" s="41" t="s">
        <v>50</v>
      </c>
      <c r="L905" s="41" t="s">
        <v>642</v>
      </c>
      <c r="M905" s="43">
        <v>3320000</v>
      </c>
      <c r="N905" s="44">
        <v>43864</v>
      </c>
      <c r="O905" s="44">
        <v>46756</v>
      </c>
      <c r="P905" s="41" t="s">
        <v>3317</v>
      </c>
      <c r="Q905" s="42" t="s">
        <v>41</v>
      </c>
      <c r="R905" s="42" t="s">
        <v>42</v>
      </c>
      <c r="S905" s="42" t="s">
        <v>41</v>
      </c>
      <c r="T905" s="41" t="s">
        <v>644</v>
      </c>
      <c r="U905" s="53"/>
      <c r="V905" s="7"/>
      <c r="W905" s="8" t="str">
        <f ca="1">IF(OR(ISBLANK(O905),ISERROR(O905)),"",IF(O905&lt;=TODAY(),"EXPIRED","ACTIVE"))</f>
        <v>ACTIVE</v>
      </c>
      <c r="X905" s="8" t="str">
        <f>IF(ISNUMBER(SEARCH("OPTILAN",P905)),"OPTILAN","")</f>
        <v/>
      </c>
      <c r="Y905" s="8" t="str">
        <f>IF(AND(NOT(ISBLANK(M905)),M905&lt;&gt;"",VALUE(M905)=0),"No Value (Indeterminate)","")</f>
        <v/>
      </c>
      <c r="Z905" s="8"/>
      <c r="AA905" s="8" t="str">
        <f>IF(AND(ISNUMBER(SEARCH("default date of 31/12/2099",D905)),NOT(ISBLANK(M905)),VALUE(M905)=0),"No Value (SPOT Contract)","")</f>
        <v/>
      </c>
      <c r="AB905" s="19" t="str">
        <f>IF(N905="","No Start Date","")</f>
        <v/>
      </c>
      <c r="AC905" s="19" t="str">
        <f>IF(O905="","No Expiry Date","")</f>
        <v/>
      </c>
      <c r="AD905" s="19" t="str">
        <f>IF(B905="","No Reference","")</f>
        <v/>
      </c>
      <c r="AE905" s="19" t="str" cm="1">
        <f t="array" aca="1" ref="AE905" ca="1">IF(SUMPRODUCT(--ISNUMBER(SEARCH("PFI",A905:AD905)))&gt;0,"Y","")</f>
        <v/>
      </c>
      <c r="AF905" s="19" t="str">
        <f>IF(ISNUMBER(SEARCH("CSW",C905)),"Shared Service","")</f>
        <v/>
      </c>
      <c r="AG905" s="19"/>
    </row>
    <row r="906" spans="1:33" s="14" customFormat="1" x14ac:dyDescent="0.3">
      <c r="A906" s="21">
        <v>327</v>
      </c>
      <c r="B906" s="41" t="s">
        <v>3318</v>
      </c>
      <c r="C906" s="41" t="s">
        <v>3319</v>
      </c>
      <c r="D906" s="41" t="s">
        <v>3320</v>
      </c>
      <c r="E906" s="42">
        <v>0</v>
      </c>
      <c r="F906" s="42">
        <v>0</v>
      </c>
      <c r="G906" s="42">
        <v>0</v>
      </c>
      <c r="H906" s="41" t="s">
        <v>194</v>
      </c>
      <c r="I906" s="41" t="s">
        <v>599</v>
      </c>
      <c r="J906" s="41" t="s">
        <v>76</v>
      </c>
      <c r="K906" s="41" t="s">
        <v>50</v>
      </c>
      <c r="L906" s="41" t="s">
        <v>678</v>
      </c>
      <c r="M906" s="43">
        <v>229000</v>
      </c>
      <c r="N906" s="44" t="s">
        <v>3321</v>
      </c>
      <c r="O906" s="44">
        <v>48883</v>
      </c>
      <c r="P906" s="41" t="s">
        <v>3322</v>
      </c>
      <c r="Q906" s="42" t="s">
        <v>41</v>
      </c>
      <c r="R906" s="42" t="s">
        <v>41</v>
      </c>
      <c r="S906" s="42" t="s">
        <v>41</v>
      </c>
      <c r="T906" s="41" t="s">
        <v>3323</v>
      </c>
      <c r="U906" s="53"/>
      <c r="V906" s="7"/>
      <c r="W906" s="8" t="str">
        <f ca="1">IF(OR(ISBLANK(O906),ISERROR(O906)),"",IF(O906&lt;=TODAY(),"EXPIRED","ACTIVE"))</f>
        <v>ACTIVE</v>
      </c>
      <c r="X906" s="8" t="str">
        <f>IF(ISNUMBER(SEARCH("OPTILAN",P906)),"OPTILAN","")</f>
        <v/>
      </c>
      <c r="Y906" s="8" t="str">
        <f>IF(AND(NOT(ISBLANK(M906)),M906&lt;&gt;"",VALUE(M906)=0),"No Value (Indeterminate)","")</f>
        <v/>
      </c>
      <c r="Z906" s="8"/>
      <c r="AA906" s="8" t="str">
        <f>IF(AND(ISNUMBER(SEARCH("default date of 31/12/2099",D906)),NOT(ISBLANK(M906)),VALUE(M906)=0),"No Value (SPOT Contract)","")</f>
        <v/>
      </c>
      <c r="AB906" s="19" t="str">
        <f>IF(N906="","No Start Date","")</f>
        <v/>
      </c>
      <c r="AC906" s="19" t="str">
        <f>IF(O906="","No Expiry Date","")</f>
        <v/>
      </c>
      <c r="AD906" s="19" t="str">
        <f>IF(B906="","No Reference","")</f>
        <v/>
      </c>
      <c r="AE906" s="19" t="str" cm="1">
        <f t="array" aca="1" ref="AE906" ca="1">IF(SUMPRODUCT(--ISNUMBER(SEARCH("PFI",A906:AD906)))&gt;0,"Y","")</f>
        <v/>
      </c>
      <c r="AF906" s="19" t="str">
        <f>IF(ISNUMBER(SEARCH("CSW",C906)),"Shared Service","")</f>
        <v/>
      </c>
      <c r="AG906" s="19"/>
    </row>
    <row r="907" spans="1:33" s="14" customFormat="1" x14ac:dyDescent="0.3">
      <c r="A907" s="21">
        <v>1390</v>
      </c>
      <c r="B907" s="41" t="s">
        <v>3324</v>
      </c>
      <c r="C907" s="41" t="s">
        <v>3325</v>
      </c>
      <c r="D907" s="41" t="s">
        <v>3326</v>
      </c>
      <c r="E907" s="42">
        <v>0</v>
      </c>
      <c r="F907" s="42">
        <v>0</v>
      </c>
      <c r="G907" s="42">
        <v>0</v>
      </c>
      <c r="H907" s="41" t="s">
        <v>58</v>
      </c>
      <c r="I907" s="41" t="s">
        <v>3327</v>
      </c>
      <c r="J907" s="41" t="s">
        <v>36</v>
      </c>
      <c r="K907" s="41" t="s">
        <v>37</v>
      </c>
      <c r="L907" s="41" t="s">
        <v>38</v>
      </c>
      <c r="M907" s="43">
        <v>5897</v>
      </c>
      <c r="N907" s="44">
        <v>45668</v>
      </c>
      <c r="O907" s="44">
        <v>46053</v>
      </c>
      <c r="P907" s="41" t="s">
        <v>1850</v>
      </c>
      <c r="Q907" s="42" t="s">
        <v>41</v>
      </c>
      <c r="R907" s="42" t="s">
        <v>42</v>
      </c>
      <c r="S907" s="42" t="s">
        <v>41</v>
      </c>
      <c r="T907" s="41" t="s">
        <v>513</v>
      </c>
      <c r="U907" s="53"/>
      <c r="V907" s="7"/>
      <c r="W907" s="8" t="str">
        <f ca="1">IF(OR(ISBLANK(O907),ISERROR(O907)),"",IF(O907&lt;=TODAY(),"EXPIRED","ACTIVE"))</f>
        <v>ACTIVE</v>
      </c>
      <c r="X907" s="8" t="str">
        <f>IF(ISNUMBER(SEARCH("OPTILAN",P907)),"OPTILAN","")</f>
        <v/>
      </c>
      <c r="Y907" s="8" t="str">
        <f>IF(AND(NOT(ISBLANK(M907)),M907&lt;&gt;"",VALUE(M907)=0),"No Value (Indeterminate)","")</f>
        <v/>
      </c>
      <c r="Z907" s="8"/>
      <c r="AA907" s="8" t="str">
        <f>IF(AND(ISNUMBER(SEARCH("default date of 31/12/2099",D907)),NOT(ISBLANK(M907)),VALUE(M907)=0),"No Value (SPOT Contract)","")</f>
        <v/>
      </c>
      <c r="AB907" s="19" t="str">
        <f>IF(N907="","No Start Date","")</f>
        <v/>
      </c>
      <c r="AC907" s="19" t="str">
        <f>IF(O907="","No Expiry Date","")</f>
        <v/>
      </c>
      <c r="AD907" s="19" t="str">
        <f>IF(B907="","No Reference","")</f>
        <v/>
      </c>
      <c r="AE907" s="19" t="str" cm="1">
        <f t="array" aca="1" ref="AE907" ca="1">IF(SUMPRODUCT(--ISNUMBER(SEARCH("PFI",A907:AD907)))&gt;0,"Y","")</f>
        <v/>
      </c>
      <c r="AF907" s="19" t="str">
        <f>IF(ISNUMBER(SEARCH("CSW",C907)),"Shared Service","")</f>
        <v/>
      </c>
      <c r="AG907" s="19"/>
    </row>
    <row r="908" spans="1:33" s="14" customFormat="1" x14ac:dyDescent="0.3">
      <c r="A908" s="21">
        <v>1059</v>
      </c>
      <c r="B908" s="41" t="s">
        <v>3328</v>
      </c>
      <c r="C908" s="41" t="s">
        <v>3329</v>
      </c>
      <c r="D908" s="41" t="s">
        <v>3330</v>
      </c>
      <c r="E908" s="42">
        <v>0</v>
      </c>
      <c r="F908" s="42">
        <v>0</v>
      </c>
      <c r="G908" s="42">
        <v>0</v>
      </c>
      <c r="H908" s="41" t="s">
        <v>194</v>
      </c>
      <c r="I908" s="41" t="s">
        <v>3331</v>
      </c>
      <c r="J908" s="41" t="s">
        <v>60</v>
      </c>
      <c r="K908" s="41" t="s">
        <v>37</v>
      </c>
      <c r="L908" s="41" t="s">
        <v>667</v>
      </c>
      <c r="M908" s="43">
        <v>61150.080000000002</v>
      </c>
      <c r="N908" s="44" t="s">
        <v>3332</v>
      </c>
      <c r="O908" s="44">
        <v>46928</v>
      </c>
      <c r="P908" s="41" t="s">
        <v>1404</v>
      </c>
      <c r="Q908" s="42" t="s">
        <v>41</v>
      </c>
      <c r="R908" s="42" t="s">
        <v>41</v>
      </c>
      <c r="S908" s="42" t="s">
        <v>41</v>
      </c>
      <c r="T908" s="41" t="s">
        <v>3333</v>
      </c>
      <c r="U908" s="53"/>
      <c r="V908" s="7"/>
      <c r="W908" s="8" t="str">
        <f ca="1">IF(OR(ISBLANK(O908),ISERROR(O908)),"",IF(O908&lt;=TODAY(),"EXPIRED","ACTIVE"))</f>
        <v>ACTIVE</v>
      </c>
      <c r="X908" s="8" t="str">
        <f>IF(ISNUMBER(SEARCH("OPTILAN",P908)),"OPTILAN","")</f>
        <v/>
      </c>
      <c r="Y908" s="8" t="str">
        <f>IF(AND(NOT(ISBLANK(M908)),M908&lt;&gt;"",VALUE(M908)=0),"No Value (Indeterminate)","")</f>
        <v/>
      </c>
      <c r="Z908" s="8"/>
      <c r="AA908" s="8" t="str">
        <f>IF(AND(ISNUMBER(SEARCH("default date of 31/12/2099",D908)),NOT(ISBLANK(M908)),VALUE(M908)=0),"No Value (SPOT Contract)","")</f>
        <v/>
      </c>
      <c r="AB908" s="19" t="str">
        <f>IF(N908="","No Start Date","")</f>
        <v/>
      </c>
      <c r="AC908" s="19" t="str">
        <f>IF(O908="","No Expiry Date","")</f>
        <v/>
      </c>
      <c r="AD908" s="19" t="str">
        <f>IF(B908="","No Reference","")</f>
        <v/>
      </c>
      <c r="AE908" s="19" t="str" cm="1">
        <f t="array" aca="1" ref="AE908" ca="1">IF(SUMPRODUCT(--ISNUMBER(SEARCH("PFI",A908:AD908)))&gt;0,"Y","")</f>
        <v/>
      </c>
      <c r="AF908" s="19" t="str">
        <f>IF(ISNUMBER(SEARCH("CSW",C908)),"Shared Service","")</f>
        <v/>
      </c>
      <c r="AG908" s="19"/>
    </row>
    <row r="909" spans="1:33" s="14" customFormat="1" x14ac:dyDescent="0.3">
      <c r="A909" s="21">
        <v>1195</v>
      </c>
      <c r="B909" s="41" t="s">
        <v>3334</v>
      </c>
      <c r="C909" s="41" t="s">
        <v>3335</v>
      </c>
      <c r="D909" s="41" t="s">
        <v>3336</v>
      </c>
      <c r="E909" s="42">
        <v>0</v>
      </c>
      <c r="F909" s="42">
        <v>0</v>
      </c>
      <c r="G909" s="42">
        <v>0</v>
      </c>
      <c r="H909" s="41" t="s">
        <v>554</v>
      </c>
      <c r="I909" s="41" t="s">
        <v>716</v>
      </c>
      <c r="J909" s="41" t="s">
        <v>36</v>
      </c>
      <c r="K909" s="41" t="s">
        <v>37</v>
      </c>
      <c r="L909" s="41" t="s">
        <v>38</v>
      </c>
      <c r="M909" s="43">
        <v>6825</v>
      </c>
      <c r="N909" s="44">
        <v>45661</v>
      </c>
      <c r="O909" s="44">
        <v>46112</v>
      </c>
      <c r="P909" s="41" t="s">
        <v>3337</v>
      </c>
      <c r="Q909" s="42" t="s">
        <v>41</v>
      </c>
      <c r="R909" s="42" t="s">
        <v>42</v>
      </c>
      <c r="S909" s="42" t="s">
        <v>41</v>
      </c>
      <c r="T909" s="41" t="s">
        <v>197</v>
      </c>
      <c r="U909" s="53"/>
      <c r="V909" s="7"/>
      <c r="W909" s="8" t="str">
        <f ca="1">IF(OR(ISBLANK(O909),ISERROR(O909)),"",IF(O909&lt;=TODAY(),"EXPIRED","ACTIVE"))</f>
        <v>ACTIVE</v>
      </c>
      <c r="X909" s="8" t="str">
        <f>IF(ISNUMBER(SEARCH("OPTILAN",P909)),"OPTILAN","")</f>
        <v/>
      </c>
      <c r="Y909" s="8" t="str">
        <f>IF(AND(NOT(ISBLANK(M909)),M909&lt;&gt;"",VALUE(M909)=0),"No Value (Indeterminate)","")</f>
        <v/>
      </c>
      <c r="Z909" s="8"/>
      <c r="AA909" s="8" t="str">
        <f>IF(AND(ISNUMBER(SEARCH("default date of 31/12/2099",D909)),NOT(ISBLANK(M909)),VALUE(M909)=0),"No Value (SPOT Contract)","")</f>
        <v/>
      </c>
      <c r="AB909" s="19" t="str">
        <f>IF(N909="","No Start Date","")</f>
        <v/>
      </c>
      <c r="AC909" s="19" t="str">
        <f>IF(O909="","No Expiry Date","")</f>
        <v/>
      </c>
      <c r="AD909" s="19" t="str">
        <f>IF(B909="","No Reference","")</f>
        <v/>
      </c>
      <c r="AE909" s="19" t="str" cm="1">
        <f t="array" aca="1" ref="AE909" ca="1">IF(SUMPRODUCT(--ISNUMBER(SEARCH("PFI",A909:AD909)))&gt;0,"Y","")</f>
        <v/>
      </c>
      <c r="AF909" s="19" t="str">
        <f>IF(ISNUMBER(SEARCH("CSW",C909)),"Shared Service","")</f>
        <v/>
      </c>
      <c r="AG909" s="19"/>
    </row>
    <row r="910" spans="1:33" s="14" customFormat="1" x14ac:dyDescent="0.3">
      <c r="A910" s="21">
        <v>1730</v>
      </c>
      <c r="B910" s="41" t="s">
        <v>3338</v>
      </c>
      <c r="C910" s="41" t="s">
        <v>3339</v>
      </c>
      <c r="D910" s="41" t="s">
        <v>3340</v>
      </c>
      <c r="E910" s="42">
        <v>0</v>
      </c>
      <c r="F910" s="42">
        <v>0</v>
      </c>
      <c r="G910" s="42">
        <v>0</v>
      </c>
      <c r="H910" s="41" t="s">
        <v>194</v>
      </c>
      <c r="I910" s="41" t="s">
        <v>195</v>
      </c>
      <c r="J910" s="41" t="s">
        <v>76</v>
      </c>
      <c r="K910" s="41" t="s">
        <v>50</v>
      </c>
      <c r="L910" s="41" t="s">
        <v>678</v>
      </c>
      <c r="M910" s="43">
        <v>12500000</v>
      </c>
      <c r="N910" s="44" t="s">
        <v>3341</v>
      </c>
      <c r="O910" s="44">
        <v>46138</v>
      </c>
      <c r="P910" s="41" t="s">
        <v>2185</v>
      </c>
      <c r="Q910" s="42" t="s">
        <v>41</v>
      </c>
      <c r="R910" s="42" t="s">
        <v>41</v>
      </c>
      <c r="S910" s="42" t="s">
        <v>41</v>
      </c>
      <c r="T910" s="41" t="s">
        <v>3342</v>
      </c>
      <c r="U910" s="53"/>
      <c r="V910" s="7"/>
      <c r="W910" s="8" t="str">
        <f ca="1">IF(OR(ISBLANK(O910),ISERROR(O910)),"",IF(O910&lt;=TODAY(),"EXPIRED","ACTIVE"))</f>
        <v>ACTIVE</v>
      </c>
      <c r="X910" s="8" t="str">
        <f>IF(ISNUMBER(SEARCH("OPTILAN",P910)),"OPTILAN","")</f>
        <v/>
      </c>
      <c r="Y910" s="8" t="str">
        <f>IF(AND(NOT(ISBLANK(M910)),M910&lt;&gt;"",VALUE(M910)=0),"No Value (Indeterminate)","")</f>
        <v/>
      </c>
      <c r="Z910" s="8"/>
      <c r="AA910" s="8" t="str">
        <f>IF(AND(ISNUMBER(SEARCH("default date of 31/12/2099",D910)),NOT(ISBLANK(M910)),VALUE(M910)=0),"No Value (SPOT Contract)","")</f>
        <v/>
      </c>
      <c r="AB910" s="19" t="str">
        <f>IF(N910="","No Start Date","")</f>
        <v/>
      </c>
      <c r="AC910" s="19" t="str">
        <f>IF(O910="","No Expiry Date","")</f>
        <v/>
      </c>
      <c r="AD910" s="19" t="str">
        <f>IF(B910="","No Reference","")</f>
        <v/>
      </c>
      <c r="AE910" s="19" t="str" cm="1">
        <f t="array" aca="1" ref="AE910" ca="1">IF(SUMPRODUCT(--ISNUMBER(SEARCH("PFI",A910:AD910)))&gt;0,"Y","")</f>
        <v/>
      </c>
      <c r="AF910" s="19" t="str">
        <f>IF(ISNUMBER(SEARCH("CSW",C910)),"Shared Service","")</f>
        <v/>
      </c>
      <c r="AG910" s="19"/>
    </row>
    <row r="911" spans="1:33" s="14" customFormat="1" x14ac:dyDescent="0.3">
      <c r="A911" s="21">
        <v>244</v>
      </c>
      <c r="B911" s="41" t="s">
        <v>3343</v>
      </c>
      <c r="C911" s="41" t="s">
        <v>3344</v>
      </c>
      <c r="D911" s="41" t="s">
        <v>3345</v>
      </c>
      <c r="E911" s="42">
        <v>4</v>
      </c>
      <c r="F911" s="42">
        <v>2</v>
      </c>
      <c r="G911" s="42">
        <v>0</v>
      </c>
      <c r="H911" s="41" t="s">
        <v>47</v>
      </c>
      <c r="I911" s="41" t="s">
        <v>263</v>
      </c>
      <c r="J911" s="41" t="s">
        <v>76</v>
      </c>
      <c r="K911" s="41" t="s">
        <v>50</v>
      </c>
      <c r="L911" s="41" t="s">
        <v>678</v>
      </c>
      <c r="M911" s="43">
        <v>720000</v>
      </c>
      <c r="N911" s="44" t="s">
        <v>2351</v>
      </c>
      <c r="O911" s="44">
        <v>46066</v>
      </c>
      <c r="P911" s="41" t="s">
        <v>3346</v>
      </c>
      <c r="Q911" s="42" t="s">
        <v>41</v>
      </c>
      <c r="R911" s="42" t="s">
        <v>41</v>
      </c>
      <c r="S911" s="42" t="s">
        <v>41</v>
      </c>
      <c r="T911" s="41" t="s">
        <v>3347</v>
      </c>
      <c r="U911" s="53"/>
      <c r="V911" s="7"/>
      <c r="W911" s="8" t="str">
        <f ca="1">IF(OR(ISBLANK(O911),ISERROR(O911)),"",IF(O911&lt;=TODAY(),"EXPIRED","ACTIVE"))</f>
        <v>ACTIVE</v>
      </c>
      <c r="X911" s="8" t="str">
        <f>IF(ISNUMBER(SEARCH("OPTILAN",P911)),"OPTILAN","")</f>
        <v/>
      </c>
      <c r="Y911" s="8" t="str">
        <f>IF(AND(NOT(ISBLANK(M911)),M911&lt;&gt;"",VALUE(M911)=0),"No Value (Indeterminate)","")</f>
        <v/>
      </c>
      <c r="Z911" s="8"/>
      <c r="AA911" s="8" t="str">
        <f>IF(AND(ISNUMBER(SEARCH("default date of 31/12/2099",D911)),NOT(ISBLANK(M911)),VALUE(M911)=0),"No Value (SPOT Contract)","")</f>
        <v/>
      </c>
      <c r="AB911" s="19" t="str">
        <f>IF(N911="","No Start Date","")</f>
        <v/>
      </c>
      <c r="AC911" s="19" t="str">
        <f>IF(O911="","No Expiry Date","")</f>
        <v/>
      </c>
      <c r="AD911" s="19" t="str">
        <f>IF(B911="","No Reference","")</f>
        <v/>
      </c>
      <c r="AE911" s="19" t="str" cm="1">
        <f t="array" aca="1" ref="AE911" ca="1">IF(SUMPRODUCT(--ISNUMBER(SEARCH("PFI",A911:AD911)))&gt;0,"Y","")</f>
        <v/>
      </c>
      <c r="AF911" s="19" t="str">
        <f>IF(ISNUMBER(SEARCH("CSW",C911)),"Shared Service","")</f>
        <v/>
      </c>
      <c r="AG911" s="19"/>
    </row>
    <row r="912" spans="1:33" s="14" customFormat="1" x14ac:dyDescent="0.3">
      <c r="A912" s="21">
        <v>1477</v>
      </c>
      <c r="B912" s="41" t="s">
        <v>3348</v>
      </c>
      <c r="C912" s="41" t="s">
        <v>3349</v>
      </c>
      <c r="D912" s="41" t="s">
        <v>3350</v>
      </c>
      <c r="E912" s="42">
        <v>2</v>
      </c>
      <c r="F912" s="42">
        <v>0</v>
      </c>
      <c r="G912" s="42">
        <v>0</v>
      </c>
      <c r="H912" s="41" t="s">
        <v>34</v>
      </c>
      <c r="I912" s="41" t="s">
        <v>1127</v>
      </c>
      <c r="J912" s="41" t="s">
        <v>76</v>
      </c>
      <c r="K912" s="41" t="s">
        <v>50</v>
      </c>
      <c r="L912" s="41" t="s">
        <v>678</v>
      </c>
      <c r="M912" s="43">
        <v>5000000</v>
      </c>
      <c r="N912" s="44">
        <v>43109</v>
      </c>
      <c r="O912" s="44">
        <v>47573</v>
      </c>
      <c r="P912" s="41" t="s">
        <v>270</v>
      </c>
      <c r="Q912" s="42" t="s">
        <v>41</v>
      </c>
      <c r="R912" s="42" t="s">
        <v>41</v>
      </c>
      <c r="S912" s="42" t="s">
        <v>41</v>
      </c>
      <c r="T912" s="41" t="s">
        <v>1798</v>
      </c>
      <c r="U912" s="53"/>
      <c r="V912" s="7"/>
      <c r="W912" s="8" t="str">
        <f ca="1">IF(OR(ISBLANK(O912),ISERROR(O912)),"",IF(O912&lt;=TODAY(),"EXPIRED","ACTIVE"))</f>
        <v>ACTIVE</v>
      </c>
      <c r="X912" s="8" t="str">
        <f>IF(ISNUMBER(SEARCH("OPTILAN",P912)),"OPTILAN","")</f>
        <v/>
      </c>
      <c r="Y912" s="8" t="str">
        <f>IF(AND(NOT(ISBLANK(M912)),M912&lt;&gt;"",VALUE(M912)=0),"No Value (Indeterminate)","")</f>
        <v/>
      </c>
      <c r="Z912" s="8"/>
      <c r="AA912" s="8" t="str">
        <f>IF(AND(ISNUMBER(SEARCH("default date of 31/12/2099",D912)),NOT(ISBLANK(M912)),VALUE(M912)=0),"No Value (SPOT Contract)","")</f>
        <v/>
      </c>
      <c r="AB912" s="19" t="str">
        <f>IF(N912="","No Start Date","")</f>
        <v/>
      </c>
      <c r="AC912" s="19" t="str">
        <f>IF(O912="","No Expiry Date","")</f>
        <v/>
      </c>
      <c r="AD912" s="19" t="str">
        <f>IF(B912="","No Reference","")</f>
        <v/>
      </c>
      <c r="AE912" s="19" t="str" cm="1">
        <f t="array" aca="1" ref="AE912" ca="1">IF(SUMPRODUCT(--ISNUMBER(SEARCH("PFI",A912:AD912)))&gt;0,"Y","")</f>
        <v/>
      </c>
      <c r="AF912" s="19" t="str">
        <f>IF(ISNUMBER(SEARCH("CSW",C912)),"Shared Service","")</f>
        <v/>
      </c>
      <c r="AG912" s="19"/>
    </row>
    <row r="913" spans="1:33" s="14" customFormat="1" x14ac:dyDescent="0.3">
      <c r="A913" s="21">
        <v>1040</v>
      </c>
      <c r="B913" s="41" t="s">
        <v>3351</v>
      </c>
      <c r="C913" s="41" t="s">
        <v>3352</v>
      </c>
      <c r="D913" s="41" t="s">
        <v>3353</v>
      </c>
      <c r="E913" s="42">
        <v>0</v>
      </c>
      <c r="F913" s="42">
        <v>0</v>
      </c>
      <c r="G913" s="42">
        <v>0</v>
      </c>
      <c r="H913" s="41" t="s">
        <v>262</v>
      </c>
      <c r="I913" s="41" t="s">
        <v>1767</v>
      </c>
      <c r="J913" s="41" t="s">
        <v>36</v>
      </c>
      <c r="K913" s="41" t="s">
        <v>61</v>
      </c>
      <c r="L913" s="41" t="s">
        <v>983</v>
      </c>
      <c r="M913" s="43">
        <v>218000</v>
      </c>
      <c r="N913" s="44" t="s">
        <v>819</v>
      </c>
      <c r="O913" s="44">
        <v>47422</v>
      </c>
      <c r="P913" s="41" t="s">
        <v>3354</v>
      </c>
      <c r="Q913" s="42" t="s">
        <v>41</v>
      </c>
      <c r="R913" s="42" t="s">
        <v>42</v>
      </c>
      <c r="S913" s="42" t="s">
        <v>41</v>
      </c>
      <c r="T913" s="41" t="s">
        <v>3355</v>
      </c>
      <c r="U913" s="53"/>
      <c r="V913" s="7"/>
      <c r="W913" s="8" t="str">
        <f ca="1">IF(OR(ISBLANK(O913),ISERROR(O913)),"",IF(O913&lt;=TODAY(),"EXPIRED","ACTIVE"))</f>
        <v>ACTIVE</v>
      </c>
      <c r="X913" s="8" t="str">
        <f>IF(ISNUMBER(SEARCH("OPTILAN",P913)),"OPTILAN","")</f>
        <v/>
      </c>
      <c r="Y913" s="8" t="str">
        <f>IF(AND(NOT(ISBLANK(M913)),M913&lt;&gt;"",VALUE(M913)=0),"No Value (Indeterminate)","")</f>
        <v/>
      </c>
      <c r="Z913" s="8"/>
      <c r="AA913" s="8" t="str">
        <f>IF(AND(ISNUMBER(SEARCH("default date of 31/12/2099",D913)),NOT(ISBLANK(M913)),VALUE(M913)=0),"No Value (SPOT Contract)","")</f>
        <v/>
      </c>
      <c r="AB913" s="19" t="str">
        <f>IF(N913="","No Start Date","")</f>
        <v/>
      </c>
      <c r="AC913" s="19" t="str">
        <f>IF(O913="","No Expiry Date","")</f>
        <v/>
      </c>
      <c r="AD913" s="19" t="str">
        <f>IF(B913="","No Reference","")</f>
        <v/>
      </c>
      <c r="AE913" s="19" t="str" cm="1">
        <f t="array" aca="1" ref="AE913" ca="1">IF(SUMPRODUCT(--ISNUMBER(SEARCH("PFI",A913:AD913)))&gt;0,"Y","")</f>
        <v/>
      </c>
      <c r="AF913" s="19" t="str">
        <f>IF(ISNUMBER(SEARCH("CSW",C913)),"Shared Service","")</f>
        <v/>
      </c>
      <c r="AG913" s="19"/>
    </row>
    <row r="914" spans="1:33" s="14" customFormat="1" x14ac:dyDescent="0.3">
      <c r="A914" s="21">
        <v>182</v>
      </c>
      <c r="B914" s="41" t="s">
        <v>3356</v>
      </c>
      <c r="C914" s="41" t="s">
        <v>3357</v>
      </c>
      <c r="D914" s="41" t="s">
        <v>3358</v>
      </c>
      <c r="E914" s="42">
        <v>0</v>
      </c>
      <c r="F914" s="42">
        <v>0</v>
      </c>
      <c r="G914" s="42">
        <v>0</v>
      </c>
      <c r="H914" s="41" t="s">
        <v>194</v>
      </c>
      <c r="I914" s="41" t="s">
        <v>275</v>
      </c>
      <c r="J914" s="41" t="s">
        <v>49</v>
      </c>
      <c r="K914" s="41" t="s">
        <v>50</v>
      </c>
      <c r="L914" s="41" t="s">
        <v>51</v>
      </c>
      <c r="M914" s="43">
        <v>68000</v>
      </c>
      <c r="N914" s="44">
        <v>44930</v>
      </c>
      <c r="O914" s="44">
        <v>46112</v>
      </c>
      <c r="P914" s="41" t="s">
        <v>3359</v>
      </c>
      <c r="Q914" s="42" t="s">
        <v>41</v>
      </c>
      <c r="R914" s="42" t="s">
        <v>42</v>
      </c>
      <c r="S914" s="42" t="s">
        <v>41</v>
      </c>
      <c r="T914" s="41" t="s">
        <v>277</v>
      </c>
      <c r="U914" s="53"/>
      <c r="V914" s="7"/>
      <c r="W914" s="8" t="str">
        <f ca="1">IF(OR(ISBLANK(O914),ISERROR(O914)),"",IF(O914&lt;=TODAY(),"EXPIRED","ACTIVE"))</f>
        <v>ACTIVE</v>
      </c>
      <c r="X914" s="8" t="str">
        <f>IF(ISNUMBER(SEARCH("OPTILAN",P914)),"OPTILAN","")</f>
        <v/>
      </c>
      <c r="Y914" s="8" t="str">
        <f>IF(AND(NOT(ISBLANK(M914)),M914&lt;&gt;"",VALUE(M914)=0),"No Value (Indeterminate)","")</f>
        <v/>
      </c>
      <c r="Z914" s="8"/>
      <c r="AA914" s="8" t="str">
        <f>IF(AND(ISNUMBER(SEARCH("default date of 31/12/2099",D914)),NOT(ISBLANK(M914)),VALUE(M914)=0),"No Value (SPOT Contract)","")</f>
        <v/>
      </c>
      <c r="AB914" s="19" t="str">
        <f>IF(N914="","No Start Date","")</f>
        <v/>
      </c>
      <c r="AC914" s="19" t="str">
        <f>IF(O914="","No Expiry Date","")</f>
        <v/>
      </c>
      <c r="AD914" s="19" t="str">
        <f>IF(B914="","No Reference","")</f>
        <v/>
      </c>
      <c r="AE914" s="19" t="str" cm="1">
        <f t="array" aca="1" ref="AE914" ca="1">IF(SUMPRODUCT(--ISNUMBER(SEARCH("PFI",A914:AD914)))&gt;0,"Y","")</f>
        <v/>
      </c>
      <c r="AF914" s="19" t="str">
        <f>IF(ISNUMBER(SEARCH("CSW",C914)),"Shared Service","")</f>
        <v/>
      </c>
      <c r="AG914" s="19"/>
    </row>
    <row r="915" spans="1:33" s="14" customFormat="1" x14ac:dyDescent="0.3">
      <c r="A915" s="21">
        <v>37</v>
      </c>
      <c r="B915" s="41" t="s">
        <v>3360</v>
      </c>
      <c r="C915" s="41" t="s">
        <v>3361</v>
      </c>
      <c r="D915" s="41" t="s">
        <v>3362</v>
      </c>
      <c r="E915" s="42">
        <v>0</v>
      </c>
      <c r="F915" s="42">
        <v>0</v>
      </c>
      <c r="G915" s="42">
        <v>0</v>
      </c>
      <c r="H915" s="41" t="s">
        <v>194</v>
      </c>
      <c r="I915" s="41" t="s">
        <v>652</v>
      </c>
      <c r="J915" s="41" t="s">
        <v>49</v>
      </c>
      <c r="K915" s="41" t="s">
        <v>50</v>
      </c>
      <c r="L915" s="41" t="s">
        <v>51</v>
      </c>
      <c r="M915" s="43">
        <v>510000</v>
      </c>
      <c r="N915" s="44">
        <v>44200</v>
      </c>
      <c r="O915" s="44">
        <v>46843</v>
      </c>
      <c r="P915" s="41" t="s">
        <v>3363</v>
      </c>
      <c r="Q915" s="42" t="s">
        <v>41</v>
      </c>
      <c r="R915" s="42" t="s">
        <v>42</v>
      </c>
      <c r="S915" s="42" t="s">
        <v>41</v>
      </c>
      <c r="T915" s="41" t="s">
        <v>197</v>
      </c>
      <c r="U915" s="53"/>
      <c r="V915" s="7"/>
      <c r="W915" s="8" t="str">
        <f ca="1">IF(OR(ISBLANK(O915),ISERROR(O915)),"",IF(O915&lt;=TODAY(),"EXPIRED","ACTIVE"))</f>
        <v>ACTIVE</v>
      </c>
      <c r="X915" s="8" t="str">
        <f>IF(ISNUMBER(SEARCH("OPTILAN",P915)),"OPTILAN","")</f>
        <v/>
      </c>
      <c r="Y915" s="8" t="str">
        <f>IF(AND(NOT(ISBLANK(M915)),M915&lt;&gt;"",VALUE(M915)=0),"No Value (Indeterminate)","")</f>
        <v/>
      </c>
      <c r="Z915" s="8"/>
      <c r="AA915" s="8" t="str">
        <f>IF(AND(ISNUMBER(SEARCH("default date of 31/12/2099",D915)),NOT(ISBLANK(M915)),VALUE(M915)=0),"No Value (SPOT Contract)","")</f>
        <v/>
      </c>
      <c r="AB915" s="19" t="str">
        <f>IF(N915="","No Start Date","")</f>
        <v/>
      </c>
      <c r="AC915" s="19" t="str">
        <f>IF(O915="","No Expiry Date","")</f>
        <v/>
      </c>
      <c r="AD915" s="19" t="str">
        <f>IF(B915="","No Reference","")</f>
        <v/>
      </c>
      <c r="AE915" s="19" t="str" cm="1">
        <f t="array" aca="1" ref="AE915" ca="1">IF(SUMPRODUCT(--ISNUMBER(SEARCH("PFI",A915:AD915)))&gt;0,"Y","")</f>
        <v/>
      </c>
      <c r="AF915" s="19" t="str">
        <f>IF(ISNUMBER(SEARCH("CSW",C915)),"Shared Service","")</f>
        <v/>
      </c>
      <c r="AG915" s="19"/>
    </row>
    <row r="916" spans="1:33" s="14" customFormat="1" x14ac:dyDescent="0.3">
      <c r="A916" s="21">
        <v>1405</v>
      </c>
      <c r="B916" s="41" t="s">
        <v>3364</v>
      </c>
      <c r="C916" s="41" t="s">
        <v>3365</v>
      </c>
      <c r="D916" s="41" t="s">
        <v>3366</v>
      </c>
      <c r="E916" s="42">
        <v>0</v>
      </c>
      <c r="F916" s="42">
        <v>0</v>
      </c>
      <c r="G916" s="42">
        <v>0</v>
      </c>
      <c r="H916" s="41" t="s">
        <v>58</v>
      </c>
      <c r="I916" s="41" t="s">
        <v>641</v>
      </c>
      <c r="J916" s="41" t="s">
        <v>36</v>
      </c>
      <c r="K916" s="41" t="s">
        <v>37</v>
      </c>
      <c r="L916" s="41" t="s">
        <v>38</v>
      </c>
      <c r="M916" s="43">
        <v>8000</v>
      </c>
      <c r="N916" s="44">
        <v>45758</v>
      </c>
      <c r="O916" s="44">
        <v>46112</v>
      </c>
      <c r="P916" s="41" t="s">
        <v>3367</v>
      </c>
      <c r="Q916" s="42" t="s">
        <v>41</v>
      </c>
      <c r="R916" s="42" t="s">
        <v>41</v>
      </c>
      <c r="S916" s="42" t="s">
        <v>41</v>
      </c>
      <c r="T916" s="41" t="s">
        <v>821</v>
      </c>
      <c r="U916" s="53"/>
      <c r="V916" s="7"/>
      <c r="W916" s="8" t="str">
        <f ca="1">IF(OR(ISBLANK(O916),ISERROR(O916)),"",IF(O916&lt;=TODAY(),"EXPIRED","ACTIVE"))</f>
        <v>ACTIVE</v>
      </c>
      <c r="X916" s="8" t="str">
        <f>IF(ISNUMBER(SEARCH("OPTILAN",P916)),"OPTILAN","")</f>
        <v/>
      </c>
      <c r="Y916" s="8" t="str">
        <f>IF(AND(NOT(ISBLANK(M916)),M916&lt;&gt;"",VALUE(M916)=0),"No Value (Indeterminate)","")</f>
        <v/>
      </c>
      <c r="Z916" s="8"/>
      <c r="AA916" s="8" t="str">
        <f>IF(AND(ISNUMBER(SEARCH("default date of 31/12/2099",D916)),NOT(ISBLANK(M916)),VALUE(M916)=0),"No Value (SPOT Contract)","")</f>
        <v/>
      </c>
      <c r="AB916" s="19" t="str">
        <f>IF(N916="","No Start Date","")</f>
        <v/>
      </c>
      <c r="AC916" s="19" t="str">
        <f>IF(O916="","No Expiry Date","")</f>
        <v/>
      </c>
      <c r="AD916" s="19" t="str">
        <f>IF(B916="","No Reference","")</f>
        <v/>
      </c>
      <c r="AE916" s="19" t="str" cm="1">
        <f t="array" aca="1" ref="AE916" ca="1">IF(SUMPRODUCT(--ISNUMBER(SEARCH("PFI",A916:AD916)))&gt;0,"Y","")</f>
        <v/>
      </c>
      <c r="AF916" s="19" t="str">
        <f>IF(ISNUMBER(SEARCH("CSW",C916)),"Shared Service","")</f>
        <v/>
      </c>
      <c r="AG916" s="19"/>
    </row>
    <row r="917" spans="1:33" s="14" customFormat="1" x14ac:dyDescent="0.3">
      <c r="A917" s="21">
        <v>1501</v>
      </c>
      <c r="B917" s="45" t="s">
        <v>3368</v>
      </c>
      <c r="C917" s="45" t="s">
        <v>3369</v>
      </c>
      <c r="D917" s="45" t="s">
        <v>3370</v>
      </c>
      <c r="E917" s="46">
        <v>0</v>
      </c>
      <c r="F917" s="46">
        <v>0</v>
      </c>
      <c r="G917" s="46">
        <v>0</v>
      </c>
      <c r="H917" s="45" t="s">
        <v>74</v>
      </c>
      <c r="I917" s="45" t="s">
        <v>3371</v>
      </c>
      <c r="J917" s="45" t="s">
        <v>36</v>
      </c>
      <c r="K917" s="45" t="s">
        <v>50</v>
      </c>
      <c r="L917" s="45" t="s">
        <v>642</v>
      </c>
      <c r="M917" s="47">
        <v>20568506</v>
      </c>
      <c r="N917" s="48">
        <v>43566</v>
      </c>
      <c r="O917" s="48">
        <v>46184</v>
      </c>
      <c r="P917" s="45" t="s">
        <v>684</v>
      </c>
      <c r="Q917" s="46" t="s">
        <v>41</v>
      </c>
      <c r="R917" s="46" t="s">
        <v>41</v>
      </c>
      <c r="S917" s="46" t="s">
        <v>41</v>
      </c>
      <c r="T917" s="45" t="s">
        <v>3372</v>
      </c>
      <c r="U917" s="53"/>
      <c r="V917" s="7"/>
      <c r="W917" s="8" t="str">
        <f ca="1">IF(OR(ISBLANK(O917),ISERROR(O917)),"",IF(O917&lt;=TODAY(),"EXPIRED","ACTIVE"))</f>
        <v>ACTIVE</v>
      </c>
      <c r="X917" s="8" t="str">
        <f>IF(ISNUMBER(SEARCH("OPTILAN",P917)),"OPTILAN","")</f>
        <v/>
      </c>
      <c r="Y917" s="8" t="str">
        <f>IF(AND(NOT(ISBLANK(M917)),M917&lt;&gt;"",VALUE(M917)=0),"No Value (Indeterminate)","")</f>
        <v/>
      </c>
      <c r="Z917" s="8"/>
      <c r="AA917" s="8" t="str">
        <f>IF(AND(ISNUMBER(SEARCH("default date of 31/12/2099",D917)),NOT(ISBLANK(M917)),VALUE(M917)=0),"No Value (SPOT Contract)","")</f>
        <v/>
      </c>
      <c r="AB917" s="19" t="str">
        <f>IF(N917="","No Start Date","")</f>
        <v/>
      </c>
      <c r="AC917" s="19" t="str">
        <f>IF(O917="","No Expiry Date","")</f>
        <v/>
      </c>
      <c r="AD917" s="19" t="str">
        <f>IF(B917="","No Reference","")</f>
        <v/>
      </c>
      <c r="AE917" s="19" t="str" cm="1">
        <f t="array" aca="1" ref="AE917" ca="1">IF(SUMPRODUCT(--ISNUMBER(SEARCH("PFI",A917:AD917)))&gt;0,"Y","")</f>
        <v/>
      </c>
      <c r="AF917" s="19" t="str">
        <f>IF(ISNUMBER(SEARCH("CSW",C917)),"Shared Service","")</f>
        <v/>
      </c>
      <c r="AG917" s="19"/>
    </row>
    <row r="918" spans="1:33" s="14" customFormat="1" x14ac:dyDescent="0.3">
      <c r="A918" s="21">
        <v>1502</v>
      </c>
      <c r="B918" s="49" t="s">
        <v>3368</v>
      </c>
      <c r="C918" s="49" t="s">
        <v>3373</v>
      </c>
      <c r="D918" s="49" t="s">
        <v>3370</v>
      </c>
      <c r="E918" s="50">
        <v>0</v>
      </c>
      <c r="F918" s="50">
        <v>0</v>
      </c>
      <c r="G918" s="50">
        <v>0</v>
      </c>
      <c r="H918" s="49" t="s">
        <v>74</v>
      </c>
      <c r="I918" s="49" t="s">
        <v>3371</v>
      </c>
      <c r="J918" s="49" t="s">
        <v>890</v>
      </c>
      <c r="K918" s="49" t="s">
        <v>50</v>
      </c>
      <c r="L918" s="49" t="s">
        <v>642</v>
      </c>
      <c r="M918" s="51">
        <v>20568506</v>
      </c>
      <c r="N918" s="52">
        <v>43566</v>
      </c>
      <c r="O918" s="52">
        <v>46184</v>
      </c>
      <c r="P918" s="49" t="s">
        <v>3374</v>
      </c>
      <c r="Q918" s="50" t="s">
        <v>42</v>
      </c>
      <c r="R918" s="50" t="s">
        <v>41</v>
      </c>
      <c r="S918" s="50" t="s">
        <v>41</v>
      </c>
      <c r="T918" s="49" t="s">
        <v>3372</v>
      </c>
      <c r="U918" s="53"/>
      <c r="V918" s="7"/>
      <c r="W918" s="8" t="str">
        <f ca="1">IF(OR(ISBLANK(O918),ISERROR(O918)),"",IF(O918&lt;=TODAY(),"EXPIRED","ACTIVE"))</f>
        <v>ACTIVE</v>
      </c>
      <c r="X918" s="8" t="str">
        <f>IF(ISNUMBER(SEARCH("OPTILAN",P918)),"OPTILAN","")</f>
        <v/>
      </c>
      <c r="Y918" s="8" t="str">
        <f>IF(AND(NOT(ISBLANK(M918)),M918&lt;&gt;"",VALUE(M918)=0),"No Value (Indeterminate)","")</f>
        <v/>
      </c>
      <c r="Z918" s="8"/>
      <c r="AA918" s="8" t="str">
        <f>IF(AND(ISNUMBER(SEARCH("default date of 31/12/2099",D918)),NOT(ISBLANK(M918)),VALUE(M918)=0),"No Value (SPOT Contract)","")</f>
        <v/>
      </c>
      <c r="AB918" s="19" t="str">
        <f>IF(N918="","No Start Date","")</f>
        <v/>
      </c>
      <c r="AC918" s="19" t="str">
        <f>IF(O918="","No Expiry Date","")</f>
        <v/>
      </c>
      <c r="AD918" s="19" t="str">
        <f>IF(B918="","No Reference","")</f>
        <v/>
      </c>
      <c r="AE918" s="19" t="str" cm="1">
        <f t="array" aca="1" ref="AE918" ca="1">IF(SUMPRODUCT(--ISNUMBER(SEARCH("PFI",A918:AD918)))&gt;0,"Y","")</f>
        <v/>
      </c>
      <c r="AF918" s="19" t="str">
        <f>IF(ISNUMBER(SEARCH("CSW",C918)),"Shared Service","")</f>
        <v/>
      </c>
      <c r="AG918" s="19"/>
    </row>
    <row r="919" spans="1:33" s="14" customFormat="1" x14ac:dyDescent="0.3">
      <c r="A919" s="21">
        <v>1503</v>
      </c>
      <c r="B919" s="49" t="s">
        <v>3368</v>
      </c>
      <c r="C919" s="49" t="s">
        <v>3375</v>
      </c>
      <c r="D919" s="49" t="s">
        <v>3370</v>
      </c>
      <c r="E919" s="50">
        <v>0</v>
      </c>
      <c r="F919" s="50">
        <v>0</v>
      </c>
      <c r="G919" s="50">
        <v>2</v>
      </c>
      <c r="H919" s="49" t="s">
        <v>74</v>
      </c>
      <c r="I919" s="49" t="s">
        <v>3371</v>
      </c>
      <c r="J919" s="49" t="s">
        <v>890</v>
      </c>
      <c r="K919" s="49" t="s">
        <v>50</v>
      </c>
      <c r="L919" s="49" t="s">
        <v>642</v>
      </c>
      <c r="M919" s="51">
        <v>20568506</v>
      </c>
      <c r="N919" s="52">
        <v>43566</v>
      </c>
      <c r="O919" s="52">
        <v>46184</v>
      </c>
      <c r="P919" s="49" t="s">
        <v>3376</v>
      </c>
      <c r="Q919" s="50" t="s">
        <v>41</v>
      </c>
      <c r="R919" s="50" t="s">
        <v>42</v>
      </c>
      <c r="S919" s="50" t="s">
        <v>41</v>
      </c>
      <c r="T919" s="49" t="s">
        <v>3372</v>
      </c>
      <c r="U919" s="53"/>
      <c r="V919" s="7"/>
      <c r="W919" s="8" t="str">
        <f ca="1">IF(OR(ISBLANK(O919),ISERROR(O919)),"",IF(O919&lt;=TODAY(),"EXPIRED","ACTIVE"))</f>
        <v>ACTIVE</v>
      </c>
      <c r="X919" s="8" t="str">
        <f>IF(ISNUMBER(SEARCH("OPTILAN",P919)),"OPTILAN","")</f>
        <v/>
      </c>
      <c r="Y919" s="8" t="str">
        <f>IF(AND(NOT(ISBLANK(M919)),M919&lt;&gt;"",VALUE(M919)=0),"No Value (Indeterminate)","")</f>
        <v/>
      </c>
      <c r="Z919" s="8"/>
      <c r="AA919" s="8" t="str">
        <f>IF(AND(ISNUMBER(SEARCH("default date of 31/12/2099",D919)),NOT(ISBLANK(M919)),VALUE(M919)=0),"No Value (SPOT Contract)","")</f>
        <v/>
      </c>
      <c r="AB919" s="19" t="str">
        <f>IF(N919="","No Start Date","")</f>
        <v/>
      </c>
      <c r="AC919" s="19" t="str">
        <f>IF(O919="","No Expiry Date","")</f>
        <v/>
      </c>
      <c r="AD919" s="19" t="str">
        <f>IF(B919="","No Reference","")</f>
        <v/>
      </c>
      <c r="AE919" s="19" t="str" cm="1">
        <f t="array" aca="1" ref="AE919" ca="1">IF(SUMPRODUCT(--ISNUMBER(SEARCH("PFI",A919:AD919)))&gt;0,"Y","")</f>
        <v/>
      </c>
      <c r="AF919" s="19" t="str">
        <f>IF(ISNUMBER(SEARCH("CSW",C919)),"Shared Service","")</f>
        <v/>
      </c>
      <c r="AG919" s="19"/>
    </row>
    <row r="920" spans="1:33" s="14" customFormat="1" x14ac:dyDescent="0.3">
      <c r="A920" s="21">
        <v>1504</v>
      </c>
      <c r="B920" s="49" t="s">
        <v>3368</v>
      </c>
      <c r="C920" s="49" t="s">
        <v>3377</v>
      </c>
      <c r="D920" s="49" t="s">
        <v>3370</v>
      </c>
      <c r="E920" s="50">
        <v>0</v>
      </c>
      <c r="F920" s="50">
        <v>0</v>
      </c>
      <c r="G920" s="50">
        <v>1</v>
      </c>
      <c r="H920" s="49" t="s">
        <v>74</v>
      </c>
      <c r="I920" s="49" t="s">
        <v>3371</v>
      </c>
      <c r="J920" s="49" t="s">
        <v>890</v>
      </c>
      <c r="K920" s="49" t="s">
        <v>50</v>
      </c>
      <c r="L920" s="49" t="s">
        <v>642</v>
      </c>
      <c r="M920" s="51">
        <v>20568506</v>
      </c>
      <c r="N920" s="52">
        <v>43566</v>
      </c>
      <c r="O920" s="52">
        <v>46184</v>
      </c>
      <c r="P920" s="49" t="s">
        <v>3378</v>
      </c>
      <c r="Q920" s="50" t="s">
        <v>41</v>
      </c>
      <c r="R920" s="50" t="s">
        <v>42</v>
      </c>
      <c r="S920" s="50" t="s">
        <v>41</v>
      </c>
      <c r="T920" s="49" t="s">
        <v>3372</v>
      </c>
      <c r="U920" s="53"/>
      <c r="V920" s="7"/>
      <c r="W920" s="8" t="str">
        <f ca="1">IF(OR(ISBLANK(O920),ISERROR(O920)),"",IF(O920&lt;=TODAY(),"EXPIRED","ACTIVE"))</f>
        <v>ACTIVE</v>
      </c>
      <c r="X920" s="8" t="str">
        <f>IF(ISNUMBER(SEARCH("OPTILAN",P920)),"OPTILAN","")</f>
        <v/>
      </c>
      <c r="Y920" s="8" t="str">
        <f>IF(AND(NOT(ISBLANK(M920)),M920&lt;&gt;"",VALUE(M920)=0),"No Value (Indeterminate)","")</f>
        <v/>
      </c>
      <c r="Z920" s="8"/>
      <c r="AA920" s="8" t="str">
        <f>IF(AND(ISNUMBER(SEARCH("default date of 31/12/2099",D920)),NOT(ISBLANK(M920)),VALUE(M920)=0),"No Value (SPOT Contract)","")</f>
        <v/>
      </c>
      <c r="AB920" s="19" t="str">
        <f>IF(N920="","No Start Date","")</f>
        <v/>
      </c>
      <c r="AC920" s="19" t="str">
        <f>IF(O920="","No Expiry Date","")</f>
        <v/>
      </c>
      <c r="AD920" s="19" t="str">
        <f>IF(B920="","No Reference","")</f>
        <v/>
      </c>
      <c r="AE920" s="19" t="str" cm="1">
        <f t="array" aca="1" ref="AE920" ca="1">IF(SUMPRODUCT(--ISNUMBER(SEARCH("PFI",A920:AD920)))&gt;0,"Y","")</f>
        <v/>
      </c>
      <c r="AF920" s="19" t="str">
        <f>IF(ISNUMBER(SEARCH("CSW",C920)),"Shared Service","")</f>
        <v/>
      </c>
      <c r="AG920" s="19"/>
    </row>
    <row r="921" spans="1:33" s="14" customFormat="1" x14ac:dyDescent="0.3">
      <c r="A921" s="21">
        <v>1512</v>
      </c>
      <c r="B921" s="49" t="s">
        <v>3379</v>
      </c>
      <c r="C921" s="49" t="s">
        <v>3380</v>
      </c>
      <c r="D921" s="49" t="s">
        <v>3381</v>
      </c>
      <c r="E921" s="50">
        <v>0</v>
      </c>
      <c r="F921" s="50">
        <v>0</v>
      </c>
      <c r="G921" s="50">
        <v>0</v>
      </c>
      <c r="H921" s="49" t="s">
        <v>305</v>
      </c>
      <c r="I921" s="49" t="s">
        <v>634</v>
      </c>
      <c r="J921" s="49" t="s">
        <v>890</v>
      </c>
      <c r="K921" s="49" t="s">
        <v>50</v>
      </c>
      <c r="L921" s="49" t="s">
        <v>642</v>
      </c>
      <c r="M921" s="51">
        <v>0</v>
      </c>
      <c r="N921" s="52">
        <v>44781</v>
      </c>
      <c r="O921" s="52">
        <v>47026</v>
      </c>
      <c r="P921" s="49" t="s">
        <v>2301</v>
      </c>
      <c r="Q921" s="50" t="s">
        <v>42</v>
      </c>
      <c r="R921" s="50" t="s">
        <v>41</v>
      </c>
      <c r="S921" s="50" t="s">
        <v>41</v>
      </c>
      <c r="T921" s="49" t="s">
        <v>3382</v>
      </c>
      <c r="U921" s="53"/>
      <c r="V921" s="7"/>
      <c r="W921" s="8" t="str">
        <f ca="1">IF(OR(ISBLANK(O921),ISERROR(O921)),"",IF(O921&lt;=TODAY(),"EXPIRED","ACTIVE"))</f>
        <v>ACTIVE</v>
      </c>
      <c r="X921" s="8" t="str">
        <f>IF(ISNUMBER(SEARCH("OPTILAN",P921)),"OPTILAN","")</f>
        <v/>
      </c>
      <c r="Y921" s="8" t="str">
        <f>IF(AND(NOT(ISBLANK(M921)),M921&lt;&gt;"",VALUE(M921)=0),"No Value (Indeterminate)","")</f>
        <v>No Value (Indeterminate)</v>
      </c>
      <c r="Z921" s="8" t="s">
        <v>1220</v>
      </c>
      <c r="AA921" s="8" t="str">
        <f>IF(AND(ISNUMBER(SEARCH("default date of 31/12/2099",D921)),NOT(ISBLANK(M921)),VALUE(M921)=0),"No Value (SPOT Contract)","")</f>
        <v/>
      </c>
      <c r="AB921" s="19" t="str">
        <f>IF(N921="","No Start Date","")</f>
        <v/>
      </c>
      <c r="AC921" s="19" t="str">
        <f>IF(O921="","No Expiry Date","")</f>
        <v/>
      </c>
      <c r="AD921" s="19" t="str">
        <f>IF(B921="","No Reference","")</f>
        <v/>
      </c>
      <c r="AE921" s="19" t="str" cm="1">
        <f t="array" aca="1" ref="AE921" ca="1">IF(SUMPRODUCT(--ISNUMBER(SEARCH("PFI",A921:AD921)))&gt;0,"Y","")</f>
        <v/>
      </c>
      <c r="AF921" s="19" t="str">
        <f>IF(ISNUMBER(SEARCH("CSW",C921)),"Shared Service","")</f>
        <v/>
      </c>
      <c r="AG921" s="19" t="s">
        <v>504</v>
      </c>
    </row>
    <row r="922" spans="1:33" s="14" customFormat="1" x14ac:dyDescent="0.3">
      <c r="A922" s="21">
        <v>1513</v>
      </c>
      <c r="B922" s="49" t="s">
        <v>3379</v>
      </c>
      <c r="C922" s="49" t="s">
        <v>3383</v>
      </c>
      <c r="D922" s="49"/>
      <c r="E922" s="50">
        <v>0</v>
      </c>
      <c r="F922" s="50">
        <v>0</v>
      </c>
      <c r="G922" s="50">
        <v>0</v>
      </c>
      <c r="H922" s="49" t="s">
        <v>305</v>
      </c>
      <c r="I922" s="49" t="s">
        <v>634</v>
      </c>
      <c r="J922" s="49" t="s">
        <v>890</v>
      </c>
      <c r="K922" s="49" t="s">
        <v>50</v>
      </c>
      <c r="L922" s="49" t="s">
        <v>642</v>
      </c>
      <c r="M922" s="51">
        <v>0</v>
      </c>
      <c r="N922" s="52">
        <v>43840</v>
      </c>
      <c r="O922" s="52">
        <v>47026</v>
      </c>
      <c r="P922" s="49" t="s">
        <v>3384</v>
      </c>
      <c r="Q922" s="50" t="s">
        <v>41</v>
      </c>
      <c r="R922" s="50" t="s">
        <v>42</v>
      </c>
      <c r="S922" s="50" t="s">
        <v>42</v>
      </c>
      <c r="T922" s="49" t="s">
        <v>3382</v>
      </c>
      <c r="U922" s="53"/>
      <c r="V922" s="7"/>
      <c r="W922" s="8" t="str">
        <f ca="1">IF(OR(ISBLANK(O922),ISERROR(O922)),"",IF(O922&lt;=TODAY(),"EXPIRED","ACTIVE"))</f>
        <v>ACTIVE</v>
      </c>
      <c r="X922" s="8" t="str">
        <f>IF(ISNUMBER(SEARCH("OPTILAN",P922)),"OPTILAN","")</f>
        <v/>
      </c>
      <c r="Y922" s="8" t="str">
        <f>IF(AND(NOT(ISBLANK(M922)),M922&lt;&gt;"",VALUE(M922)=0),"No Value (Indeterminate)","")</f>
        <v>No Value (Indeterminate)</v>
      </c>
      <c r="Z922" s="8" t="s">
        <v>1220</v>
      </c>
      <c r="AA922" s="8" t="str">
        <f>IF(AND(ISNUMBER(SEARCH("default date of 31/12/2099",D922)),NOT(ISBLANK(M922)),VALUE(M922)=0),"No Value (SPOT Contract)","")</f>
        <v/>
      </c>
      <c r="AB922" s="19" t="str">
        <f>IF(N922="","No Start Date","")</f>
        <v/>
      </c>
      <c r="AC922" s="19" t="str">
        <f>IF(O922="","No Expiry Date","")</f>
        <v/>
      </c>
      <c r="AD922" s="19" t="str">
        <f>IF(B922="","No Reference","")</f>
        <v/>
      </c>
      <c r="AE922" s="19" t="str" cm="1">
        <f t="array" aca="1" ref="AE922" ca="1">IF(SUMPRODUCT(--ISNUMBER(SEARCH("PFI",A922:AD922)))&gt;0,"Y","")</f>
        <v/>
      </c>
      <c r="AF922" s="19" t="str">
        <f>IF(ISNUMBER(SEARCH("CSW",C922)),"Shared Service","")</f>
        <v/>
      </c>
      <c r="AG922" s="19" t="s">
        <v>504</v>
      </c>
    </row>
    <row r="923" spans="1:33" s="14" customFormat="1" x14ac:dyDescent="0.3">
      <c r="A923" s="21">
        <v>1514</v>
      </c>
      <c r="B923" s="49" t="s">
        <v>3379</v>
      </c>
      <c r="C923" s="49" t="s">
        <v>3385</v>
      </c>
      <c r="D923" s="49"/>
      <c r="E923" s="50">
        <v>0</v>
      </c>
      <c r="F923" s="50">
        <v>0</v>
      </c>
      <c r="G923" s="50">
        <v>0</v>
      </c>
      <c r="H923" s="49" t="s">
        <v>305</v>
      </c>
      <c r="I923" s="49" t="s">
        <v>634</v>
      </c>
      <c r="J923" s="49" t="s">
        <v>890</v>
      </c>
      <c r="K923" s="49" t="s">
        <v>50</v>
      </c>
      <c r="L923" s="49" t="s">
        <v>642</v>
      </c>
      <c r="M923" s="51">
        <v>0</v>
      </c>
      <c r="N923" s="52" t="s">
        <v>3386</v>
      </c>
      <c r="O923" s="52">
        <v>47026</v>
      </c>
      <c r="P923" s="49" t="s">
        <v>3387</v>
      </c>
      <c r="Q923" s="50" t="s">
        <v>41</v>
      </c>
      <c r="R923" s="50" t="s">
        <v>42</v>
      </c>
      <c r="S923" s="50" t="s">
        <v>42</v>
      </c>
      <c r="T923" s="49" t="s">
        <v>3382</v>
      </c>
      <c r="U923" s="53"/>
      <c r="V923" s="7"/>
      <c r="W923" s="8" t="str">
        <f ca="1">IF(OR(ISBLANK(O923),ISERROR(O923)),"",IF(O923&lt;=TODAY(),"EXPIRED","ACTIVE"))</f>
        <v>ACTIVE</v>
      </c>
      <c r="X923" s="8" t="str">
        <f>IF(ISNUMBER(SEARCH("OPTILAN",P923)),"OPTILAN","")</f>
        <v/>
      </c>
      <c r="Y923" s="8" t="str">
        <f>IF(AND(NOT(ISBLANK(M923)),M923&lt;&gt;"",VALUE(M923)=0),"No Value (Indeterminate)","")</f>
        <v>No Value (Indeterminate)</v>
      </c>
      <c r="Z923" s="8" t="s">
        <v>1220</v>
      </c>
      <c r="AA923" s="8" t="str">
        <f>IF(AND(ISNUMBER(SEARCH("default date of 31/12/2099",D923)),NOT(ISBLANK(M923)),VALUE(M923)=0),"No Value (SPOT Contract)","")</f>
        <v/>
      </c>
      <c r="AB923" s="19" t="str">
        <f>IF(N923="","No Start Date","")</f>
        <v/>
      </c>
      <c r="AC923" s="19" t="str">
        <f>IF(O923="","No Expiry Date","")</f>
        <v/>
      </c>
      <c r="AD923" s="19" t="str">
        <f>IF(B923="","No Reference","")</f>
        <v/>
      </c>
      <c r="AE923" s="19" t="str" cm="1">
        <f t="array" aca="1" ref="AE923" ca="1">IF(SUMPRODUCT(--ISNUMBER(SEARCH("PFI",A923:AD923)))&gt;0,"Y","")</f>
        <v/>
      </c>
      <c r="AF923" s="19" t="str">
        <f>IF(ISNUMBER(SEARCH("CSW",C923)),"Shared Service","")</f>
        <v/>
      </c>
      <c r="AG923" s="19" t="s">
        <v>504</v>
      </c>
    </row>
    <row r="924" spans="1:33" s="14" customFormat="1" x14ac:dyDescent="0.3">
      <c r="A924" s="21">
        <v>1515</v>
      </c>
      <c r="B924" s="49" t="s">
        <v>3379</v>
      </c>
      <c r="C924" s="49" t="s">
        <v>3388</v>
      </c>
      <c r="D924" s="49"/>
      <c r="E924" s="50">
        <v>0</v>
      </c>
      <c r="F924" s="50">
        <v>0</v>
      </c>
      <c r="G924" s="50">
        <v>0</v>
      </c>
      <c r="H924" s="49" t="s">
        <v>305</v>
      </c>
      <c r="I924" s="49" t="s">
        <v>634</v>
      </c>
      <c r="J924" s="49" t="s">
        <v>890</v>
      </c>
      <c r="K924" s="49" t="s">
        <v>50</v>
      </c>
      <c r="L924" s="49" t="s">
        <v>642</v>
      </c>
      <c r="M924" s="51">
        <v>0</v>
      </c>
      <c r="N924" s="52">
        <v>43840</v>
      </c>
      <c r="O924" s="52">
        <v>47026</v>
      </c>
      <c r="P924" s="49" t="s">
        <v>2301</v>
      </c>
      <c r="Q924" s="50" t="s">
        <v>42</v>
      </c>
      <c r="R924" s="50" t="s">
        <v>41</v>
      </c>
      <c r="S924" s="50" t="s">
        <v>41</v>
      </c>
      <c r="T924" s="49" t="s">
        <v>3382</v>
      </c>
      <c r="U924" s="53"/>
      <c r="V924" s="7"/>
      <c r="W924" s="8" t="str">
        <f ca="1">IF(OR(ISBLANK(O924),ISERROR(O924)),"",IF(O924&lt;=TODAY(),"EXPIRED","ACTIVE"))</f>
        <v>ACTIVE</v>
      </c>
      <c r="X924" s="8" t="str">
        <f>IF(ISNUMBER(SEARCH("OPTILAN",P924)),"OPTILAN","")</f>
        <v/>
      </c>
      <c r="Y924" s="8" t="str">
        <f>IF(AND(NOT(ISBLANK(M924)),M924&lt;&gt;"",VALUE(M924)=0),"No Value (Indeterminate)","")</f>
        <v>No Value (Indeterminate)</v>
      </c>
      <c r="Z924" s="8" t="s">
        <v>1220</v>
      </c>
      <c r="AA924" s="8" t="str">
        <f>IF(AND(ISNUMBER(SEARCH("default date of 31/12/2099",D924)),NOT(ISBLANK(M924)),VALUE(M924)=0),"No Value (SPOT Contract)","")</f>
        <v/>
      </c>
      <c r="AB924" s="19" t="str">
        <f>IF(N924="","No Start Date","")</f>
        <v/>
      </c>
      <c r="AC924" s="19" t="str">
        <f>IF(O924="","No Expiry Date","")</f>
        <v/>
      </c>
      <c r="AD924" s="19" t="str">
        <f>IF(B924="","No Reference","")</f>
        <v/>
      </c>
      <c r="AE924" s="19" t="str" cm="1">
        <f t="array" aca="1" ref="AE924" ca="1">IF(SUMPRODUCT(--ISNUMBER(SEARCH("PFI",A924:AD924)))&gt;0,"Y","")</f>
        <v/>
      </c>
      <c r="AF924" s="19" t="str">
        <f>IF(ISNUMBER(SEARCH("CSW",C924)),"Shared Service","")</f>
        <v/>
      </c>
      <c r="AG924" s="19" t="s">
        <v>504</v>
      </c>
    </row>
    <row r="925" spans="1:33" s="14" customFormat="1" x14ac:dyDescent="0.3">
      <c r="A925" s="21">
        <v>1516</v>
      </c>
      <c r="B925" s="49" t="s">
        <v>3379</v>
      </c>
      <c r="C925" s="49" t="s">
        <v>3389</v>
      </c>
      <c r="D925" s="49"/>
      <c r="E925" s="50">
        <v>0</v>
      </c>
      <c r="F925" s="50">
        <v>0</v>
      </c>
      <c r="G925" s="50">
        <v>0</v>
      </c>
      <c r="H925" s="49" t="s">
        <v>305</v>
      </c>
      <c r="I925" s="49" t="s">
        <v>634</v>
      </c>
      <c r="J925" s="49" t="s">
        <v>890</v>
      </c>
      <c r="K925" s="49" t="s">
        <v>50</v>
      </c>
      <c r="L925" s="49" t="s">
        <v>642</v>
      </c>
      <c r="M925" s="51">
        <v>0</v>
      </c>
      <c r="N925" s="52">
        <v>43840</v>
      </c>
      <c r="O925" s="52">
        <v>47026</v>
      </c>
      <c r="P925" s="49" t="s">
        <v>3390</v>
      </c>
      <c r="Q925" s="50" t="s">
        <v>41</v>
      </c>
      <c r="R925" s="50" t="s">
        <v>42</v>
      </c>
      <c r="S925" s="50" t="s">
        <v>42</v>
      </c>
      <c r="T925" s="49" t="s">
        <v>3382</v>
      </c>
      <c r="U925" s="53"/>
      <c r="V925" s="7"/>
      <c r="W925" s="8" t="str">
        <f ca="1">IF(OR(ISBLANK(O925),ISERROR(O925)),"",IF(O925&lt;=TODAY(),"EXPIRED","ACTIVE"))</f>
        <v>ACTIVE</v>
      </c>
      <c r="X925" s="8" t="str">
        <f>IF(ISNUMBER(SEARCH("OPTILAN",P925)),"OPTILAN","")</f>
        <v/>
      </c>
      <c r="Y925" s="8" t="str">
        <f>IF(AND(NOT(ISBLANK(M925)),M925&lt;&gt;"",VALUE(M925)=0),"No Value (Indeterminate)","")</f>
        <v>No Value (Indeterminate)</v>
      </c>
      <c r="Z925" s="8" t="s">
        <v>1220</v>
      </c>
      <c r="AA925" s="8" t="str">
        <f>IF(AND(ISNUMBER(SEARCH("default date of 31/12/2099",D925)),NOT(ISBLANK(M925)),VALUE(M925)=0),"No Value (SPOT Contract)","")</f>
        <v/>
      </c>
      <c r="AB925" s="19" t="str">
        <f>IF(N925="","No Start Date","")</f>
        <v/>
      </c>
      <c r="AC925" s="19" t="str">
        <f>IF(O925="","No Expiry Date","")</f>
        <v/>
      </c>
      <c r="AD925" s="19" t="str">
        <f>IF(B925="","No Reference","")</f>
        <v/>
      </c>
      <c r="AE925" s="19" t="str" cm="1">
        <f t="array" aca="1" ref="AE925" ca="1">IF(SUMPRODUCT(--ISNUMBER(SEARCH("PFI",A925:AD925)))&gt;0,"Y","")</f>
        <v/>
      </c>
      <c r="AF925" s="19" t="str">
        <f>IF(ISNUMBER(SEARCH("CSW",C925)),"Shared Service","")</f>
        <v/>
      </c>
      <c r="AG925" s="19" t="s">
        <v>504</v>
      </c>
    </row>
    <row r="926" spans="1:33" s="14" customFormat="1" x14ac:dyDescent="0.3">
      <c r="A926" s="21">
        <v>1517</v>
      </c>
      <c r="B926" s="49" t="s">
        <v>3379</v>
      </c>
      <c r="C926" s="49" t="s">
        <v>3391</v>
      </c>
      <c r="D926" s="49"/>
      <c r="E926" s="50">
        <v>0</v>
      </c>
      <c r="F926" s="50">
        <v>0</v>
      </c>
      <c r="G926" s="50">
        <v>0</v>
      </c>
      <c r="H926" s="49" t="s">
        <v>305</v>
      </c>
      <c r="I926" s="49" t="s">
        <v>634</v>
      </c>
      <c r="J926" s="49" t="s">
        <v>890</v>
      </c>
      <c r="K926" s="49" t="s">
        <v>50</v>
      </c>
      <c r="L926" s="49" t="s">
        <v>642</v>
      </c>
      <c r="M926" s="51">
        <v>0</v>
      </c>
      <c r="N926" s="52">
        <v>43840</v>
      </c>
      <c r="O926" s="52">
        <v>47026</v>
      </c>
      <c r="P926" s="49" t="s">
        <v>3392</v>
      </c>
      <c r="Q926" s="50" t="s">
        <v>42</v>
      </c>
      <c r="R926" s="50" t="s">
        <v>42</v>
      </c>
      <c r="S926" s="50" t="s">
        <v>41</v>
      </c>
      <c r="T926" s="49" t="s">
        <v>3382</v>
      </c>
      <c r="U926" s="53"/>
      <c r="V926" s="7"/>
      <c r="W926" s="8" t="str">
        <f ca="1">IF(OR(ISBLANK(O926),ISERROR(O926)),"",IF(O926&lt;=TODAY(),"EXPIRED","ACTIVE"))</f>
        <v>ACTIVE</v>
      </c>
      <c r="X926" s="8" t="str">
        <f>IF(ISNUMBER(SEARCH("OPTILAN",P926)),"OPTILAN","")</f>
        <v/>
      </c>
      <c r="Y926" s="8" t="str">
        <f>IF(AND(NOT(ISBLANK(M926)),M926&lt;&gt;"",VALUE(M926)=0),"No Value (Indeterminate)","")</f>
        <v>No Value (Indeterminate)</v>
      </c>
      <c r="Z926" s="8" t="s">
        <v>1220</v>
      </c>
      <c r="AA926" s="8" t="str">
        <f>IF(AND(ISNUMBER(SEARCH("default date of 31/12/2099",D926)),NOT(ISBLANK(M926)),VALUE(M926)=0),"No Value (SPOT Contract)","")</f>
        <v/>
      </c>
      <c r="AB926" s="19" t="str">
        <f>IF(N926="","No Start Date","")</f>
        <v/>
      </c>
      <c r="AC926" s="19" t="str">
        <f>IF(O926="","No Expiry Date","")</f>
        <v/>
      </c>
      <c r="AD926" s="19" t="str">
        <f>IF(B926="","No Reference","")</f>
        <v/>
      </c>
      <c r="AE926" s="19" t="str" cm="1">
        <f t="array" aca="1" ref="AE926" ca="1">IF(SUMPRODUCT(--ISNUMBER(SEARCH("PFI",A926:AD926)))&gt;0,"Y","")</f>
        <v/>
      </c>
      <c r="AF926" s="19" t="str">
        <f>IF(ISNUMBER(SEARCH("CSW",C926)),"Shared Service","")</f>
        <v/>
      </c>
      <c r="AG926" s="19" t="s">
        <v>504</v>
      </c>
    </row>
    <row r="927" spans="1:33" s="14" customFormat="1" x14ac:dyDescent="0.3">
      <c r="A927" s="21">
        <v>1518</v>
      </c>
      <c r="B927" s="49" t="s">
        <v>3379</v>
      </c>
      <c r="C927" s="49" t="s">
        <v>3393</v>
      </c>
      <c r="D927" s="49"/>
      <c r="E927" s="50">
        <v>0</v>
      </c>
      <c r="F927" s="50">
        <v>0</v>
      </c>
      <c r="G927" s="50">
        <v>0</v>
      </c>
      <c r="H927" s="49" t="s">
        <v>305</v>
      </c>
      <c r="I927" s="49" t="s">
        <v>634</v>
      </c>
      <c r="J927" s="49" t="s">
        <v>890</v>
      </c>
      <c r="K927" s="49" t="s">
        <v>50</v>
      </c>
      <c r="L927" s="49" t="s">
        <v>642</v>
      </c>
      <c r="M927" s="51">
        <v>0</v>
      </c>
      <c r="N927" s="52">
        <v>43840</v>
      </c>
      <c r="O927" s="52">
        <v>47026</v>
      </c>
      <c r="P927" s="49" t="s">
        <v>3394</v>
      </c>
      <c r="Q927" s="50" t="s">
        <v>41</v>
      </c>
      <c r="R927" s="50" t="s">
        <v>41</v>
      </c>
      <c r="S927" s="50" t="s">
        <v>41</v>
      </c>
      <c r="T927" s="49" t="s">
        <v>3382</v>
      </c>
      <c r="U927" s="53"/>
      <c r="V927" s="7"/>
      <c r="W927" s="8" t="str">
        <f ca="1">IF(OR(ISBLANK(O927),ISERROR(O927)),"",IF(O927&lt;=TODAY(),"EXPIRED","ACTIVE"))</f>
        <v>ACTIVE</v>
      </c>
      <c r="X927" s="8" t="str">
        <f>IF(ISNUMBER(SEARCH("OPTILAN",P927)),"OPTILAN","")</f>
        <v/>
      </c>
      <c r="Y927" s="8" t="str">
        <f>IF(AND(NOT(ISBLANK(M927)),M927&lt;&gt;"",VALUE(M927)=0),"No Value (Indeterminate)","")</f>
        <v>No Value (Indeterminate)</v>
      </c>
      <c r="Z927" s="8" t="s">
        <v>1220</v>
      </c>
      <c r="AA927" s="8" t="str">
        <f>IF(AND(ISNUMBER(SEARCH("default date of 31/12/2099",D927)),NOT(ISBLANK(M927)),VALUE(M927)=0),"No Value (SPOT Contract)","")</f>
        <v/>
      </c>
      <c r="AB927" s="19" t="str">
        <f>IF(N927="","No Start Date","")</f>
        <v/>
      </c>
      <c r="AC927" s="19" t="str">
        <f>IF(O927="","No Expiry Date","")</f>
        <v/>
      </c>
      <c r="AD927" s="19" t="str">
        <f>IF(B927="","No Reference","")</f>
        <v/>
      </c>
      <c r="AE927" s="19" t="str" cm="1">
        <f t="array" aca="1" ref="AE927" ca="1">IF(SUMPRODUCT(--ISNUMBER(SEARCH("PFI",A927:AD927)))&gt;0,"Y","")</f>
        <v/>
      </c>
      <c r="AF927" s="19" t="str">
        <f>IF(ISNUMBER(SEARCH("CSW",C927)),"Shared Service","")</f>
        <v/>
      </c>
      <c r="AG927" s="19" t="s">
        <v>504</v>
      </c>
    </row>
    <row r="928" spans="1:33" s="14" customFormat="1" x14ac:dyDescent="0.3">
      <c r="A928" s="21">
        <v>1519</v>
      </c>
      <c r="B928" s="49" t="s">
        <v>3379</v>
      </c>
      <c r="C928" s="49" t="s">
        <v>3395</v>
      </c>
      <c r="D928" s="49"/>
      <c r="E928" s="50">
        <v>0</v>
      </c>
      <c r="F928" s="50">
        <v>0</v>
      </c>
      <c r="G928" s="50">
        <v>0</v>
      </c>
      <c r="H928" s="49" t="s">
        <v>305</v>
      </c>
      <c r="I928" s="49" t="s">
        <v>634</v>
      </c>
      <c r="J928" s="49" t="s">
        <v>890</v>
      </c>
      <c r="K928" s="49" t="s">
        <v>50</v>
      </c>
      <c r="L928" s="49" t="s">
        <v>642</v>
      </c>
      <c r="M928" s="51">
        <v>0</v>
      </c>
      <c r="N928" s="52">
        <v>43840</v>
      </c>
      <c r="O928" s="52">
        <v>47026</v>
      </c>
      <c r="P928" s="49" t="s">
        <v>2496</v>
      </c>
      <c r="Q928" s="50" t="s">
        <v>41</v>
      </c>
      <c r="R928" s="50" t="s">
        <v>42</v>
      </c>
      <c r="S928" s="50" t="s">
        <v>41</v>
      </c>
      <c r="T928" s="49" t="s">
        <v>3382</v>
      </c>
      <c r="U928" s="53"/>
      <c r="V928" s="7"/>
      <c r="W928" s="8" t="str">
        <f ca="1">IF(OR(ISBLANK(O928),ISERROR(O928)),"",IF(O928&lt;=TODAY(),"EXPIRED","ACTIVE"))</f>
        <v>ACTIVE</v>
      </c>
      <c r="X928" s="8" t="str">
        <f>IF(ISNUMBER(SEARCH("OPTILAN",P928)),"OPTILAN","")</f>
        <v/>
      </c>
      <c r="Y928" s="8" t="str">
        <f>IF(AND(NOT(ISBLANK(M928)),M928&lt;&gt;"",VALUE(M928)=0),"No Value (Indeterminate)","")</f>
        <v>No Value (Indeterminate)</v>
      </c>
      <c r="Z928" s="8" t="s">
        <v>1220</v>
      </c>
      <c r="AA928" s="8" t="str">
        <f>IF(AND(ISNUMBER(SEARCH("default date of 31/12/2099",D928)),NOT(ISBLANK(M928)),VALUE(M928)=0),"No Value (SPOT Contract)","")</f>
        <v/>
      </c>
      <c r="AB928" s="19" t="str">
        <f>IF(N928="","No Start Date","")</f>
        <v/>
      </c>
      <c r="AC928" s="19" t="str">
        <f>IF(O928="","No Expiry Date","")</f>
        <v/>
      </c>
      <c r="AD928" s="19" t="str">
        <f>IF(B928="","No Reference","")</f>
        <v/>
      </c>
      <c r="AE928" s="19" t="str" cm="1">
        <f t="array" aca="1" ref="AE928" ca="1">IF(SUMPRODUCT(--ISNUMBER(SEARCH("PFI",A928:AD928)))&gt;0,"Y","")</f>
        <v/>
      </c>
      <c r="AF928" s="19" t="str">
        <f>IF(ISNUMBER(SEARCH("CSW",C928)),"Shared Service","")</f>
        <v/>
      </c>
      <c r="AG928" s="19" t="s">
        <v>504</v>
      </c>
    </row>
    <row r="929" spans="1:33" s="14" customFormat="1" x14ac:dyDescent="0.3">
      <c r="A929" s="21">
        <v>1520</v>
      </c>
      <c r="B929" s="49" t="s">
        <v>3379</v>
      </c>
      <c r="C929" s="49" t="s">
        <v>3396</v>
      </c>
      <c r="D929" s="49"/>
      <c r="E929" s="50">
        <v>0</v>
      </c>
      <c r="F929" s="50">
        <v>0</v>
      </c>
      <c r="G929" s="50">
        <v>0</v>
      </c>
      <c r="H929" s="49" t="s">
        <v>305</v>
      </c>
      <c r="I929" s="49" t="s">
        <v>634</v>
      </c>
      <c r="J929" s="49" t="s">
        <v>890</v>
      </c>
      <c r="K929" s="49" t="s">
        <v>50</v>
      </c>
      <c r="L929" s="49" t="s">
        <v>642</v>
      </c>
      <c r="M929" s="51">
        <v>0</v>
      </c>
      <c r="N929" s="52">
        <v>43840</v>
      </c>
      <c r="O929" s="52">
        <v>47026</v>
      </c>
      <c r="P929" s="49" t="s">
        <v>3397</v>
      </c>
      <c r="Q929" s="50" t="s">
        <v>42</v>
      </c>
      <c r="R929" s="50" t="s">
        <v>41</v>
      </c>
      <c r="S929" s="50" t="s">
        <v>41</v>
      </c>
      <c r="T929" s="49" t="s">
        <v>3382</v>
      </c>
      <c r="U929" s="53"/>
      <c r="V929" s="7"/>
      <c r="W929" s="8" t="str">
        <f ca="1">IF(OR(ISBLANK(O929),ISERROR(O929)),"",IF(O929&lt;=TODAY(),"EXPIRED","ACTIVE"))</f>
        <v>ACTIVE</v>
      </c>
      <c r="X929" s="8" t="str">
        <f>IF(ISNUMBER(SEARCH("OPTILAN",P929)),"OPTILAN","")</f>
        <v/>
      </c>
      <c r="Y929" s="8" t="str">
        <f>IF(AND(NOT(ISBLANK(M929)),M929&lt;&gt;"",VALUE(M929)=0),"No Value (Indeterminate)","")</f>
        <v>No Value (Indeterminate)</v>
      </c>
      <c r="Z929" s="8" t="s">
        <v>1220</v>
      </c>
      <c r="AA929" s="8" t="str">
        <f>IF(AND(ISNUMBER(SEARCH("default date of 31/12/2099",D929)),NOT(ISBLANK(M929)),VALUE(M929)=0),"No Value (SPOT Contract)","")</f>
        <v/>
      </c>
      <c r="AB929" s="19" t="str">
        <f>IF(N929="","No Start Date","")</f>
        <v/>
      </c>
      <c r="AC929" s="19" t="str">
        <f>IF(O929="","No Expiry Date","")</f>
        <v/>
      </c>
      <c r="AD929" s="19" t="str">
        <f>IF(B929="","No Reference","")</f>
        <v/>
      </c>
      <c r="AE929" s="19" t="str" cm="1">
        <f t="array" aca="1" ref="AE929" ca="1">IF(SUMPRODUCT(--ISNUMBER(SEARCH("PFI",A929:AD929)))&gt;0,"Y","")</f>
        <v/>
      </c>
      <c r="AF929" s="19" t="str">
        <f>IF(ISNUMBER(SEARCH("CSW",C929)),"Shared Service","")</f>
        <v/>
      </c>
      <c r="AG929" s="19" t="s">
        <v>504</v>
      </c>
    </row>
    <row r="930" spans="1:33" s="14" customFormat="1" x14ac:dyDescent="0.3">
      <c r="A930" s="21">
        <v>1521</v>
      </c>
      <c r="B930" s="49" t="s">
        <v>3379</v>
      </c>
      <c r="C930" s="49" t="s">
        <v>3398</v>
      </c>
      <c r="D930" s="49"/>
      <c r="E930" s="50">
        <v>0</v>
      </c>
      <c r="F930" s="50">
        <v>0</v>
      </c>
      <c r="G930" s="50">
        <v>0</v>
      </c>
      <c r="H930" s="49" t="s">
        <v>305</v>
      </c>
      <c r="I930" s="49" t="s">
        <v>634</v>
      </c>
      <c r="J930" s="49" t="s">
        <v>890</v>
      </c>
      <c r="K930" s="49" t="s">
        <v>50</v>
      </c>
      <c r="L930" s="49" t="s">
        <v>642</v>
      </c>
      <c r="M930" s="51">
        <v>0</v>
      </c>
      <c r="N930" s="52">
        <v>43840</v>
      </c>
      <c r="O930" s="52">
        <v>47026</v>
      </c>
      <c r="P930" s="49" t="s">
        <v>2279</v>
      </c>
      <c r="Q930" s="50" t="s">
        <v>41</v>
      </c>
      <c r="R930" s="50" t="s">
        <v>41</v>
      </c>
      <c r="S930" s="50" t="s">
        <v>41</v>
      </c>
      <c r="T930" s="49" t="s">
        <v>3382</v>
      </c>
      <c r="U930" s="53"/>
      <c r="V930" s="7"/>
      <c r="W930" s="8" t="str">
        <f ca="1">IF(OR(ISBLANK(O930),ISERROR(O930)),"",IF(O930&lt;=TODAY(),"EXPIRED","ACTIVE"))</f>
        <v>ACTIVE</v>
      </c>
      <c r="X930" s="8" t="str">
        <f>IF(ISNUMBER(SEARCH("OPTILAN",P930)),"OPTILAN","")</f>
        <v/>
      </c>
      <c r="Y930" s="8" t="str">
        <f>IF(AND(NOT(ISBLANK(M930)),M930&lt;&gt;"",VALUE(M930)=0),"No Value (Indeterminate)","")</f>
        <v>No Value (Indeterminate)</v>
      </c>
      <c r="Z930" s="8" t="s">
        <v>1220</v>
      </c>
      <c r="AA930" s="8" t="str">
        <f>IF(AND(ISNUMBER(SEARCH("default date of 31/12/2099",D930)),NOT(ISBLANK(M930)),VALUE(M930)=0),"No Value (SPOT Contract)","")</f>
        <v/>
      </c>
      <c r="AB930" s="19" t="str">
        <f>IF(N930="","No Start Date","")</f>
        <v/>
      </c>
      <c r="AC930" s="19" t="str">
        <f>IF(O930="","No Expiry Date","")</f>
        <v/>
      </c>
      <c r="AD930" s="19" t="str">
        <f>IF(B930="","No Reference","")</f>
        <v/>
      </c>
      <c r="AE930" s="19" t="str" cm="1">
        <f t="array" aca="1" ref="AE930" ca="1">IF(SUMPRODUCT(--ISNUMBER(SEARCH("PFI",A930:AD930)))&gt;0,"Y","")</f>
        <v/>
      </c>
      <c r="AF930" s="19" t="str">
        <f>IF(ISNUMBER(SEARCH("CSW",C930)),"Shared Service","")</f>
        <v/>
      </c>
      <c r="AG930" s="19" t="s">
        <v>504</v>
      </c>
    </row>
    <row r="931" spans="1:33" s="14" customFormat="1" x14ac:dyDescent="0.3">
      <c r="A931" s="21">
        <v>1523</v>
      </c>
      <c r="B931" s="49" t="s">
        <v>3379</v>
      </c>
      <c r="C931" s="49" t="s">
        <v>3399</v>
      </c>
      <c r="D931" s="49"/>
      <c r="E931" s="50">
        <v>0</v>
      </c>
      <c r="F931" s="50">
        <v>0</v>
      </c>
      <c r="G931" s="50">
        <v>0</v>
      </c>
      <c r="H931" s="49" t="s">
        <v>305</v>
      </c>
      <c r="I931" s="49" t="s">
        <v>634</v>
      </c>
      <c r="J931" s="49" t="s">
        <v>890</v>
      </c>
      <c r="K931" s="49" t="s">
        <v>50</v>
      </c>
      <c r="L931" s="49" t="s">
        <v>642</v>
      </c>
      <c r="M931" s="51">
        <v>0</v>
      </c>
      <c r="N931" s="52" t="s">
        <v>3400</v>
      </c>
      <c r="O931" s="52">
        <v>47026</v>
      </c>
      <c r="P931" s="49" t="s">
        <v>2331</v>
      </c>
      <c r="Q931" s="50" t="s">
        <v>41</v>
      </c>
      <c r="R931" s="50" t="s">
        <v>42</v>
      </c>
      <c r="S931" s="50" t="s">
        <v>41</v>
      </c>
      <c r="T931" s="49" t="s">
        <v>3382</v>
      </c>
      <c r="U931" s="53"/>
      <c r="V931" s="7"/>
      <c r="W931" s="8" t="str">
        <f ca="1">IF(OR(ISBLANK(O931),ISERROR(O931)),"",IF(O931&lt;=TODAY(),"EXPIRED","ACTIVE"))</f>
        <v>ACTIVE</v>
      </c>
      <c r="X931" s="8" t="str">
        <f>IF(ISNUMBER(SEARCH("OPTILAN",P931)),"OPTILAN","")</f>
        <v/>
      </c>
      <c r="Y931" s="8" t="str">
        <f>IF(AND(NOT(ISBLANK(M931)),M931&lt;&gt;"",VALUE(M931)=0),"No Value (Indeterminate)","")</f>
        <v>No Value (Indeterminate)</v>
      </c>
      <c r="Z931" s="8" t="s">
        <v>1220</v>
      </c>
      <c r="AA931" s="8" t="str">
        <f>IF(AND(ISNUMBER(SEARCH("default date of 31/12/2099",D931)),NOT(ISBLANK(M931)),VALUE(M931)=0),"No Value (SPOT Contract)","")</f>
        <v/>
      </c>
      <c r="AB931" s="19" t="str">
        <f>IF(N931="","No Start Date","")</f>
        <v/>
      </c>
      <c r="AC931" s="19" t="str">
        <f>IF(O931="","No Expiry Date","")</f>
        <v/>
      </c>
      <c r="AD931" s="19" t="str">
        <f>IF(B931="","No Reference","")</f>
        <v/>
      </c>
      <c r="AE931" s="19" t="str" cm="1">
        <f t="array" aca="1" ref="AE931" ca="1">IF(SUMPRODUCT(--ISNUMBER(SEARCH("PFI",A931:AD931)))&gt;0,"Y","")</f>
        <v/>
      </c>
      <c r="AF931" s="19" t="str">
        <f>IF(ISNUMBER(SEARCH("CSW",C931)),"Shared Service","")</f>
        <v/>
      </c>
      <c r="AG931" s="19" t="s">
        <v>504</v>
      </c>
    </row>
    <row r="932" spans="1:33" s="14" customFormat="1" x14ac:dyDescent="0.3">
      <c r="A932" s="21">
        <v>1524</v>
      </c>
      <c r="B932" s="49" t="s">
        <v>3379</v>
      </c>
      <c r="C932" s="49" t="s">
        <v>3401</v>
      </c>
      <c r="D932" s="49"/>
      <c r="E932" s="50">
        <v>0</v>
      </c>
      <c r="F932" s="50">
        <v>0</v>
      </c>
      <c r="G932" s="50">
        <v>0</v>
      </c>
      <c r="H932" s="49" t="s">
        <v>305</v>
      </c>
      <c r="I932" s="49" t="s">
        <v>634</v>
      </c>
      <c r="J932" s="49" t="s">
        <v>890</v>
      </c>
      <c r="K932" s="49" t="s">
        <v>50</v>
      </c>
      <c r="L932" s="49" t="s">
        <v>642</v>
      </c>
      <c r="M932" s="51">
        <v>0</v>
      </c>
      <c r="N932" s="52" t="s">
        <v>3400</v>
      </c>
      <c r="O932" s="52">
        <v>47026</v>
      </c>
      <c r="P932" s="49" t="s">
        <v>3402</v>
      </c>
      <c r="Q932" s="50" t="s">
        <v>42</v>
      </c>
      <c r="R932" s="50" t="s">
        <v>41</v>
      </c>
      <c r="S932" s="50" t="s">
        <v>41</v>
      </c>
      <c r="T932" s="49" t="s">
        <v>3382</v>
      </c>
      <c r="U932" s="53"/>
      <c r="V932" s="7"/>
      <c r="W932" s="8" t="str">
        <f ca="1">IF(OR(ISBLANK(O932),ISERROR(O932)),"",IF(O932&lt;=TODAY(),"EXPIRED","ACTIVE"))</f>
        <v>ACTIVE</v>
      </c>
      <c r="X932" s="8" t="str">
        <f>IF(ISNUMBER(SEARCH("OPTILAN",P932)),"OPTILAN","")</f>
        <v/>
      </c>
      <c r="Y932" s="8" t="str">
        <f>IF(AND(NOT(ISBLANK(M932)),M932&lt;&gt;"",VALUE(M932)=0),"No Value (Indeterminate)","")</f>
        <v>No Value (Indeterminate)</v>
      </c>
      <c r="Z932" s="8" t="s">
        <v>1220</v>
      </c>
      <c r="AA932" s="8" t="str">
        <f>IF(AND(ISNUMBER(SEARCH("default date of 31/12/2099",D932)),NOT(ISBLANK(M932)),VALUE(M932)=0),"No Value (SPOT Contract)","")</f>
        <v/>
      </c>
      <c r="AB932" s="19" t="str">
        <f>IF(N932="","No Start Date","")</f>
        <v/>
      </c>
      <c r="AC932" s="19" t="str">
        <f>IF(O932="","No Expiry Date","")</f>
        <v/>
      </c>
      <c r="AD932" s="19" t="str">
        <f>IF(B932="","No Reference","")</f>
        <v/>
      </c>
      <c r="AE932" s="19" t="str" cm="1">
        <f t="array" aca="1" ref="AE932" ca="1">IF(SUMPRODUCT(--ISNUMBER(SEARCH("PFI",A932:AD932)))&gt;0,"Y","")</f>
        <v/>
      </c>
      <c r="AF932" s="19" t="str">
        <f>IF(ISNUMBER(SEARCH("CSW",C932)),"Shared Service","")</f>
        <v/>
      </c>
      <c r="AG932" s="19" t="s">
        <v>504</v>
      </c>
    </row>
    <row r="933" spans="1:33" s="14" customFormat="1" x14ac:dyDescent="0.3">
      <c r="A933" s="21">
        <v>1525</v>
      </c>
      <c r="B933" s="49" t="s">
        <v>3379</v>
      </c>
      <c r="C933" s="49" t="s">
        <v>3403</v>
      </c>
      <c r="D933" s="49"/>
      <c r="E933" s="50">
        <v>0</v>
      </c>
      <c r="F933" s="50">
        <v>0</v>
      </c>
      <c r="G933" s="50">
        <v>0</v>
      </c>
      <c r="H933" s="49" t="s">
        <v>305</v>
      </c>
      <c r="I933" s="49" t="s">
        <v>634</v>
      </c>
      <c r="J933" s="49" t="s">
        <v>890</v>
      </c>
      <c r="K933" s="49" t="s">
        <v>50</v>
      </c>
      <c r="L933" s="49" t="s">
        <v>642</v>
      </c>
      <c r="M933" s="51">
        <v>0</v>
      </c>
      <c r="N933" s="52">
        <v>43840</v>
      </c>
      <c r="O933" s="52">
        <v>47026</v>
      </c>
      <c r="P933" s="49" t="s">
        <v>2448</v>
      </c>
      <c r="Q933" s="50" t="s">
        <v>41</v>
      </c>
      <c r="R933" s="50" t="s">
        <v>42</v>
      </c>
      <c r="S933" s="50" t="s">
        <v>41</v>
      </c>
      <c r="T933" s="49" t="s">
        <v>3382</v>
      </c>
      <c r="U933" s="53"/>
      <c r="V933" s="7"/>
      <c r="W933" s="8" t="str">
        <f ca="1">IF(OR(ISBLANK(O933),ISERROR(O933)),"",IF(O933&lt;=TODAY(),"EXPIRED","ACTIVE"))</f>
        <v>ACTIVE</v>
      </c>
      <c r="X933" s="8" t="str">
        <f>IF(ISNUMBER(SEARCH("OPTILAN",P933)),"OPTILAN","")</f>
        <v/>
      </c>
      <c r="Y933" s="8" t="str">
        <f>IF(AND(NOT(ISBLANK(M933)),M933&lt;&gt;"",VALUE(M933)=0),"No Value (Indeterminate)","")</f>
        <v>No Value (Indeterminate)</v>
      </c>
      <c r="Z933" s="8" t="s">
        <v>1220</v>
      </c>
      <c r="AA933" s="8" t="str">
        <f>IF(AND(ISNUMBER(SEARCH("default date of 31/12/2099",D933)),NOT(ISBLANK(M933)),VALUE(M933)=0),"No Value (SPOT Contract)","")</f>
        <v/>
      </c>
      <c r="AB933" s="19" t="str">
        <f>IF(N933="","No Start Date","")</f>
        <v/>
      </c>
      <c r="AC933" s="19" t="str">
        <f>IF(O933="","No Expiry Date","")</f>
        <v/>
      </c>
      <c r="AD933" s="19" t="str">
        <f>IF(B933="","No Reference","")</f>
        <v/>
      </c>
      <c r="AE933" s="19" t="str" cm="1">
        <f t="array" aca="1" ref="AE933" ca="1">IF(SUMPRODUCT(--ISNUMBER(SEARCH("PFI",A933:AD933)))&gt;0,"Y","")</f>
        <v/>
      </c>
      <c r="AF933" s="19" t="str">
        <f>IF(ISNUMBER(SEARCH("CSW",C933)),"Shared Service","")</f>
        <v/>
      </c>
      <c r="AG933" s="19" t="s">
        <v>504</v>
      </c>
    </row>
    <row r="934" spans="1:33" s="14" customFormat="1" x14ac:dyDescent="0.3">
      <c r="A934" s="21">
        <v>1526</v>
      </c>
      <c r="B934" s="49" t="s">
        <v>3379</v>
      </c>
      <c r="C934" s="49" t="s">
        <v>3404</v>
      </c>
      <c r="D934" s="49"/>
      <c r="E934" s="50">
        <v>0</v>
      </c>
      <c r="F934" s="50">
        <v>0</v>
      </c>
      <c r="G934" s="50">
        <v>0</v>
      </c>
      <c r="H934" s="49" t="s">
        <v>305</v>
      </c>
      <c r="I934" s="49" t="s">
        <v>634</v>
      </c>
      <c r="J934" s="49" t="s">
        <v>890</v>
      </c>
      <c r="K934" s="49" t="s">
        <v>50</v>
      </c>
      <c r="L934" s="49" t="s">
        <v>642</v>
      </c>
      <c r="M934" s="51">
        <v>0</v>
      </c>
      <c r="N934" s="52">
        <v>43840</v>
      </c>
      <c r="O934" s="52">
        <v>47026</v>
      </c>
      <c r="P934" s="49" t="s">
        <v>2301</v>
      </c>
      <c r="Q934" s="50" t="s">
        <v>42</v>
      </c>
      <c r="R934" s="50" t="s">
        <v>41</v>
      </c>
      <c r="S934" s="50" t="s">
        <v>41</v>
      </c>
      <c r="T934" s="49" t="s">
        <v>3382</v>
      </c>
      <c r="U934" s="53"/>
      <c r="V934" s="7"/>
      <c r="W934" s="8" t="str">
        <f ca="1">IF(OR(ISBLANK(O934),ISERROR(O934)),"",IF(O934&lt;=TODAY(),"EXPIRED","ACTIVE"))</f>
        <v>ACTIVE</v>
      </c>
      <c r="X934" s="8" t="str">
        <f>IF(ISNUMBER(SEARCH("OPTILAN",P934)),"OPTILAN","")</f>
        <v/>
      </c>
      <c r="Y934" s="8" t="str">
        <f>IF(AND(NOT(ISBLANK(M934)),M934&lt;&gt;"",VALUE(M934)=0),"No Value (Indeterminate)","")</f>
        <v>No Value (Indeterminate)</v>
      </c>
      <c r="Z934" s="8" t="s">
        <v>1220</v>
      </c>
      <c r="AA934" s="8" t="str">
        <f>IF(AND(ISNUMBER(SEARCH("default date of 31/12/2099",D934)),NOT(ISBLANK(M934)),VALUE(M934)=0),"No Value (SPOT Contract)","")</f>
        <v/>
      </c>
      <c r="AB934" s="19" t="str">
        <f>IF(N934="","No Start Date","")</f>
        <v/>
      </c>
      <c r="AC934" s="19" t="str">
        <f>IF(O934="","No Expiry Date","")</f>
        <v/>
      </c>
      <c r="AD934" s="19" t="str">
        <f>IF(B934="","No Reference","")</f>
        <v/>
      </c>
      <c r="AE934" s="19" t="str" cm="1">
        <f t="array" aca="1" ref="AE934" ca="1">IF(SUMPRODUCT(--ISNUMBER(SEARCH("PFI",A934:AD934)))&gt;0,"Y","")</f>
        <v/>
      </c>
      <c r="AF934" s="19" t="str">
        <f>IF(ISNUMBER(SEARCH("CSW",C934)),"Shared Service","")</f>
        <v/>
      </c>
      <c r="AG934" s="19" t="s">
        <v>504</v>
      </c>
    </row>
    <row r="935" spans="1:33" s="14" customFormat="1" x14ac:dyDescent="0.3">
      <c r="A935" s="21">
        <v>1527</v>
      </c>
      <c r="B935" s="49" t="s">
        <v>3379</v>
      </c>
      <c r="C935" s="49" t="s">
        <v>3405</v>
      </c>
      <c r="D935" s="49"/>
      <c r="E935" s="50">
        <v>0</v>
      </c>
      <c r="F935" s="50">
        <v>0</v>
      </c>
      <c r="G935" s="50">
        <v>0</v>
      </c>
      <c r="H935" s="49" t="s">
        <v>305</v>
      </c>
      <c r="I935" s="49" t="s">
        <v>634</v>
      </c>
      <c r="J935" s="49" t="s">
        <v>890</v>
      </c>
      <c r="K935" s="49" t="s">
        <v>50</v>
      </c>
      <c r="L935" s="49" t="s">
        <v>642</v>
      </c>
      <c r="M935" s="51">
        <v>0</v>
      </c>
      <c r="N935" s="52">
        <v>43840</v>
      </c>
      <c r="O935" s="52">
        <v>47026</v>
      </c>
      <c r="P935" s="49" t="s">
        <v>3390</v>
      </c>
      <c r="Q935" s="50" t="s">
        <v>41</v>
      </c>
      <c r="R935" s="50" t="s">
        <v>42</v>
      </c>
      <c r="S935" s="50" t="s">
        <v>42</v>
      </c>
      <c r="T935" s="49" t="s">
        <v>3382</v>
      </c>
      <c r="U935" s="53"/>
      <c r="V935" s="7"/>
      <c r="W935" s="8" t="str">
        <f ca="1">IF(OR(ISBLANK(O935),ISERROR(O935)),"",IF(O935&lt;=TODAY(),"EXPIRED","ACTIVE"))</f>
        <v>ACTIVE</v>
      </c>
      <c r="X935" s="8" t="str">
        <f>IF(ISNUMBER(SEARCH("OPTILAN",P935)),"OPTILAN","")</f>
        <v/>
      </c>
      <c r="Y935" s="8" t="str">
        <f>IF(AND(NOT(ISBLANK(M935)),M935&lt;&gt;"",VALUE(M935)=0),"No Value (Indeterminate)","")</f>
        <v>No Value (Indeterminate)</v>
      </c>
      <c r="Z935" s="8" t="s">
        <v>1220</v>
      </c>
      <c r="AA935" s="8" t="str">
        <f>IF(AND(ISNUMBER(SEARCH("default date of 31/12/2099",D935)),NOT(ISBLANK(M935)),VALUE(M935)=0),"No Value (SPOT Contract)","")</f>
        <v/>
      </c>
      <c r="AB935" s="19" t="str">
        <f>IF(N935="","No Start Date","")</f>
        <v/>
      </c>
      <c r="AC935" s="19" t="str">
        <f>IF(O935="","No Expiry Date","")</f>
        <v/>
      </c>
      <c r="AD935" s="19" t="str">
        <f>IF(B935="","No Reference","")</f>
        <v/>
      </c>
      <c r="AE935" s="19" t="str" cm="1">
        <f t="array" aca="1" ref="AE935" ca="1">IF(SUMPRODUCT(--ISNUMBER(SEARCH("PFI",A935:AD935)))&gt;0,"Y","")</f>
        <v/>
      </c>
      <c r="AF935" s="19" t="str">
        <f>IF(ISNUMBER(SEARCH("CSW",C935)),"Shared Service","")</f>
        <v/>
      </c>
      <c r="AG935" s="19" t="s">
        <v>504</v>
      </c>
    </row>
    <row r="936" spans="1:33" s="14" customFormat="1" x14ac:dyDescent="0.3">
      <c r="A936" s="21">
        <v>1528</v>
      </c>
      <c r="B936" s="49" t="s">
        <v>3379</v>
      </c>
      <c r="C936" s="49" t="s">
        <v>3406</v>
      </c>
      <c r="D936" s="49"/>
      <c r="E936" s="50">
        <v>0</v>
      </c>
      <c r="F936" s="50">
        <v>0</v>
      </c>
      <c r="G936" s="50">
        <v>0</v>
      </c>
      <c r="H936" s="49" t="s">
        <v>305</v>
      </c>
      <c r="I936" s="49" t="s">
        <v>634</v>
      </c>
      <c r="J936" s="49" t="s">
        <v>890</v>
      </c>
      <c r="K936" s="49" t="s">
        <v>50</v>
      </c>
      <c r="L936" s="49" t="s">
        <v>642</v>
      </c>
      <c r="M936" s="51">
        <v>0</v>
      </c>
      <c r="N936" s="52">
        <v>43840</v>
      </c>
      <c r="O936" s="52">
        <v>47026</v>
      </c>
      <c r="P936" s="49" t="s">
        <v>3392</v>
      </c>
      <c r="Q936" s="50" t="s">
        <v>42</v>
      </c>
      <c r="R936" s="50" t="s">
        <v>42</v>
      </c>
      <c r="S936" s="50" t="s">
        <v>41</v>
      </c>
      <c r="T936" s="49" t="s">
        <v>3382</v>
      </c>
      <c r="U936" s="53"/>
      <c r="V936" s="7"/>
      <c r="W936" s="8" t="str">
        <f ca="1">IF(OR(ISBLANK(O936),ISERROR(O936)),"",IF(O936&lt;=TODAY(),"EXPIRED","ACTIVE"))</f>
        <v>ACTIVE</v>
      </c>
      <c r="X936" s="8" t="str">
        <f>IF(ISNUMBER(SEARCH("OPTILAN",P936)),"OPTILAN","")</f>
        <v/>
      </c>
      <c r="Y936" s="8" t="str">
        <f>IF(AND(NOT(ISBLANK(M936)),M936&lt;&gt;"",VALUE(M936)=0),"No Value (Indeterminate)","")</f>
        <v>No Value (Indeterminate)</v>
      </c>
      <c r="Z936" s="8" t="s">
        <v>1220</v>
      </c>
      <c r="AA936" s="8" t="str">
        <f>IF(AND(ISNUMBER(SEARCH("default date of 31/12/2099",D936)),NOT(ISBLANK(M936)),VALUE(M936)=0),"No Value (SPOT Contract)","")</f>
        <v/>
      </c>
      <c r="AB936" s="19" t="str">
        <f>IF(N936="","No Start Date","")</f>
        <v/>
      </c>
      <c r="AC936" s="19" t="str">
        <f>IF(O936="","No Expiry Date","")</f>
        <v/>
      </c>
      <c r="AD936" s="19" t="str">
        <f>IF(B936="","No Reference","")</f>
        <v/>
      </c>
      <c r="AE936" s="19" t="str" cm="1">
        <f t="array" aca="1" ref="AE936" ca="1">IF(SUMPRODUCT(--ISNUMBER(SEARCH("PFI",A936:AD936)))&gt;0,"Y","")</f>
        <v/>
      </c>
      <c r="AF936" s="19" t="str">
        <f>IF(ISNUMBER(SEARCH("CSW",C936)),"Shared Service","")</f>
        <v/>
      </c>
      <c r="AG936" s="19" t="s">
        <v>504</v>
      </c>
    </row>
    <row r="937" spans="1:33" s="14" customFormat="1" x14ac:dyDescent="0.3">
      <c r="A937" s="21">
        <v>1529</v>
      </c>
      <c r="B937" s="49" t="s">
        <v>3379</v>
      </c>
      <c r="C937" s="49" t="s">
        <v>3407</v>
      </c>
      <c r="D937" s="49"/>
      <c r="E937" s="50">
        <v>0</v>
      </c>
      <c r="F937" s="50">
        <v>0</v>
      </c>
      <c r="G937" s="50">
        <v>0</v>
      </c>
      <c r="H937" s="49" t="s">
        <v>305</v>
      </c>
      <c r="I937" s="49" t="s">
        <v>634</v>
      </c>
      <c r="J937" s="49" t="s">
        <v>890</v>
      </c>
      <c r="K937" s="49" t="s">
        <v>50</v>
      </c>
      <c r="L937" s="49" t="s">
        <v>642</v>
      </c>
      <c r="M937" s="51">
        <v>0</v>
      </c>
      <c r="N937" s="52">
        <v>43840</v>
      </c>
      <c r="O937" s="52">
        <v>47026</v>
      </c>
      <c r="P937" s="49" t="s">
        <v>3394</v>
      </c>
      <c r="Q937" s="50" t="s">
        <v>41</v>
      </c>
      <c r="R937" s="50" t="s">
        <v>41</v>
      </c>
      <c r="S937" s="50" t="s">
        <v>41</v>
      </c>
      <c r="T937" s="49" t="s">
        <v>3382</v>
      </c>
      <c r="U937" s="53"/>
      <c r="V937" s="7"/>
      <c r="W937" s="8" t="str">
        <f ca="1">IF(OR(ISBLANK(O937),ISERROR(O937)),"",IF(O937&lt;=TODAY(),"EXPIRED","ACTIVE"))</f>
        <v>ACTIVE</v>
      </c>
      <c r="X937" s="8" t="str">
        <f>IF(ISNUMBER(SEARCH("OPTILAN",P937)),"OPTILAN","")</f>
        <v/>
      </c>
      <c r="Y937" s="8" t="str">
        <f>IF(AND(NOT(ISBLANK(M937)),M937&lt;&gt;"",VALUE(M937)=0),"No Value (Indeterminate)","")</f>
        <v>No Value (Indeterminate)</v>
      </c>
      <c r="Z937" s="8" t="s">
        <v>1220</v>
      </c>
      <c r="AA937" s="8" t="str">
        <f>IF(AND(ISNUMBER(SEARCH("default date of 31/12/2099",D937)),NOT(ISBLANK(M937)),VALUE(M937)=0),"No Value (SPOT Contract)","")</f>
        <v/>
      </c>
      <c r="AB937" s="19" t="str">
        <f>IF(N937="","No Start Date","")</f>
        <v/>
      </c>
      <c r="AC937" s="19" t="str">
        <f>IF(O937="","No Expiry Date","")</f>
        <v/>
      </c>
      <c r="AD937" s="19" t="str">
        <f>IF(B937="","No Reference","")</f>
        <v/>
      </c>
      <c r="AE937" s="19" t="str" cm="1">
        <f t="array" aca="1" ref="AE937" ca="1">IF(SUMPRODUCT(--ISNUMBER(SEARCH("PFI",A937:AD937)))&gt;0,"Y","")</f>
        <v/>
      </c>
      <c r="AF937" s="19" t="str">
        <f>IF(ISNUMBER(SEARCH("CSW",C937)),"Shared Service","")</f>
        <v/>
      </c>
      <c r="AG937" s="19" t="s">
        <v>504</v>
      </c>
    </row>
    <row r="938" spans="1:33" s="14" customFormat="1" x14ac:dyDescent="0.3">
      <c r="A938" s="21">
        <v>1530</v>
      </c>
      <c r="B938" s="49" t="s">
        <v>3379</v>
      </c>
      <c r="C938" s="49" t="s">
        <v>3408</v>
      </c>
      <c r="D938" s="49"/>
      <c r="E938" s="50">
        <v>0</v>
      </c>
      <c r="F938" s="50">
        <v>0</v>
      </c>
      <c r="G938" s="50">
        <v>0</v>
      </c>
      <c r="H938" s="49" t="s">
        <v>305</v>
      </c>
      <c r="I938" s="49" t="s">
        <v>634</v>
      </c>
      <c r="J938" s="49" t="s">
        <v>890</v>
      </c>
      <c r="K938" s="49" t="s">
        <v>50</v>
      </c>
      <c r="L938" s="49" t="s">
        <v>642</v>
      </c>
      <c r="M938" s="51">
        <v>0</v>
      </c>
      <c r="N938" s="52">
        <v>43840</v>
      </c>
      <c r="O938" s="52">
        <v>47026</v>
      </c>
      <c r="P938" s="49" t="s">
        <v>2496</v>
      </c>
      <c r="Q938" s="50" t="s">
        <v>41</v>
      </c>
      <c r="R938" s="50" t="s">
        <v>42</v>
      </c>
      <c r="S938" s="50" t="s">
        <v>41</v>
      </c>
      <c r="T938" s="49" t="s">
        <v>3382</v>
      </c>
      <c r="U938" s="53"/>
      <c r="V938" s="7"/>
      <c r="W938" s="8" t="str">
        <f ca="1">IF(OR(ISBLANK(O938),ISERROR(O938)),"",IF(O938&lt;=TODAY(),"EXPIRED","ACTIVE"))</f>
        <v>ACTIVE</v>
      </c>
      <c r="X938" s="8" t="str">
        <f>IF(ISNUMBER(SEARCH("OPTILAN",P938)),"OPTILAN","")</f>
        <v/>
      </c>
      <c r="Y938" s="8" t="str">
        <f>IF(AND(NOT(ISBLANK(M938)),M938&lt;&gt;"",VALUE(M938)=0),"No Value (Indeterminate)","")</f>
        <v>No Value (Indeterminate)</v>
      </c>
      <c r="Z938" s="8" t="s">
        <v>1220</v>
      </c>
      <c r="AA938" s="8" t="str">
        <f>IF(AND(ISNUMBER(SEARCH("default date of 31/12/2099",D938)),NOT(ISBLANK(M938)),VALUE(M938)=0),"No Value (SPOT Contract)","")</f>
        <v/>
      </c>
      <c r="AB938" s="19" t="str">
        <f>IF(N938="","No Start Date","")</f>
        <v/>
      </c>
      <c r="AC938" s="19" t="str">
        <f>IF(O938="","No Expiry Date","")</f>
        <v/>
      </c>
      <c r="AD938" s="19" t="str">
        <f>IF(B938="","No Reference","")</f>
        <v/>
      </c>
      <c r="AE938" s="19" t="str" cm="1">
        <f t="array" aca="1" ref="AE938" ca="1">IF(SUMPRODUCT(--ISNUMBER(SEARCH("PFI",A938:AD938)))&gt;0,"Y","")</f>
        <v/>
      </c>
      <c r="AF938" s="19" t="str">
        <f>IF(ISNUMBER(SEARCH("CSW",C938)),"Shared Service","")</f>
        <v/>
      </c>
      <c r="AG938" s="19" t="s">
        <v>504</v>
      </c>
    </row>
    <row r="939" spans="1:33" s="14" customFormat="1" x14ac:dyDescent="0.3">
      <c r="A939" s="21">
        <v>1531</v>
      </c>
      <c r="B939" s="49" t="s">
        <v>3379</v>
      </c>
      <c r="C939" s="49" t="s">
        <v>3409</v>
      </c>
      <c r="D939" s="49"/>
      <c r="E939" s="50">
        <v>1</v>
      </c>
      <c r="F939" s="50">
        <v>0</v>
      </c>
      <c r="G939" s="50">
        <v>0</v>
      </c>
      <c r="H939" s="49" t="s">
        <v>305</v>
      </c>
      <c r="I939" s="49" t="s">
        <v>634</v>
      </c>
      <c r="J939" s="49" t="s">
        <v>890</v>
      </c>
      <c r="K939" s="49" t="s">
        <v>50</v>
      </c>
      <c r="L939" s="49" t="s">
        <v>642</v>
      </c>
      <c r="M939" s="51">
        <v>0</v>
      </c>
      <c r="N939" s="52">
        <v>43840</v>
      </c>
      <c r="O939" s="52">
        <v>47026</v>
      </c>
      <c r="P939" s="49" t="s">
        <v>3397</v>
      </c>
      <c r="Q939" s="50" t="s">
        <v>42</v>
      </c>
      <c r="R939" s="50" t="s">
        <v>41</v>
      </c>
      <c r="S939" s="50" t="s">
        <v>41</v>
      </c>
      <c r="T939" s="49" t="s">
        <v>3382</v>
      </c>
      <c r="U939" s="53"/>
      <c r="V939" s="7"/>
      <c r="W939" s="8" t="str">
        <f ca="1">IF(OR(ISBLANK(O939),ISERROR(O939)),"",IF(O939&lt;=TODAY(),"EXPIRED","ACTIVE"))</f>
        <v>ACTIVE</v>
      </c>
      <c r="X939" s="8" t="str">
        <f>IF(ISNUMBER(SEARCH("OPTILAN",P939)),"OPTILAN","")</f>
        <v/>
      </c>
      <c r="Y939" s="8" t="str">
        <f>IF(AND(NOT(ISBLANK(M939)),M939&lt;&gt;"",VALUE(M939)=0),"No Value (Indeterminate)","")</f>
        <v>No Value (Indeterminate)</v>
      </c>
      <c r="Z939" s="8" t="s">
        <v>1220</v>
      </c>
      <c r="AA939" s="8" t="str">
        <f>IF(AND(ISNUMBER(SEARCH("default date of 31/12/2099",D939)),NOT(ISBLANK(M939)),VALUE(M939)=0),"No Value (SPOT Contract)","")</f>
        <v/>
      </c>
      <c r="AB939" s="19" t="str">
        <f>IF(N939="","No Start Date","")</f>
        <v/>
      </c>
      <c r="AC939" s="19" t="str">
        <f>IF(O939="","No Expiry Date","")</f>
        <v/>
      </c>
      <c r="AD939" s="19" t="str">
        <f>IF(B939="","No Reference","")</f>
        <v/>
      </c>
      <c r="AE939" s="19" t="str" cm="1">
        <f t="array" aca="1" ref="AE939" ca="1">IF(SUMPRODUCT(--ISNUMBER(SEARCH("PFI",A939:AD939)))&gt;0,"Y","")</f>
        <v/>
      </c>
      <c r="AF939" s="19" t="str">
        <f>IF(ISNUMBER(SEARCH("CSW",C939)),"Shared Service","")</f>
        <v/>
      </c>
      <c r="AG939" s="19" t="s">
        <v>504</v>
      </c>
    </row>
    <row r="940" spans="1:33" s="14" customFormat="1" x14ac:dyDescent="0.3">
      <c r="A940" s="21">
        <v>1532</v>
      </c>
      <c r="B940" s="49" t="s">
        <v>3379</v>
      </c>
      <c r="C940" s="49" t="s">
        <v>3410</v>
      </c>
      <c r="D940" s="49"/>
      <c r="E940" s="50">
        <v>0</v>
      </c>
      <c r="F940" s="50">
        <v>0</v>
      </c>
      <c r="G940" s="50">
        <v>0</v>
      </c>
      <c r="H940" s="49" t="s">
        <v>305</v>
      </c>
      <c r="I940" s="49" t="s">
        <v>634</v>
      </c>
      <c r="J940" s="49" t="s">
        <v>890</v>
      </c>
      <c r="K940" s="49" t="s">
        <v>50</v>
      </c>
      <c r="L940" s="49" t="s">
        <v>642</v>
      </c>
      <c r="M940" s="51">
        <v>0</v>
      </c>
      <c r="N940" s="52">
        <v>43840</v>
      </c>
      <c r="O940" s="52">
        <v>47026</v>
      </c>
      <c r="P940" s="49" t="s">
        <v>2279</v>
      </c>
      <c r="Q940" s="50" t="s">
        <v>41</v>
      </c>
      <c r="R940" s="50" t="s">
        <v>41</v>
      </c>
      <c r="S940" s="50" t="s">
        <v>41</v>
      </c>
      <c r="T940" s="49" t="s">
        <v>3382</v>
      </c>
      <c r="U940" s="53"/>
      <c r="V940" s="7"/>
      <c r="W940" s="8" t="str">
        <f ca="1">IF(OR(ISBLANK(O940),ISERROR(O940)),"",IF(O940&lt;=TODAY(),"EXPIRED","ACTIVE"))</f>
        <v>ACTIVE</v>
      </c>
      <c r="X940" s="8" t="str">
        <f>IF(ISNUMBER(SEARCH("OPTILAN",P940)),"OPTILAN","")</f>
        <v/>
      </c>
      <c r="Y940" s="8" t="str">
        <f>IF(AND(NOT(ISBLANK(M940)),M940&lt;&gt;"",VALUE(M940)=0),"No Value (Indeterminate)","")</f>
        <v>No Value (Indeterminate)</v>
      </c>
      <c r="Z940" s="8" t="s">
        <v>1220</v>
      </c>
      <c r="AA940" s="8" t="str">
        <f>IF(AND(ISNUMBER(SEARCH("default date of 31/12/2099",D940)),NOT(ISBLANK(M940)),VALUE(M940)=0),"No Value (SPOT Contract)","")</f>
        <v/>
      </c>
      <c r="AB940" s="19" t="str">
        <f>IF(N940="","No Start Date","")</f>
        <v/>
      </c>
      <c r="AC940" s="19" t="str">
        <f>IF(O940="","No Expiry Date","")</f>
        <v/>
      </c>
      <c r="AD940" s="19" t="str">
        <f>IF(B940="","No Reference","")</f>
        <v/>
      </c>
      <c r="AE940" s="19" t="str" cm="1">
        <f t="array" aca="1" ref="AE940" ca="1">IF(SUMPRODUCT(--ISNUMBER(SEARCH("PFI",A940:AD940)))&gt;0,"Y","")</f>
        <v/>
      </c>
      <c r="AF940" s="19" t="str">
        <f>IF(ISNUMBER(SEARCH("CSW",C940)),"Shared Service","")</f>
        <v/>
      </c>
      <c r="AG940" s="19" t="s">
        <v>504</v>
      </c>
    </row>
    <row r="941" spans="1:33" s="14" customFormat="1" x14ac:dyDescent="0.3">
      <c r="A941" s="21">
        <v>1533</v>
      </c>
      <c r="B941" s="49" t="s">
        <v>3379</v>
      </c>
      <c r="C941" s="49" t="s">
        <v>3411</v>
      </c>
      <c r="D941" s="49"/>
      <c r="E941" s="50">
        <v>0</v>
      </c>
      <c r="F941" s="50">
        <v>0</v>
      </c>
      <c r="G941" s="50">
        <v>0</v>
      </c>
      <c r="H941" s="49" t="s">
        <v>305</v>
      </c>
      <c r="I941" s="49" t="s">
        <v>634</v>
      </c>
      <c r="J941" s="49" t="s">
        <v>890</v>
      </c>
      <c r="K941" s="49" t="s">
        <v>50</v>
      </c>
      <c r="L941" s="49" t="s">
        <v>642</v>
      </c>
      <c r="M941" s="51">
        <v>0</v>
      </c>
      <c r="N941" s="52">
        <v>44595</v>
      </c>
      <c r="O941" s="52">
        <v>47026</v>
      </c>
      <c r="P941" s="49" t="s">
        <v>3412</v>
      </c>
      <c r="Q941" s="50" t="s">
        <v>41</v>
      </c>
      <c r="R941" s="50" t="s">
        <v>42</v>
      </c>
      <c r="S941" s="50" t="s">
        <v>41</v>
      </c>
      <c r="T941" s="49" t="s">
        <v>3382</v>
      </c>
      <c r="U941" s="53"/>
      <c r="V941" s="7"/>
      <c r="W941" s="8" t="str">
        <f ca="1">IF(OR(ISBLANK(O941),ISERROR(O941)),"",IF(O941&lt;=TODAY(),"EXPIRED","ACTIVE"))</f>
        <v>ACTIVE</v>
      </c>
      <c r="X941" s="8" t="str">
        <f>IF(ISNUMBER(SEARCH("OPTILAN",P941)),"OPTILAN","")</f>
        <v/>
      </c>
      <c r="Y941" s="8" t="str">
        <f>IF(AND(NOT(ISBLANK(M941)),M941&lt;&gt;"",VALUE(M941)=0),"No Value (Indeterminate)","")</f>
        <v>No Value (Indeterminate)</v>
      </c>
      <c r="Z941" s="8" t="s">
        <v>1220</v>
      </c>
      <c r="AA941" s="8" t="str">
        <f>IF(AND(ISNUMBER(SEARCH("default date of 31/12/2099",D941)),NOT(ISBLANK(M941)),VALUE(M941)=0),"No Value (SPOT Contract)","")</f>
        <v/>
      </c>
      <c r="AB941" s="19" t="str">
        <f>IF(N941="","No Start Date","")</f>
        <v/>
      </c>
      <c r="AC941" s="19" t="str">
        <f>IF(O941="","No Expiry Date","")</f>
        <v/>
      </c>
      <c r="AD941" s="19" t="str">
        <f>IF(B941="","No Reference","")</f>
        <v/>
      </c>
      <c r="AE941" s="19" t="str" cm="1">
        <f t="array" aca="1" ref="AE941" ca="1">IF(SUMPRODUCT(--ISNUMBER(SEARCH("PFI",A941:AD941)))&gt;0,"Y","")</f>
        <v/>
      </c>
      <c r="AF941" s="19" t="str">
        <f>IF(ISNUMBER(SEARCH("CSW",C941)),"Shared Service","")</f>
        <v/>
      </c>
      <c r="AG941" s="19" t="s">
        <v>504</v>
      </c>
    </row>
    <row r="942" spans="1:33" s="14" customFormat="1" x14ac:dyDescent="0.3">
      <c r="A942" s="21">
        <v>1534</v>
      </c>
      <c r="B942" s="49" t="s">
        <v>3379</v>
      </c>
      <c r="C942" s="49" t="s">
        <v>3413</v>
      </c>
      <c r="D942" s="49" t="s">
        <v>3414</v>
      </c>
      <c r="E942" s="50">
        <v>0</v>
      </c>
      <c r="F942" s="50">
        <v>0</v>
      </c>
      <c r="G942" s="50">
        <v>0</v>
      </c>
      <c r="H942" s="49" t="s">
        <v>305</v>
      </c>
      <c r="I942" s="49" t="s">
        <v>634</v>
      </c>
      <c r="J942" s="49" t="s">
        <v>890</v>
      </c>
      <c r="K942" s="49" t="s">
        <v>50</v>
      </c>
      <c r="L942" s="49" t="s">
        <v>642</v>
      </c>
      <c r="M942" s="51">
        <v>0</v>
      </c>
      <c r="N942" s="52">
        <v>45780</v>
      </c>
      <c r="O942" s="52">
        <v>47026</v>
      </c>
      <c r="P942" s="49" t="s">
        <v>3415</v>
      </c>
      <c r="Q942" s="50" t="s">
        <v>41</v>
      </c>
      <c r="R942" s="50" t="s">
        <v>42</v>
      </c>
      <c r="S942" s="50" t="s">
        <v>42</v>
      </c>
      <c r="T942" s="49" t="s">
        <v>3382</v>
      </c>
      <c r="U942" s="53"/>
      <c r="V942" s="7"/>
      <c r="W942" s="8" t="str">
        <f ca="1">IF(OR(ISBLANK(O942),ISERROR(O942)),"",IF(O942&lt;=TODAY(),"EXPIRED","ACTIVE"))</f>
        <v>ACTIVE</v>
      </c>
      <c r="X942" s="8" t="str">
        <f>IF(ISNUMBER(SEARCH("OPTILAN",P942)),"OPTILAN","")</f>
        <v/>
      </c>
      <c r="Y942" s="8" t="str">
        <f>IF(AND(NOT(ISBLANK(M942)),M942&lt;&gt;"",VALUE(M942)=0),"No Value (Indeterminate)","")</f>
        <v>No Value (Indeterminate)</v>
      </c>
      <c r="Z942" s="8" t="s">
        <v>1220</v>
      </c>
      <c r="AA942" s="8" t="str">
        <f>IF(AND(ISNUMBER(SEARCH("default date of 31/12/2099",D942)),NOT(ISBLANK(M942)),VALUE(M942)=0),"No Value (SPOT Contract)","")</f>
        <v/>
      </c>
      <c r="AB942" s="19" t="str">
        <f>IF(N942="","No Start Date","")</f>
        <v/>
      </c>
      <c r="AC942" s="19" t="str">
        <f>IF(O942="","No Expiry Date","")</f>
        <v/>
      </c>
      <c r="AD942" s="19" t="str">
        <f>IF(B942="","No Reference","")</f>
        <v/>
      </c>
      <c r="AE942" s="19" t="str" cm="1">
        <f t="array" aca="1" ref="AE942" ca="1">IF(SUMPRODUCT(--ISNUMBER(SEARCH("PFI",A942:AD942)))&gt;0,"Y","")</f>
        <v/>
      </c>
      <c r="AF942" s="19" t="str">
        <f>IF(ISNUMBER(SEARCH("CSW",C942)),"Shared Service","")</f>
        <v/>
      </c>
      <c r="AG942" s="19" t="s">
        <v>504</v>
      </c>
    </row>
    <row r="943" spans="1:33" s="14" customFormat="1" x14ac:dyDescent="0.3">
      <c r="A943" s="21">
        <v>1535</v>
      </c>
      <c r="B943" s="49" t="s">
        <v>3379</v>
      </c>
      <c r="C943" s="49" t="s">
        <v>3416</v>
      </c>
      <c r="D943" s="49" t="s">
        <v>3417</v>
      </c>
      <c r="E943" s="50">
        <v>0</v>
      </c>
      <c r="F943" s="50">
        <v>0</v>
      </c>
      <c r="G943" s="50">
        <v>0</v>
      </c>
      <c r="H943" s="49" t="s">
        <v>305</v>
      </c>
      <c r="I943" s="49" t="s">
        <v>634</v>
      </c>
      <c r="J943" s="49" t="s">
        <v>890</v>
      </c>
      <c r="K943" s="49" t="s">
        <v>50</v>
      </c>
      <c r="L943" s="49" t="s">
        <v>642</v>
      </c>
      <c r="M943" s="51">
        <v>0</v>
      </c>
      <c r="N943" s="52">
        <v>45780</v>
      </c>
      <c r="O943" s="52">
        <v>47026</v>
      </c>
      <c r="P943" s="49" t="s">
        <v>2257</v>
      </c>
      <c r="Q943" s="50" t="s">
        <v>41</v>
      </c>
      <c r="R943" s="50" t="s">
        <v>42</v>
      </c>
      <c r="S943" s="50" t="s">
        <v>41</v>
      </c>
      <c r="T943" s="49" t="s">
        <v>3382</v>
      </c>
      <c r="U943" s="53"/>
      <c r="V943" s="7"/>
      <c r="W943" s="8" t="str">
        <f ca="1">IF(OR(ISBLANK(O943),ISERROR(O943)),"",IF(O943&lt;=TODAY(),"EXPIRED","ACTIVE"))</f>
        <v>ACTIVE</v>
      </c>
      <c r="X943" s="8" t="str">
        <f>IF(ISNUMBER(SEARCH("OPTILAN",P943)),"OPTILAN","")</f>
        <v/>
      </c>
      <c r="Y943" s="8" t="str">
        <f>IF(AND(NOT(ISBLANK(M943)),M943&lt;&gt;"",VALUE(M943)=0),"No Value (Indeterminate)","")</f>
        <v>No Value (Indeterminate)</v>
      </c>
      <c r="Z943" s="8" t="s">
        <v>1220</v>
      </c>
      <c r="AA943" s="8" t="str">
        <f>IF(AND(ISNUMBER(SEARCH("default date of 31/12/2099",D943)),NOT(ISBLANK(M943)),VALUE(M943)=0),"No Value (SPOT Contract)","")</f>
        <v/>
      </c>
      <c r="AB943" s="19" t="str">
        <f>IF(N943="","No Start Date","")</f>
        <v/>
      </c>
      <c r="AC943" s="19" t="str">
        <f>IF(O943="","No Expiry Date","")</f>
        <v/>
      </c>
      <c r="AD943" s="19" t="str">
        <f>IF(B943="","No Reference","")</f>
        <v/>
      </c>
      <c r="AE943" s="19" t="str" cm="1">
        <f t="array" aca="1" ref="AE943" ca="1">IF(SUMPRODUCT(--ISNUMBER(SEARCH("PFI",A943:AD943)))&gt;0,"Y","")</f>
        <v/>
      </c>
      <c r="AF943" s="19" t="str">
        <f>IF(ISNUMBER(SEARCH("CSW",C943)),"Shared Service","")</f>
        <v/>
      </c>
      <c r="AG943" s="19" t="s">
        <v>504</v>
      </c>
    </row>
    <row r="944" spans="1:33" s="14" customFormat="1" x14ac:dyDescent="0.3">
      <c r="A944" s="21">
        <v>1536</v>
      </c>
      <c r="B944" s="49" t="s">
        <v>3379</v>
      </c>
      <c r="C944" s="49" t="s">
        <v>3418</v>
      </c>
      <c r="D944" s="49"/>
      <c r="E944" s="50">
        <v>0</v>
      </c>
      <c r="F944" s="50">
        <v>0</v>
      </c>
      <c r="G944" s="50">
        <v>0</v>
      </c>
      <c r="H944" s="49" t="s">
        <v>305</v>
      </c>
      <c r="I944" s="49" t="s">
        <v>634</v>
      </c>
      <c r="J944" s="49" t="s">
        <v>890</v>
      </c>
      <c r="K944" s="49" t="s">
        <v>50</v>
      </c>
      <c r="L944" s="49" t="s">
        <v>642</v>
      </c>
      <c r="M944" s="51">
        <v>0</v>
      </c>
      <c r="N944" s="52">
        <v>44359</v>
      </c>
      <c r="O944" s="52">
        <v>47026</v>
      </c>
      <c r="P944" s="49" t="s">
        <v>3419</v>
      </c>
      <c r="Q944" s="50" t="s">
        <v>41</v>
      </c>
      <c r="R944" s="50" t="s">
        <v>42</v>
      </c>
      <c r="S944" s="50" t="s">
        <v>41</v>
      </c>
      <c r="T944" s="49" t="s">
        <v>3382</v>
      </c>
      <c r="U944" s="53"/>
      <c r="V944" s="7"/>
      <c r="W944" s="8" t="str">
        <f ca="1">IF(OR(ISBLANK(O944),ISERROR(O944)),"",IF(O944&lt;=TODAY(),"EXPIRED","ACTIVE"))</f>
        <v>ACTIVE</v>
      </c>
      <c r="X944" s="8" t="str">
        <f>IF(ISNUMBER(SEARCH("OPTILAN",P944)),"OPTILAN","")</f>
        <v/>
      </c>
      <c r="Y944" s="8" t="str">
        <f>IF(AND(NOT(ISBLANK(M944)),M944&lt;&gt;"",VALUE(M944)=0),"No Value (Indeterminate)","")</f>
        <v>No Value (Indeterminate)</v>
      </c>
      <c r="Z944" s="8" t="s">
        <v>1220</v>
      </c>
      <c r="AA944" s="8" t="str">
        <f>IF(AND(ISNUMBER(SEARCH("default date of 31/12/2099",D944)),NOT(ISBLANK(M944)),VALUE(M944)=0),"No Value (SPOT Contract)","")</f>
        <v/>
      </c>
      <c r="AB944" s="19" t="str">
        <f>IF(N944="","No Start Date","")</f>
        <v/>
      </c>
      <c r="AC944" s="19" t="str">
        <f>IF(O944="","No Expiry Date","")</f>
        <v/>
      </c>
      <c r="AD944" s="19" t="str">
        <f>IF(B944="","No Reference","")</f>
        <v/>
      </c>
      <c r="AE944" s="19" t="str" cm="1">
        <f t="array" aca="1" ref="AE944" ca="1">IF(SUMPRODUCT(--ISNUMBER(SEARCH("PFI",A944:AD944)))&gt;0,"Y","")</f>
        <v/>
      </c>
      <c r="AF944" s="19" t="str">
        <f>IF(ISNUMBER(SEARCH("CSW",C944)),"Shared Service","")</f>
        <v/>
      </c>
      <c r="AG944" s="19" t="s">
        <v>504</v>
      </c>
    </row>
    <row r="945" spans="1:33" s="14" customFormat="1" x14ac:dyDescent="0.3">
      <c r="A945" s="21">
        <v>1538</v>
      </c>
      <c r="B945" s="49" t="s">
        <v>3379</v>
      </c>
      <c r="C945" s="49" t="s">
        <v>3420</v>
      </c>
      <c r="D945" s="49"/>
      <c r="E945" s="50">
        <v>0</v>
      </c>
      <c r="F945" s="50">
        <v>0</v>
      </c>
      <c r="G945" s="50">
        <v>0</v>
      </c>
      <c r="H945" s="49" t="s">
        <v>305</v>
      </c>
      <c r="I945" s="49" t="s">
        <v>634</v>
      </c>
      <c r="J945" s="49" t="s">
        <v>890</v>
      </c>
      <c r="K945" s="49" t="s">
        <v>50</v>
      </c>
      <c r="L945" s="49" t="s">
        <v>642</v>
      </c>
      <c r="M945" s="51">
        <v>0</v>
      </c>
      <c r="N945" s="52" t="s">
        <v>3421</v>
      </c>
      <c r="O945" s="52">
        <v>47026</v>
      </c>
      <c r="P945" s="49" t="s">
        <v>2538</v>
      </c>
      <c r="Q945" s="50" t="s">
        <v>41</v>
      </c>
      <c r="R945" s="50" t="s">
        <v>42</v>
      </c>
      <c r="S945" s="50" t="s">
        <v>41</v>
      </c>
      <c r="T945" s="49" t="s">
        <v>3382</v>
      </c>
      <c r="U945" s="53"/>
      <c r="V945" s="7"/>
      <c r="W945" s="8" t="str">
        <f ca="1">IF(OR(ISBLANK(O945),ISERROR(O945)),"",IF(O945&lt;=TODAY(),"EXPIRED","ACTIVE"))</f>
        <v>ACTIVE</v>
      </c>
      <c r="X945" s="8" t="str">
        <f>IF(ISNUMBER(SEARCH("OPTILAN",P945)),"OPTILAN","")</f>
        <v/>
      </c>
      <c r="Y945" s="8" t="str">
        <f>IF(AND(NOT(ISBLANK(M945)),M945&lt;&gt;"",VALUE(M945)=0),"No Value (Indeterminate)","")</f>
        <v>No Value (Indeterminate)</v>
      </c>
      <c r="Z945" s="8" t="s">
        <v>1220</v>
      </c>
      <c r="AA945" s="8" t="str">
        <f>IF(AND(ISNUMBER(SEARCH("default date of 31/12/2099",D945)),NOT(ISBLANK(M945)),VALUE(M945)=0),"No Value (SPOT Contract)","")</f>
        <v/>
      </c>
      <c r="AB945" s="19" t="str">
        <f>IF(N945="","No Start Date","")</f>
        <v/>
      </c>
      <c r="AC945" s="19" t="str">
        <f>IF(O945="","No Expiry Date","")</f>
        <v/>
      </c>
      <c r="AD945" s="19" t="str">
        <f>IF(B945="","No Reference","")</f>
        <v/>
      </c>
      <c r="AE945" s="19" t="str" cm="1">
        <f t="array" aca="1" ref="AE945" ca="1">IF(SUMPRODUCT(--ISNUMBER(SEARCH("PFI",A945:AD945)))&gt;0,"Y","")</f>
        <v/>
      </c>
      <c r="AF945" s="19" t="str">
        <f>IF(ISNUMBER(SEARCH("CSW",C945)),"Shared Service","")</f>
        <v/>
      </c>
      <c r="AG945" s="19" t="s">
        <v>504</v>
      </c>
    </row>
    <row r="946" spans="1:33" s="14" customFormat="1" x14ac:dyDescent="0.3">
      <c r="A946" s="21">
        <v>1539</v>
      </c>
      <c r="B946" s="49" t="s">
        <v>3379</v>
      </c>
      <c r="C946" s="49" t="s">
        <v>3422</v>
      </c>
      <c r="D946" s="49"/>
      <c r="E946" s="50">
        <v>0</v>
      </c>
      <c r="F946" s="50">
        <v>0</v>
      </c>
      <c r="G946" s="50">
        <v>0</v>
      </c>
      <c r="H946" s="49" t="s">
        <v>305</v>
      </c>
      <c r="I946" s="49" t="s">
        <v>634</v>
      </c>
      <c r="J946" s="49" t="s">
        <v>890</v>
      </c>
      <c r="K946" s="49" t="s">
        <v>50</v>
      </c>
      <c r="L946" s="49" t="s">
        <v>642</v>
      </c>
      <c r="M946" s="51">
        <v>0</v>
      </c>
      <c r="N946" s="52" t="s">
        <v>3400</v>
      </c>
      <c r="O946" s="52">
        <v>47026</v>
      </c>
      <c r="P946" s="49" t="s">
        <v>2331</v>
      </c>
      <c r="Q946" s="50" t="s">
        <v>41</v>
      </c>
      <c r="R946" s="50" t="s">
        <v>42</v>
      </c>
      <c r="S946" s="50" t="s">
        <v>41</v>
      </c>
      <c r="T946" s="49" t="s">
        <v>3382</v>
      </c>
      <c r="U946" s="53"/>
      <c r="V946" s="7"/>
      <c r="W946" s="8" t="str">
        <f ca="1">IF(OR(ISBLANK(O946),ISERROR(O946)),"",IF(O946&lt;=TODAY(),"EXPIRED","ACTIVE"))</f>
        <v>ACTIVE</v>
      </c>
      <c r="X946" s="8" t="str">
        <f>IF(ISNUMBER(SEARCH("OPTILAN",P946)),"OPTILAN","")</f>
        <v/>
      </c>
      <c r="Y946" s="8" t="str">
        <f>IF(AND(NOT(ISBLANK(M946)),M946&lt;&gt;"",VALUE(M946)=0),"No Value (Indeterminate)","")</f>
        <v>No Value (Indeterminate)</v>
      </c>
      <c r="Z946" s="8" t="s">
        <v>1220</v>
      </c>
      <c r="AA946" s="8" t="str">
        <f>IF(AND(ISNUMBER(SEARCH("default date of 31/12/2099",D946)),NOT(ISBLANK(M946)),VALUE(M946)=0),"No Value (SPOT Contract)","")</f>
        <v/>
      </c>
      <c r="AB946" s="19" t="str">
        <f>IF(N946="","No Start Date","")</f>
        <v/>
      </c>
      <c r="AC946" s="19" t="str">
        <f>IF(O946="","No Expiry Date","")</f>
        <v/>
      </c>
      <c r="AD946" s="19" t="str">
        <f>IF(B946="","No Reference","")</f>
        <v/>
      </c>
      <c r="AE946" s="19" t="str" cm="1">
        <f t="array" aca="1" ref="AE946" ca="1">IF(SUMPRODUCT(--ISNUMBER(SEARCH("PFI",A946:AD946)))&gt;0,"Y","")</f>
        <v/>
      </c>
      <c r="AF946" s="19" t="str">
        <f>IF(ISNUMBER(SEARCH("CSW",C946)),"Shared Service","")</f>
        <v/>
      </c>
      <c r="AG946" s="19" t="s">
        <v>504</v>
      </c>
    </row>
    <row r="947" spans="1:33" s="14" customFormat="1" x14ac:dyDescent="0.3">
      <c r="A947" s="21">
        <v>1540</v>
      </c>
      <c r="B947" s="49" t="s">
        <v>3379</v>
      </c>
      <c r="C947" s="49" t="s">
        <v>3423</v>
      </c>
      <c r="D947" s="49"/>
      <c r="E947" s="50">
        <v>0</v>
      </c>
      <c r="F947" s="50">
        <v>0</v>
      </c>
      <c r="G947" s="50">
        <v>0</v>
      </c>
      <c r="H947" s="49" t="s">
        <v>305</v>
      </c>
      <c r="I947" s="49" t="s">
        <v>634</v>
      </c>
      <c r="J947" s="49" t="s">
        <v>890</v>
      </c>
      <c r="K947" s="49" t="s">
        <v>50</v>
      </c>
      <c r="L947" s="49" t="s">
        <v>642</v>
      </c>
      <c r="M947" s="51">
        <v>0</v>
      </c>
      <c r="N947" s="52" t="s">
        <v>3400</v>
      </c>
      <c r="O947" s="52">
        <v>47026</v>
      </c>
      <c r="P947" s="49" t="s">
        <v>3402</v>
      </c>
      <c r="Q947" s="50" t="s">
        <v>42</v>
      </c>
      <c r="R947" s="50" t="s">
        <v>41</v>
      </c>
      <c r="S947" s="50" t="s">
        <v>41</v>
      </c>
      <c r="T947" s="49" t="s">
        <v>3382</v>
      </c>
      <c r="U947" s="53"/>
      <c r="V947" s="7"/>
      <c r="W947" s="8" t="str">
        <f ca="1">IF(OR(ISBLANK(O947),ISERROR(O947)),"",IF(O947&lt;=TODAY(),"EXPIRED","ACTIVE"))</f>
        <v>ACTIVE</v>
      </c>
      <c r="X947" s="8" t="str">
        <f>IF(ISNUMBER(SEARCH("OPTILAN",P947)),"OPTILAN","")</f>
        <v/>
      </c>
      <c r="Y947" s="8" t="str">
        <f>IF(AND(NOT(ISBLANK(M947)),M947&lt;&gt;"",VALUE(M947)=0),"No Value (Indeterminate)","")</f>
        <v>No Value (Indeterminate)</v>
      </c>
      <c r="Z947" s="8" t="s">
        <v>1220</v>
      </c>
      <c r="AA947" s="8" t="str">
        <f>IF(AND(ISNUMBER(SEARCH("default date of 31/12/2099",D947)),NOT(ISBLANK(M947)),VALUE(M947)=0),"No Value (SPOT Contract)","")</f>
        <v/>
      </c>
      <c r="AB947" s="19" t="str">
        <f>IF(N947="","No Start Date","")</f>
        <v/>
      </c>
      <c r="AC947" s="19" t="str">
        <f>IF(O947="","No Expiry Date","")</f>
        <v/>
      </c>
      <c r="AD947" s="19" t="str">
        <f>IF(B947="","No Reference","")</f>
        <v/>
      </c>
      <c r="AE947" s="19" t="str" cm="1">
        <f t="array" aca="1" ref="AE947" ca="1">IF(SUMPRODUCT(--ISNUMBER(SEARCH("PFI",A947:AD947)))&gt;0,"Y","")</f>
        <v/>
      </c>
      <c r="AF947" s="19" t="str">
        <f>IF(ISNUMBER(SEARCH("CSW",C947)),"Shared Service","")</f>
        <v/>
      </c>
      <c r="AG947" s="19" t="s">
        <v>504</v>
      </c>
    </row>
    <row r="948" spans="1:33" s="14" customFormat="1" x14ac:dyDescent="0.3">
      <c r="A948" s="21">
        <v>1541</v>
      </c>
      <c r="B948" s="49" t="s">
        <v>3379</v>
      </c>
      <c r="C948" s="49" t="s">
        <v>3424</v>
      </c>
      <c r="D948" s="49" t="s">
        <v>3425</v>
      </c>
      <c r="E948" s="50">
        <v>0</v>
      </c>
      <c r="F948" s="50">
        <v>0</v>
      </c>
      <c r="G948" s="50">
        <v>0</v>
      </c>
      <c r="H948" s="49" t="s">
        <v>305</v>
      </c>
      <c r="I948" s="49" t="s">
        <v>634</v>
      </c>
      <c r="J948" s="49" t="s">
        <v>890</v>
      </c>
      <c r="K948" s="49" t="s">
        <v>50</v>
      </c>
      <c r="L948" s="49" t="s">
        <v>642</v>
      </c>
      <c r="M948" s="51">
        <v>0</v>
      </c>
      <c r="N948" s="52" t="s">
        <v>3426</v>
      </c>
      <c r="O948" s="52">
        <v>47026</v>
      </c>
      <c r="P948" s="49" t="s">
        <v>3427</v>
      </c>
      <c r="Q948" s="50" t="s">
        <v>41</v>
      </c>
      <c r="R948" s="50" t="s">
        <v>42</v>
      </c>
      <c r="S948" s="50" t="s">
        <v>41</v>
      </c>
      <c r="T948" s="49" t="s">
        <v>3382</v>
      </c>
      <c r="U948" s="53"/>
      <c r="V948" s="7"/>
      <c r="W948" s="8" t="str">
        <f ca="1">IF(OR(ISBLANK(O948),ISERROR(O948)),"",IF(O948&lt;=TODAY(),"EXPIRED","ACTIVE"))</f>
        <v>ACTIVE</v>
      </c>
      <c r="X948" s="8" t="str">
        <f>IF(ISNUMBER(SEARCH("OPTILAN",P948)),"OPTILAN","")</f>
        <v/>
      </c>
      <c r="Y948" s="8" t="str">
        <f>IF(AND(NOT(ISBLANK(M948)),M948&lt;&gt;"",VALUE(M948)=0),"No Value (Indeterminate)","")</f>
        <v>No Value (Indeterminate)</v>
      </c>
      <c r="Z948" s="8" t="s">
        <v>1220</v>
      </c>
      <c r="AA948" s="8" t="str">
        <f>IF(AND(ISNUMBER(SEARCH("default date of 31/12/2099",D948)),NOT(ISBLANK(M948)),VALUE(M948)=0),"No Value (SPOT Contract)","")</f>
        <v/>
      </c>
      <c r="AB948" s="19" t="str">
        <f>IF(N948="","No Start Date","")</f>
        <v/>
      </c>
      <c r="AC948" s="19" t="str">
        <f>IF(O948="","No Expiry Date","")</f>
        <v/>
      </c>
      <c r="AD948" s="19" t="str">
        <f>IF(B948="","No Reference","")</f>
        <v/>
      </c>
      <c r="AE948" s="19" t="str" cm="1">
        <f t="array" aca="1" ref="AE948" ca="1">IF(SUMPRODUCT(--ISNUMBER(SEARCH("PFI",A948:AD948)))&gt;0,"Y","")</f>
        <v/>
      </c>
      <c r="AF948" s="19" t="str">
        <f>IF(ISNUMBER(SEARCH("CSW",C948)),"Shared Service","")</f>
        <v/>
      </c>
      <c r="AG948" s="19" t="s">
        <v>504</v>
      </c>
    </row>
    <row r="949" spans="1:33" s="14" customFormat="1" x14ac:dyDescent="0.3">
      <c r="A949" s="21">
        <v>1511</v>
      </c>
      <c r="B949" s="45" t="s">
        <v>3379</v>
      </c>
      <c r="C949" s="45" t="s">
        <v>3428</v>
      </c>
      <c r="D949" s="45"/>
      <c r="E949" s="46">
        <v>0</v>
      </c>
      <c r="F949" s="46">
        <v>0</v>
      </c>
      <c r="G949" s="46">
        <v>0</v>
      </c>
      <c r="H949" s="45" t="s">
        <v>305</v>
      </c>
      <c r="I949" s="45" t="s">
        <v>634</v>
      </c>
      <c r="J949" s="45" t="s">
        <v>890</v>
      </c>
      <c r="K949" s="45" t="s">
        <v>50</v>
      </c>
      <c r="L949" s="45" t="s">
        <v>642</v>
      </c>
      <c r="M949" s="47">
        <v>92000000</v>
      </c>
      <c r="N949" s="48">
        <v>43840</v>
      </c>
      <c r="O949" s="48">
        <v>46660</v>
      </c>
      <c r="P949" s="45" t="s">
        <v>684</v>
      </c>
      <c r="Q949" s="46" t="s">
        <v>41</v>
      </c>
      <c r="R949" s="46" t="s">
        <v>41</v>
      </c>
      <c r="S949" s="46" t="s">
        <v>41</v>
      </c>
      <c r="T949" s="45" t="s">
        <v>3382</v>
      </c>
      <c r="U949" s="53"/>
      <c r="V949" s="7"/>
      <c r="W949" s="8" t="str">
        <f ca="1">IF(OR(ISBLANK(O949),ISERROR(O949)),"",IF(O949&lt;=TODAY(),"EXPIRED","ACTIVE"))</f>
        <v>ACTIVE</v>
      </c>
      <c r="X949" s="8" t="str">
        <f>IF(ISNUMBER(SEARCH("OPTILAN",P949)),"OPTILAN","")</f>
        <v/>
      </c>
      <c r="Y949" s="8" t="str">
        <f>IF(AND(NOT(ISBLANK(M949)),M949&lt;&gt;"",VALUE(M949)=0),"No Value (Indeterminate)","")</f>
        <v/>
      </c>
      <c r="Z949" s="8"/>
      <c r="AA949" s="8" t="str">
        <f>IF(AND(ISNUMBER(SEARCH("default date of 31/12/2099",D949)),NOT(ISBLANK(M949)),VALUE(M949)=0),"No Value (SPOT Contract)","")</f>
        <v/>
      </c>
      <c r="AB949" s="19" t="str">
        <f>IF(N949="","No Start Date","")</f>
        <v/>
      </c>
      <c r="AC949" s="19" t="str">
        <f>IF(O949="","No Expiry Date","")</f>
        <v/>
      </c>
      <c r="AD949" s="19" t="str">
        <f>IF(B949="","No Reference","")</f>
        <v/>
      </c>
      <c r="AE949" s="19" t="str" cm="1">
        <f t="array" aca="1" ref="AE949" ca="1">IF(SUMPRODUCT(--ISNUMBER(SEARCH("PFI",A949:AD949)))&gt;0,"Y","")</f>
        <v/>
      </c>
      <c r="AF949" s="19" t="str">
        <f>IF(ISNUMBER(SEARCH("CSW",C949)),"Shared Service","")</f>
        <v/>
      </c>
      <c r="AG949" s="19"/>
    </row>
    <row r="950" spans="1:33" s="14" customFormat="1" x14ac:dyDescent="0.3">
      <c r="A950" s="21">
        <v>1542</v>
      </c>
      <c r="B950" s="49" t="s">
        <v>3379</v>
      </c>
      <c r="C950" s="49" t="s">
        <v>3429</v>
      </c>
      <c r="D950" s="49"/>
      <c r="E950" s="50">
        <v>0</v>
      </c>
      <c r="F950" s="50">
        <v>0</v>
      </c>
      <c r="G950" s="50">
        <v>0</v>
      </c>
      <c r="H950" s="49" t="s">
        <v>305</v>
      </c>
      <c r="I950" s="49" t="s">
        <v>634</v>
      </c>
      <c r="J950" s="49" t="s">
        <v>890</v>
      </c>
      <c r="K950" s="49" t="s">
        <v>50</v>
      </c>
      <c r="L950" s="49" t="s">
        <v>642</v>
      </c>
      <c r="M950" s="51">
        <v>92000000</v>
      </c>
      <c r="N950" s="52" t="s">
        <v>3430</v>
      </c>
      <c r="O950" s="52">
        <v>46660</v>
      </c>
      <c r="P950" s="49" t="s">
        <v>3431</v>
      </c>
      <c r="Q950" s="50" t="s">
        <v>41</v>
      </c>
      <c r="R950" s="50" t="s">
        <v>41</v>
      </c>
      <c r="S950" s="50" t="s">
        <v>41</v>
      </c>
      <c r="T950" s="49" t="s">
        <v>3382</v>
      </c>
      <c r="U950" s="53"/>
      <c r="V950" s="7"/>
      <c r="W950" s="8" t="str">
        <f ca="1">IF(OR(ISBLANK(O950),ISERROR(O950)),"",IF(O950&lt;=TODAY(),"EXPIRED","ACTIVE"))</f>
        <v>ACTIVE</v>
      </c>
      <c r="X950" s="8" t="str">
        <f>IF(ISNUMBER(SEARCH("OPTILAN",P950)),"OPTILAN","")</f>
        <v/>
      </c>
      <c r="Y950" s="8" t="str">
        <f>IF(AND(NOT(ISBLANK(M950)),M950&lt;&gt;"",VALUE(M950)=0),"No Value (Indeterminate)","")</f>
        <v/>
      </c>
      <c r="Z950" s="8"/>
      <c r="AA950" s="8" t="str">
        <f>IF(AND(ISNUMBER(SEARCH("default date of 31/12/2099",D950)),NOT(ISBLANK(M950)),VALUE(M950)=0),"No Value (SPOT Contract)","")</f>
        <v/>
      </c>
      <c r="AB950" s="19" t="str">
        <f>IF(N950="","No Start Date","")</f>
        <v/>
      </c>
      <c r="AC950" s="19" t="str">
        <f>IF(O950="","No Expiry Date","")</f>
        <v/>
      </c>
      <c r="AD950" s="19" t="str">
        <f>IF(B950="","No Reference","")</f>
        <v/>
      </c>
      <c r="AE950" s="19" t="str" cm="1">
        <f t="array" aca="1" ref="AE950" ca="1">IF(SUMPRODUCT(--ISNUMBER(SEARCH("PFI",A950:AD950)))&gt;0,"Y","")</f>
        <v/>
      </c>
      <c r="AF950" s="19" t="str">
        <f>IF(ISNUMBER(SEARCH("CSW",C950)),"Shared Service","")</f>
        <v/>
      </c>
      <c r="AG950" s="19"/>
    </row>
    <row r="951" spans="1:33" s="14" customFormat="1" x14ac:dyDescent="0.3">
      <c r="A951" s="21">
        <v>1543</v>
      </c>
      <c r="B951" s="49" t="s">
        <v>3379</v>
      </c>
      <c r="C951" s="49" t="s">
        <v>3432</v>
      </c>
      <c r="D951" s="49"/>
      <c r="E951" s="50">
        <v>0</v>
      </c>
      <c r="F951" s="50">
        <v>0</v>
      </c>
      <c r="G951" s="50">
        <v>0</v>
      </c>
      <c r="H951" s="49" t="s">
        <v>305</v>
      </c>
      <c r="I951" s="49" t="s">
        <v>634</v>
      </c>
      <c r="J951" s="49" t="s">
        <v>890</v>
      </c>
      <c r="K951" s="49" t="s">
        <v>50</v>
      </c>
      <c r="L951" s="49" t="s">
        <v>642</v>
      </c>
      <c r="M951" s="51">
        <v>92000000</v>
      </c>
      <c r="N951" s="52" t="s">
        <v>3433</v>
      </c>
      <c r="O951" s="52">
        <v>46660</v>
      </c>
      <c r="P951" s="49" t="s">
        <v>3434</v>
      </c>
      <c r="Q951" s="50" t="s">
        <v>41</v>
      </c>
      <c r="R951" s="50" t="s">
        <v>41</v>
      </c>
      <c r="S951" s="50" t="s">
        <v>41</v>
      </c>
      <c r="T951" s="49" t="s">
        <v>3382</v>
      </c>
      <c r="U951" s="53"/>
      <c r="V951" s="7"/>
      <c r="W951" s="8" t="str">
        <f ca="1">IF(OR(ISBLANK(O951),ISERROR(O951)),"",IF(O951&lt;=TODAY(),"EXPIRED","ACTIVE"))</f>
        <v>ACTIVE</v>
      </c>
      <c r="X951" s="8" t="str">
        <f>IF(ISNUMBER(SEARCH("OPTILAN",P951)),"OPTILAN","")</f>
        <v/>
      </c>
      <c r="Y951" s="8" t="str">
        <f>IF(AND(NOT(ISBLANK(M951)),M951&lt;&gt;"",VALUE(M951)=0),"No Value (Indeterminate)","")</f>
        <v/>
      </c>
      <c r="Z951" s="8"/>
      <c r="AA951" s="8" t="str">
        <f>IF(AND(ISNUMBER(SEARCH("default date of 31/12/2099",D951)),NOT(ISBLANK(M951)),VALUE(M951)=0),"No Value (SPOT Contract)","")</f>
        <v/>
      </c>
      <c r="AB951" s="19" t="str">
        <f>IF(N951="","No Start Date","")</f>
        <v/>
      </c>
      <c r="AC951" s="19" t="str">
        <f>IF(O951="","No Expiry Date","")</f>
        <v/>
      </c>
      <c r="AD951" s="19" t="str">
        <f>IF(B951="","No Reference","")</f>
        <v/>
      </c>
      <c r="AE951" s="19" t="str" cm="1">
        <f t="array" aca="1" ref="AE951" ca="1">IF(SUMPRODUCT(--ISNUMBER(SEARCH("PFI",A951:AD951)))&gt;0,"Y","")</f>
        <v/>
      </c>
      <c r="AF951" s="19" t="str">
        <f>IF(ISNUMBER(SEARCH("CSW",C951)),"Shared Service","")</f>
        <v/>
      </c>
      <c r="AG951" s="19"/>
    </row>
    <row r="952" spans="1:33" s="14" customFormat="1" x14ac:dyDescent="0.3">
      <c r="A952" s="21">
        <v>1544</v>
      </c>
      <c r="B952" s="49" t="s">
        <v>3379</v>
      </c>
      <c r="C952" s="49" t="s">
        <v>3435</v>
      </c>
      <c r="D952" s="49"/>
      <c r="E952" s="50">
        <v>0</v>
      </c>
      <c r="F952" s="50">
        <v>0</v>
      </c>
      <c r="G952" s="50">
        <v>0</v>
      </c>
      <c r="H952" s="49" t="s">
        <v>305</v>
      </c>
      <c r="I952" s="49" t="s">
        <v>634</v>
      </c>
      <c r="J952" s="49" t="s">
        <v>890</v>
      </c>
      <c r="K952" s="49" t="s">
        <v>50</v>
      </c>
      <c r="L952" s="49" t="s">
        <v>642</v>
      </c>
      <c r="M952" s="51">
        <v>92000000</v>
      </c>
      <c r="N952" s="52" t="s">
        <v>3436</v>
      </c>
      <c r="O952" s="52">
        <v>46660</v>
      </c>
      <c r="P952" s="49" t="s">
        <v>3437</v>
      </c>
      <c r="Q952" s="50" t="s">
        <v>41</v>
      </c>
      <c r="R952" s="50" t="s">
        <v>41</v>
      </c>
      <c r="S952" s="50" t="s">
        <v>41</v>
      </c>
      <c r="T952" s="49" t="s">
        <v>3382</v>
      </c>
      <c r="U952" s="53"/>
      <c r="V952" s="7"/>
      <c r="W952" s="8" t="str">
        <f ca="1">IF(OR(ISBLANK(O952),ISERROR(O952)),"",IF(O952&lt;=TODAY(),"EXPIRED","ACTIVE"))</f>
        <v>ACTIVE</v>
      </c>
      <c r="X952" s="8" t="str">
        <f>IF(ISNUMBER(SEARCH("OPTILAN",P952)),"OPTILAN","")</f>
        <v/>
      </c>
      <c r="Y952" s="8" t="str">
        <f>IF(AND(NOT(ISBLANK(M952)),M952&lt;&gt;"",VALUE(M952)=0),"No Value (Indeterminate)","")</f>
        <v/>
      </c>
      <c r="Z952" s="8"/>
      <c r="AA952" s="8" t="str">
        <f>IF(AND(ISNUMBER(SEARCH("default date of 31/12/2099",D952)),NOT(ISBLANK(M952)),VALUE(M952)=0),"No Value (SPOT Contract)","")</f>
        <v/>
      </c>
      <c r="AB952" s="19" t="str">
        <f>IF(N952="","No Start Date","")</f>
        <v/>
      </c>
      <c r="AC952" s="19" t="str">
        <f>IF(O952="","No Expiry Date","")</f>
        <v/>
      </c>
      <c r="AD952" s="19" t="str">
        <f>IF(B952="","No Reference","")</f>
        <v/>
      </c>
      <c r="AE952" s="19" t="str" cm="1">
        <f t="array" aca="1" ref="AE952" ca="1">IF(SUMPRODUCT(--ISNUMBER(SEARCH("PFI",A952:AD952)))&gt;0,"Y","")</f>
        <v/>
      </c>
      <c r="AF952" s="19" t="str">
        <f>IF(ISNUMBER(SEARCH("CSW",C952)),"Shared Service","")</f>
        <v/>
      </c>
      <c r="AG952" s="19"/>
    </row>
    <row r="953" spans="1:33" s="14" customFormat="1" x14ac:dyDescent="0.3">
      <c r="A953" s="21">
        <v>1545</v>
      </c>
      <c r="B953" s="49" t="s">
        <v>3379</v>
      </c>
      <c r="C953" s="49" t="s">
        <v>3438</v>
      </c>
      <c r="D953" s="49"/>
      <c r="E953" s="50">
        <v>0</v>
      </c>
      <c r="F953" s="50">
        <v>0</v>
      </c>
      <c r="G953" s="50">
        <v>0</v>
      </c>
      <c r="H953" s="49" t="s">
        <v>305</v>
      </c>
      <c r="I953" s="49" t="s">
        <v>634</v>
      </c>
      <c r="J953" s="49" t="s">
        <v>890</v>
      </c>
      <c r="K953" s="49" t="s">
        <v>50</v>
      </c>
      <c r="L953" s="49" t="s">
        <v>642</v>
      </c>
      <c r="M953" s="51">
        <v>92000000</v>
      </c>
      <c r="N953" s="52" t="s">
        <v>3439</v>
      </c>
      <c r="O953" s="52">
        <v>46660</v>
      </c>
      <c r="P953" s="49" t="s">
        <v>3440</v>
      </c>
      <c r="Q953" s="50" t="s">
        <v>41</v>
      </c>
      <c r="R953" s="50" t="s">
        <v>41</v>
      </c>
      <c r="S953" s="50" t="s">
        <v>41</v>
      </c>
      <c r="T953" s="49" t="s">
        <v>3382</v>
      </c>
      <c r="U953" s="53"/>
      <c r="V953" s="7"/>
      <c r="W953" s="8" t="str">
        <f ca="1">IF(OR(ISBLANK(O953),ISERROR(O953)),"",IF(O953&lt;=TODAY(),"EXPIRED","ACTIVE"))</f>
        <v>ACTIVE</v>
      </c>
      <c r="X953" s="8" t="str">
        <f>IF(ISNUMBER(SEARCH("OPTILAN",P953)),"OPTILAN","")</f>
        <v/>
      </c>
      <c r="Y953" s="8" t="str">
        <f>IF(AND(NOT(ISBLANK(M953)),M953&lt;&gt;"",VALUE(M953)=0),"No Value (Indeterminate)","")</f>
        <v/>
      </c>
      <c r="Z953" s="8"/>
      <c r="AA953" s="8" t="str">
        <f>IF(AND(ISNUMBER(SEARCH("default date of 31/12/2099",D953)),NOT(ISBLANK(M953)),VALUE(M953)=0),"No Value (SPOT Contract)","")</f>
        <v/>
      </c>
      <c r="AB953" s="19" t="str">
        <f>IF(N953="","No Start Date","")</f>
        <v/>
      </c>
      <c r="AC953" s="19" t="str">
        <f>IF(O953="","No Expiry Date","")</f>
        <v/>
      </c>
      <c r="AD953" s="19" t="str">
        <f>IF(B953="","No Reference","")</f>
        <v/>
      </c>
      <c r="AE953" s="19" t="str" cm="1">
        <f t="array" aca="1" ref="AE953" ca="1">IF(SUMPRODUCT(--ISNUMBER(SEARCH("PFI",A953:AD953)))&gt;0,"Y","")</f>
        <v/>
      </c>
      <c r="AF953" s="19" t="str">
        <f>IF(ISNUMBER(SEARCH("CSW",C953)),"Shared Service","")</f>
        <v/>
      </c>
      <c r="AG953" s="19"/>
    </row>
    <row r="954" spans="1:33" s="14" customFormat="1" x14ac:dyDescent="0.3">
      <c r="A954" s="21">
        <v>1546</v>
      </c>
      <c r="B954" s="49" t="s">
        <v>3379</v>
      </c>
      <c r="C954" s="49" t="s">
        <v>3441</v>
      </c>
      <c r="D954" s="49"/>
      <c r="E954" s="50">
        <v>0</v>
      </c>
      <c r="F954" s="50">
        <v>0</v>
      </c>
      <c r="G954" s="50">
        <v>0</v>
      </c>
      <c r="H954" s="49" t="s">
        <v>305</v>
      </c>
      <c r="I954" s="49" t="s">
        <v>634</v>
      </c>
      <c r="J954" s="49" t="s">
        <v>890</v>
      </c>
      <c r="K954" s="49" t="s">
        <v>50</v>
      </c>
      <c r="L954" s="49" t="s">
        <v>642</v>
      </c>
      <c r="M954" s="51">
        <v>92000000</v>
      </c>
      <c r="N954" s="52" t="s">
        <v>3442</v>
      </c>
      <c r="O954" s="52">
        <v>46660</v>
      </c>
      <c r="P954" s="49" t="s">
        <v>3443</v>
      </c>
      <c r="Q954" s="50" t="s">
        <v>41</v>
      </c>
      <c r="R954" s="50" t="s">
        <v>42</v>
      </c>
      <c r="S954" s="50" t="s">
        <v>41</v>
      </c>
      <c r="T954" s="49" t="s">
        <v>3382</v>
      </c>
      <c r="U954" s="53"/>
      <c r="V954" s="7"/>
      <c r="W954" s="8" t="str">
        <f ca="1">IF(OR(ISBLANK(O954),ISERROR(O954)),"",IF(O954&lt;=TODAY(),"EXPIRED","ACTIVE"))</f>
        <v>ACTIVE</v>
      </c>
      <c r="X954" s="8" t="str">
        <f>IF(ISNUMBER(SEARCH("OPTILAN",P954)),"OPTILAN","")</f>
        <v/>
      </c>
      <c r="Y954" s="8" t="str">
        <f>IF(AND(NOT(ISBLANK(M954)),M954&lt;&gt;"",VALUE(M954)=0),"No Value (Indeterminate)","")</f>
        <v/>
      </c>
      <c r="Z954" s="8"/>
      <c r="AA954" s="8" t="str">
        <f>IF(AND(ISNUMBER(SEARCH("default date of 31/12/2099",D954)),NOT(ISBLANK(M954)),VALUE(M954)=0),"No Value (SPOT Contract)","")</f>
        <v/>
      </c>
      <c r="AB954" s="19" t="str">
        <f>IF(N954="","No Start Date","")</f>
        <v/>
      </c>
      <c r="AC954" s="19" t="str">
        <f>IF(O954="","No Expiry Date","")</f>
        <v/>
      </c>
      <c r="AD954" s="19" t="str">
        <f>IF(B954="","No Reference","")</f>
        <v/>
      </c>
      <c r="AE954" s="19" t="str" cm="1">
        <f t="array" aca="1" ref="AE954" ca="1">IF(SUMPRODUCT(--ISNUMBER(SEARCH("PFI",A954:AD954)))&gt;0,"Y","")</f>
        <v/>
      </c>
      <c r="AF954" s="19" t="str">
        <f>IF(ISNUMBER(SEARCH("CSW",C954)),"Shared Service","")</f>
        <v/>
      </c>
      <c r="AG954" s="19"/>
    </row>
    <row r="955" spans="1:33" s="14" customFormat="1" x14ac:dyDescent="0.3">
      <c r="A955" s="21">
        <v>1547</v>
      </c>
      <c r="B955" s="49" t="s">
        <v>3379</v>
      </c>
      <c r="C955" s="49" t="s">
        <v>3444</v>
      </c>
      <c r="D955" s="49"/>
      <c r="E955" s="50">
        <v>0</v>
      </c>
      <c r="F955" s="50">
        <v>0</v>
      </c>
      <c r="G955" s="50">
        <v>0</v>
      </c>
      <c r="H955" s="49" t="s">
        <v>305</v>
      </c>
      <c r="I955" s="49" t="s">
        <v>634</v>
      </c>
      <c r="J955" s="49" t="s">
        <v>890</v>
      </c>
      <c r="K955" s="49" t="s">
        <v>50</v>
      </c>
      <c r="L955" s="49" t="s">
        <v>642</v>
      </c>
      <c r="M955" s="51">
        <v>92000000</v>
      </c>
      <c r="N955" s="52" t="s">
        <v>3445</v>
      </c>
      <c r="O955" s="52">
        <v>46660</v>
      </c>
      <c r="P955" s="49" t="s">
        <v>3446</v>
      </c>
      <c r="Q955" s="50" t="s">
        <v>41</v>
      </c>
      <c r="R955" s="50" t="s">
        <v>42</v>
      </c>
      <c r="S955" s="50" t="s">
        <v>41</v>
      </c>
      <c r="T955" s="49" t="s">
        <v>3382</v>
      </c>
      <c r="U955" s="53"/>
      <c r="V955" s="7"/>
      <c r="W955" s="8" t="str">
        <f ca="1">IF(OR(ISBLANK(O955),ISERROR(O955)),"",IF(O955&lt;=TODAY(),"EXPIRED","ACTIVE"))</f>
        <v>ACTIVE</v>
      </c>
      <c r="X955" s="8" t="str">
        <f>IF(ISNUMBER(SEARCH("OPTILAN",P955)),"OPTILAN","")</f>
        <v/>
      </c>
      <c r="Y955" s="8" t="str">
        <f>IF(AND(NOT(ISBLANK(M955)),M955&lt;&gt;"",VALUE(M955)=0),"No Value (Indeterminate)","")</f>
        <v/>
      </c>
      <c r="Z955" s="8"/>
      <c r="AA955" s="8" t="str">
        <f>IF(AND(ISNUMBER(SEARCH("default date of 31/12/2099",D955)),NOT(ISBLANK(M955)),VALUE(M955)=0),"No Value (SPOT Contract)","")</f>
        <v/>
      </c>
      <c r="AB955" s="19" t="str">
        <f>IF(N955="","No Start Date","")</f>
        <v/>
      </c>
      <c r="AC955" s="19" t="str">
        <f>IF(O955="","No Expiry Date","")</f>
        <v/>
      </c>
      <c r="AD955" s="19" t="str">
        <f>IF(B955="","No Reference","")</f>
        <v/>
      </c>
      <c r="AE955" s="19" t="str" cm="1">
        <f t="array" aca="1" ref="AE955" ca="1">IF(SUMPRODUCT(--ISNUMBER(SEARCH("PFI",A955:AD955)))&gt;0,"Y","")</f>
        <v/>
      </c>
      <c r="AF955" s="19" t="str">
        <f>IF(ISNUMBER(SEARCH("CSW",C955)),"Shared Service","")</f>
        <v/>
      </c>
      <c r="AG955" s="19"/>
    </row>
    <row r="956" spans="1:33" s="14" customFormat="1" x14ac:dyDescent="0.3">
      <c r="A956" s="21">
        <v>1548</v>
      </c>
      <c r="B956" s="49" t="s">
        <v>3379</v>
      </c>
      <c r="C956" s="49" t="s">
        <v>3447</v>
      </c>
      <c r="D956" s="49"/>
      <c r="E956" s="50">
        <v>0</v>
      </c>
      <c r="F956" s="50">
        <v>0</v>
      </c>
      <c r="G956" s="50">
        <v>0</v>
      </c>
      <c r="H956" s="49" t="s">
        <v>305</v>
      </c>
      <c r="I956" s="49" t="s">
        <v>634</v>
      </c>
      <c r="J956" s="49" t="s">
        <v>890</v>
      </c>
      <c r="K956" s="49" t="s">
        <v>50</v>
      </c>
      <c r="L956" s="49" t="s">
        <v>642</v>
      </c>
      <c r="M956" s="51">
        <v>92000000</v>
      </c>
      <c r="N956" s="52" t="s">
        <v>3445</v>
      </c>
      <c r="O956" s="52">
        <v>46660</v>
      </c>
      <c r="P956" s="49" t="s">
        <v>3448</v>
      </c>
      <c r="Q956" s="50" t="s">
        <v>41</v>
      </c>
      <c r="R956" s="50" t="s">
        <v>42</v>
      </c>
      <c r="S956" s="50" t="s">
        <v>41</v>
      </c>
      <c r="T956" s="49" t="s">
        <v>3382</v>
      </c>
      <c r="U956" s="53"/>
      <c r="V956" s="7"/>
      <c r="W956" s="8" t="str">
        <f ca="1">IF(OR(ISBLANK(O956),ISERROR(O956)),"",IF(O956&lt;=TODAY(),"EXPIRED","ACTIVE"))</f>
        <v>ACTIVE</v>
      </c>
      <c r="X956" s="8" t="str">
        <f>IF(ISNUMBER(SEARCH("OPTILAN",P956)),"OPTILAN","")</f>
        <v/>
      </c>
      <c r="Y956" s="8" t="str">
        <f>IF(AND(NOT(ISBLANK(M956)),M956&lt;&gt;"",VALUE(M956)=0),"No Value (Indeterminate)","")</f>
        <v/>
      </c>
      <c r="Z956" s="8"/>
      <c r="AA956" s="8" t="str">
        <f>IF(AND(ISNUMBER(SEARCH("default date of 31/12/2099",D956)),NOT(ISBLANK(M956)),VALUE(M956)=0),"No Value (SPOT Contract)","")</f>
        <v/>
      </c>
      <c r="AB956" s="19" t="str">
        <f>IF(N956="","No Start Date","")</f>
        <v/>
      </c>
      <c r="AC956" s="19" t="str">
        <f>IF(O956="","No Expiry Date","")</f>
        <v/>
      </c>
      <c r="AD956" s="19" t="str">
        <f>IF(B956="","No Reference","")</f>
        <v/>
      </c>
      <c r="AE956" s="19" t="str" cm="1">
        <f t="array" aca="1" ref="AE956" ca="1">IF(SUMPRODUCT(--ISNUMBER(SEARCH("PFI",A956:AD956)))&gt;0,"Y","")</f>
        <v/>
      </c>
      <c r="AF956" s="19" t="str">
        <f>IF(ISNUMBER(SEARCH("CSW",C956)),"Shared Service","")</f>
        <v/>
      </c>
      <c r="AG956" s="19"/>
    </row>
    <row r="957" spans="1:33" s="14" customFormat="1" x14ac:dyDescent="0.3">
      <c r="A957" s="21">
        <v>1549</v>
      </c>
      <c r="B957" s="49" t="s">
        <v>3379</v>
      </c>
      <c r="C957" s="49" t="s">
        <v>3449</v>
      </c>
      <c r="D957" s="49"/>
      <c r="E957" s="50">
        <v>0</v>
      </c>
      <c r="F957" s="50">
        <v>0</v>
      </c>
      <c r="G957" s="50">
        <v>0</v>
      </c>
      <c r="H957" s="49" t="s">
        <v>305</v>
      </c>
      <c r="I957" s="49" t="s">
        <v>634</v>
      </c>
      <c r="J957" s="49" t="s">
        <v>890</v>
      </c>
      <c r="K957" s="49" t="s">
        <v>50</v>
      </c>
      <c r="L957" s="49" t="s">
        <v>642</v>
      </c>
      <c r="M957" s="51">
        <v>92000000</v>
      </c>
      <c r="N957" s="52" t="s">
        <v>3445</v>
      </c>
      <c r="O957" s="52">
        <v>46660</v>
      </c>
      <c r="P957" s="49" t="s">
        <v>3450</v>
      </c>
      <c r="Q957" s="50" t="s">
        <v>41</v>
      </c>
      <c r="R957" s="50" t="s">
        <v>42</v>
      </c>
      <c r="S957" s="50" t="s">
        <v>41</v>
      </c>
      <c r="T957" s="49" t="s">
        <v>3382</v>
      </c>
      <c r="U957" s="53"/>
      <c r="V957" s="7"/>
      <c r="W957" s="8" t="str">
        <f ca="1">IF(OR(ISBLANK(O957),ISERROR(O957)),"",IF(O957&lt;=TODAY(),"EXPIRED","ACTIVE"))</f>
        <v>ACTIVE</v>
      </c>
      <c r="X957" s="8" t="str">
        <f>IF(ISNUMBER(SEARCH("OPTILAN",P957)),"OPTILAN","")</f>
        <v/>
      </c>
      <c r="Y957" s="8" t="str">
        <f>IF(AND(NOT(ISBLANK(M957)),M957&lt;&gt;"",VALUE(M957)=0),"No Value (Indeterminate)","")</f>
        <v/>
      </c>
      <c r="Z957" s="8"/>
      <c r="AA957" s="8" t="str">
        <f>IF(AND(ISNUMBER(SEARCH("default date of 31/12/2099",D957)),NOT(ISBLANK(M957)),VALUE(M957)=0),"No Value (SPOT Contract)","")</f>
        <v/>
      </c>
      <c r="AB957" s="19" t="str">
        <f>IF(N957="","No Start Date","")</f>
        <v/>
      </c>
      <c r="AC957" s="19" t="str">
        <f>IF(O957="","No Expiry Date","")</f>
        <v/>
      </c>
      <c r="AD957" s="19" t="str">
        <f>IF(B957="","No Reference","")</f>
        <v/>
      </c>
      <c r="AE957" s="19" t="str" cm="1">
        <f t="array" aca="1" ref="AE957" ca="1">IF(SUMPRODUCT(--ISNUMBER(SEARCH("PFI",A957:AD957)))&gt;0,"Y","")</f>
        <v/>
      </c>
      <c r="AF957" s="19" t="str">
        <f>IF(ISNUMBER(SEARCH("CSW",C957)),"Shared Service","")</f>
        <v/>
      </c>
      <c r="AG957" s="19"/>
    </row>
    <row r="958" spans="1:33" s="14" customFormat="1" x14ac:dyDescent="0.3">
      <c r="A958" s="21">
        <v>1550</v>
      </c>
      <c r="B958" s="49" t="s">
        <v>3379</v>
      </c>
      <c r="C958" s="49" t="s">
        <v>3451</v>
      </c>
      <c r="D958" s="49"/>
      <c r="E958" s="50">
        <v>0</v>
      </c>
      <c r="F958" s="50">
        <v>0</v>
      </c>
      <c r="G958" s="50">
        <v>0</v>
      </c>
      <c r="H958" s="49" t="s">
        <v>305</v>
      </c>
      <c r="I958" s="49" t="s">
        <v>634</v>
      </c>
      <c r="J958" s="49" t="s">
        <v>890</v>
      </c>
      <c r="K958" s="49" t="s">
        <v>50</v>
      </c>
      <c r="L958" s="49" t="s">
        <v>642</v>
      </c>
      <c r="M958" s="51">
        <v>92000000</v>
      </c>
      <c r="N958" s="52" t="s">
        <v>3445</v>
      </c>
      <c r="O958" s="52">
        <v>46660</v>
      </c>
      <c r="P958" s="49" t="s">
        <v>3452</v>
      </c>
      <c r="Q958" s="50" t="s">
        <v>41</v>
      </c>
      <c r="R958" s="50" t="s">
        <v>42</v>
      </c>
      <c r="S958" s="50" t="s">
        <v>41</v>
      </c>
      <c r="T958" s="49" t="s">
        <v>3382</v>
      </c>
      <c r="U958" s="53"/>
      <c r="V958" s="7"/>
      <c r="W958" s="8" t="str">
        <f ca="1">IF(OR(ISBLANK(O958),ISERROR(O958)),"",IF(O958&lt;=TODAY(),"EXPIRED","ACTIVE"))</f>
        <v>ACTIVE</v>
      </c>
      <c r="X958" s="8" t="str">
        <f>IF(ISNUMBER(SEARCH("OPTILAN",P958)),"OPTILAN","")</f>
        <v/>
      </c>
      <c r="Y958" s="8" t="str">
        <f>IF(AND(NOT(ISBLANK(M958)),M958&lt;&gt;"",VALUE(M958)=0),"No Value (Indeterminate)","")</f>
        <v/>
      </c>
      <c r="Z958" s="8"/>
      <c r="AA958" s="8" t="str">
        <f>IF(AND(ISNUMBER(SEARCH("default date of 31/12/2099",D958)),NOT(ISBLANK(M958)),VALUE(M958)=0),"No Value (SPOT Contract)","")</f>
        <v/>
      </c>
      <c r="AB958" s="19" t="str">
        <f>IF(N958="","No Start Date","")</f>
        <v/>
      </c>
      <c r="AC958" s="19" t="str">
        <f>IF(O958="","No Expiry Date","")</f>
        <v/>
      </c>
      <c r="AD958" s="19" t="str">
        <f>IF(B958="","No Reference","")</f>
        <v/>
      </c>
      <c r="AE958" s="19" t="str" cm="1">
        <f t="array" aca="1" ref="AE958" ca="1">IF(SUMPRODUCT(--ISNUMBER(SEARCH("PFI",A958:AD958)))&gt;0,"Y","")</f>
        <v/>
      </c>
      <c r="AF958" s="19" t="str">
        <f>IF(ISNUMBER(SEARCH("CSW",C958)),"Shared Service","")</f>
        <v/>
      </c>
      <c r="AG958" s="19"/>
    </row>
    <row r="959" spans="1:33" s="14" customFormat="1" x14ac:dyDescent="0.3">
      <c r="A959" s="21">
        <v>1551</v>
      </c>
      <c r="B959" s="49" t="s">
        <v>3379</v>
      </c>
      <c r="C959" s="49" t="s">
        <v>3453</v>
      </c>
      <c r="D959" s="49"/>
      <c r="E959" s="50">
        <v>0</v>
      </c>
      <c r="F959" s="50">
        <v>0</v>
      </c>
      <c r="G959" s="50">
        <v>0</v>
      </c>
      <c r="H959" s="49" t="s">
        <v>305</v>
      </c>
      <c r="I959" s="49" t="s">
        <v>634</v>
      </c>
      <c r="J959" s="49" t="s">
        <v>890</v>
      </c>
      <c r="K959" s="49" t="s">
        <v>50</v>
      </c>
      <c r="L959" s="49" t="s">
        <v>642</v>
      </c>
      <c r="M959" s="51">
        <v>92000000</v>
      </c>
      <c r="N959" s="52" t="s">
        <v>3445</v>
      </c>
      <c r="O959" s="52">
        <v>46660</v>
      </c>
      <c r="P959" s="49" t="s">
        <v>3454</v>
      </c>
      <c r="Q959" s="50" t="s">
        <v>41</v>
      </c>
      <c r="R959" s="50" t="s">
        <v>42</v>
      </c>
      <c r="S959" s="50" t="s">
        <v>41</v>
      </c>
      <c r="T959" s="49" t="s">
        <v>3382</v>
      </c>
      <c r="U959" s="53"/>
      <c r="V959" s="7"/>
      <c r="W959" s="8" t="str">
        <f ca="1">IF(OR(ISBLANK(O959),ISERROR(O959)),"",IF(O959&lt;=TODAY(),"EXPIRED","ACTIVE"))</f>
        <v>ACTIVE</v>
      </c>
      <c r="X959" s="8" t="str">
        <f>IF(ISNUMBER(SEARCH("OPTILAN",P959)),"OPTILAN","")</f>
        <v/>
      </c>
      <c r="Y959" s="8" t="str">
        <f>IF(AND(NOT(ISBLANK(M959)),M959&lt;&gt;"",VALUE(M959)=0),"No Value (Indeterminate)","")</f>
        <v/>
      </c>
      <c r="Z959" s="8"/>
      <c r="AA959" s="8" t="str">
        <f>IF(AND(ISNUMBER(SEARCH("default date of 31/12/2099",D959)),NOT(ISBLANK(M959)),VALUE(M959)=0),"No Value (SPOT Contract)","")</f>
        <v/>
      </c>
      <c r="AB959" s="19" t="str">
        <f>IF(N959="","No Start Date","")</f>
        <v/>
      </c>
      <c r="AC959" s="19" t="str">
        <f>IF(O959="","No Expiry Date","")</f>
        <v/>
      </c>
      <c r="AD959" s="19" t="str">
        <f>IF(B959="","No Reference","")</f>
        <v/>
      </c>
      <c r="AE959" s="19" t="str" cm="1">
        <f t="array" aca="1" ref="AE959" ca="1">IF(SUMPRODUCT(--ISNUMBER(SEARCH("PFI",A959:AD959)))&gt;0,"Y","")</f>
        <v/>
      </c>
      <c r="AF959" s="19" t="str">
        <f>IF(ISNUMBER(SEARCH("CSW",C959)),"Shared Service","")</f>
        <v/>
      </c>
      <c r="AG959" s="19"/>
    </row>
    <row r="960" spans="1:33" s="14" customFormat="1" x14ac:dyDescent="0.3">
      <c r="A960" s="21">
        <v>1552</v>
      </c>
      <c r="B960" s="49" t="s">
        <v>3379</v>
      </c>
      <c r="C960" s="49" t="s">
        <v>3455</v>
      </c>
      <c r="D960" s="49"/>
      <c r="E960" s="50">
        <v>0</v>
      </c>
      <c r="F960" s="50">
        <v>0</v>
      </c>
      <c r="G960" s="50">
        <v>0</v>
      </c>
      <c r="H960" s="49" t="s">
        <v>305</v>
      </c>
      <c r="I960" s="49" t="s">
        <v>634</v>
      </c>
      <c r="J960" s="49" t="s">
        <v>890</v>
      </c>
      <c r="K960" s="49" t="s">
        <v>50</v>
      </c>
      <c r="L960" s="49" t="s">
        <v>642</v>
      </c>
      <c r="M960" s="51">
        <v>92000000</v>
      </c>
      <c r="N960" s="52" t="s">
        <v>3445</v>
      </c>
      <c r="O960" s="52">
        <v>46660</v>
      </c>
      <c r="P960" s="49" t="s">
        <v>3456</v>
      </c>
      <c r="Q960" s="50" t="s">
        <v>41</v>
      </c>
      <c r="R960" s="50" t="s">
        <v>42</v>
      </c>
      <c r="S960" s="50" t="s">
        <v>41</v>
      </c>
      <c r="T960" s="49" t="s">
        <v>3382</v>
      </c>
      <c r="U960" s="53"/>
      <c r="V960" s="7"/>
      <c r="W960" s="8" t="str">
        <f ca="1">IF(OR(ISBLANK(O960),ISERROR(O960)),"",IF(O960&lt;=TODAY(),"EXPIRED","ACTIVE"))</f>
        <v>ACTIVE</v>
      </c>
      <c r="X960" s="8" t="str">
        <f>IF(ISNUMBER(SEARCH("OPTILAN",P960)),"OPTILAN","")</f>
        <v/>
      </c>
      <c r="Y960" s="8" t="str">
        <f>IF(AND(NOT(ISBLANK(M960)),M960&lt;&gt;"",VALUE(M960)=0),"No Value (Indeterminate)","")</f>
        <v/>
      </c>
      <c r="Z960" s="8"/>
      <c r="AA960" s="8" t="str">
        <f>IF(AND(ISNUMBER(SEARCH("default date of 31/12/2099",D960)),NOT(ISBLANK(M960)),VALUE(M960)=0),"No Value (SPOT Contract)","")</f>
        <v/>
      </c>
      <c r="AB960" s="19" t="str">
        <f>IF(N960="","No Start Date","")</f>
        <v/>
      </c>
      <c r="AC960" s="19" t="str">
        <f>IF(O960="","No Expiry Date","")</f>
        <v/>
      </c>
      <c r="AD960" s="19" t="str">
        <f>IF(B960="","No Reference","")</f>
        <v/>
      </c>
      <c r="AE960" s="19" t="str" cm="1">
        <f t="array" aca="1" ref="AE960" ca="1">IF(SUMPRODUCT(--ISNUMBER(SEARCH("PFI",A960:AD960)))&gt;0,"Y","")</f>
        <v/>
      </c>
      <c r="AF960" s="19" t="str">
        <f>IF(ISNUMBER(SEARCH("CSW",C960)),"Shared Service","")</f>
        <v/>
      </c>
      <c r="AG960" s="19"/>
    </row>
    <row r="961" spans="1:33" s="14" customFormat="1" x14ac:dyDescent="0.3">
      <c r="A961" s="21">
        <v>1553</v>
      </c>
      <c r="B961" s="49" t="s">
        <v>3379</v>
      </c>
      <c r="C961" s="49" t="s">
        <v>3457</v>
      </c>
      <c r="D961" s="49"/>
      <c r="E961" s="50">
        <v>0</v>
      </c>
      <c r="F961" s="50">
        <v>0</v>
      </c>
      <c r="G961" s="50">
        <v>0</v>
      </c>
      <c r="H961" s="49" t="s">
        <v>305</v>
      </c>
      <c r="I961" s="49" t="s">
        <v>634</v>
      </c>
      <c r="J961" s="49" t="s">
        <v>890</v>
      </c>
      <c r="K961" s="49" t="s">
        <v>50</v>
      </c>
      <c r="L961" s="49" t="s">
        <v>642</v>
      </c>
      <c r="M961" s="51">
        <v>92000000</v>
      </c>
      <c r="N961" s="52" t="s">
        <v>3445</v>
      </c>
      <c r="O961" s="52">
        <v>46660</v>
      </c>
      <c r="P961" s="49" t="s">
        <v>3458</v>
      </c>
      <c r="Q961" s="50" t="s">
        <v>41</v>
      </c>
      <c r="R961" s="50" t="s">
        <v>42</v>
      </c>
      <c r="S961" s="50" t="s">
        <v>41</v>
      </c>
      <c r="T961" s="49" t="s">
        <v>3382</v>
      </c>
      <c r="U961" s="53"/>
      <c r="V961" s="7"/>
      <c r="W961" s="8" t="str">
        <f ca="1">IF(OR(ISBLANK(O961),ISERROR(O961)),"",IF(O961&lt;=TODAY(),"EXPIRED","ACTIVE"))</f>
        <v>ACTIVE</v>
      </c>
      <c r="X961" s="8" t="str">
        <f>IF(ISNUMBER(SEARCH("OPTILAN",P961)),"OPTILAN","")</f>
        <v/>
      </c>
      <c r="Y961" s="8" t="str">
        <f>IF(AND(NOT(ISBLANK(M961)),M961&lt;&gt;"",VALUE(M961)=0),"No Value (Indeterminate)","")</f>
        <v/>
      </c>
      <c r="Z961" s="8"/>
      <c r="AA961" s="8" t="str">
        <f>IF(AND(ISNUMBER(SEARCH("default date of 31/12/2099",D961)),NOT(ISBLANK(M961)),VALUE(M961)=0),"No Value (SPOT Contract)","")</f>
        <v/>
      </c>
      <c r="AB961" s="19" t="str">
        <f>IF(N961="","No Start Date","")</f>
        <v/>
      </c>
      <c r="AC961" s="19" t="str">
        <f>IF(O961="","No Expiry Date","")</f>
        <v/>
      </c>
      <c r="AD961" s="19" t="str">
        <f>IF(B961="","No Reference","")</f>
        <v/>
      </c>
      <c r="AE961" s="19" t="str" cm="1">
        <f t="array" aca="1" ref="AE961" ca="1">IF(SUMPRODUCT(--ISNUMBER(SEARCH("PFI",A961:AD961)))&gt;0,"Y","")</f>
        <v/>
      </c>
      <c r="AF961" s="19" t="str">
        <f>IF(ISNUMBER(SEARCH("CSW",C961)),"Shared Service","")</f>
        <v/>
      </c>
      <c r="AG961" s="19"/>
    </row>
    <row r="962" spans="1:33" s="14" customFormat="1" x14ac:dyDescent="0.3">
      <c r="A962" s="21">
        <v>1554</v>
      </c>
      <c r="B962" s="49" t="s">
        <v>3379</v>
      </c>
      <c r="C962" s="49" t="s">
        <v>3459</v>
      </c>
      <c r="D962" s="49"/>
      <c r="E962" s="50">
        <v>0</v>
      </c>
      <c r="F962" s="50">
        <v>0</v>
      </c>
      <c r="G962" s="50">
        <v>0</v>
      </c>
      <c r="H962" s="49" t="s">
        <v>305</v>
      </c>
      <c r="I962" s="49" t="s">
        <v>634</v>
      </c>
      <c r="J962" s="49" t="s">
        <v>890</v>
      </c>
      <c r="K962" s="49" t="s">
        <v>50</v>
      </c>
      <c r="L962" s="49" t="s">
        <v>642</v>
      </c>
      <c r="M962" s="51">
        <v>92000000</v>
      </c>
      <c r="N962" s="52">
        <v>45209</v>
      </c>
      <c r="O962" s="52">
        <v>46660</v>
      </c>
      <c r="P962" s="49" t="s">
        <v>3460</v>
      </c>
      <c r="Q962" s="50" t="s">
        <v>41</v>
      </c>
      <c r="R962" s="50" t="s">
        <v>42</v>
      </c>
      <c r="S962" s="50" t="s">
        <v>41</v>
      </c>
      <c r="T962" s="49" t="s">
        <v>3382</v>
      </c>
      <c r="U962" s="53"/>
      <c r="V962" s="7"/>
      <c r="W962" s="8" t="str">
        <f ca="1">IF(OR(ISBLANK(O962),ISERROR(O962)),"",IF(O962&lt;=TODAY(),"EXPIRED","ACTIVE"))</f>
        <v>ACTIVE</v>
      </c>
      <c r="X962" s="8" t="str">
        <f>IF(ISNUMBER(SEARCH("OPTILAN",P962)),"OPTILAN","")</f>
        <v/>
      </c>
      <c r="Y962" s="8" t="str">
        <f>IF(AND(NOT(ISBLANK(M962)),M962&lt;&gt;"",VALUE(M962)=0),"No Value (Indeterminate)","")</f>
        <v/>
      </c>
      <c r="Z962" s="8"/>
      <c r="AA962" s="8" t="str">
        <f>IF(AND(ISNUMBER(SEARCH("default date of 31/12/2099",D962)),NOT(ISBLANK(M962)),VALUE(M962)=0),"No Value (SPOT Contract)","")</f>
        <v/>
      </c>
      <c r="AB962" s="19" t="str">
        <f>IF(N962="","No Start Date","")</f>
        <v/>
      </c>
      <c r="AC962" s="19" t="str">
        <f>IF(O962="","No Expiry Date","")</f>
        <v/>
      </c>
      <c r="AD962" s="19" t="str">
        <f>IF(B962="","No Reference","")</f>
        <v/>
      </c>
      <c r="AE962" s="19" t="str" cm="1">
        <f t="array" aca="1" ref="AE962" ca="1">IF(SUMPRODUCT(--ISNUMBER(SEARCH("PFI",A962:AD962)))&gt;0,"Y","")</f>
        <v/>
      </c>
      <c r="AF962" s="19" t="str">
        <f>IF(ISNUMBER(SEARCH("CSW",C962)),"Shared Service","")</f>
        <v/>
      </c>
      <c r="AG962" s="19"/>
    </row>
    <row r="963" spans="1:33" s="14" customFormat="1" x14ac:dyDescent="0.3">
      <c r="A963" s="21">
        <v>1555</v>
      </c>
      <c r="B963" s="49" t="s">
        <v>3379</v>
      </c>
      <c r="C963" s="49" t="s">
        <v>3461</v>
      </c>
      <c r="D963" s="49"/>
      <c r="E963" s="50">
        <v>0</v>
      </c>
      <c r="F963" s="50">
        <v>0</v>
      </c>
      <c r="G963" s="50">
        <v>0</v>
      </c>
      <c r="H963" s="49" t="s">
        <v>305</v>
      </c>
      <c r="I963" s="49" t="s">
        <v>634</v>
      </c>
      <c r="J963" s="49" t="s">
        <v>890</v>
      </c>
      <c r="K963" s="49" t="s">
        <v>50</v>
      </c>
      <c r="L963" s="49" t="s">
        <v>642</v>
      </c>
      <c r="M963" s="51">
        <v>92000000</v>
      </c>
      <c r="N963" s="52">
        <v>45209</v>
      </c>
      <c r="O963" s="52">
        <v>46660</v>
      </c>
      <c r="P963" s="49" t="s">
        <v>3462</v>
      </c>
      <c r="Q963" s="50" t="s">
        <v>41</v>
      </c>
      <c r="R963" s="50" t="s">
        <v>42</v>
      </c>
      <c r="S963" s="50" t="s">
        <v>42</v>
      </c>
      <c r="T963" s="49" t="s">
        <v>3382</v>
      </c>
      <c r="U963" s="53"/>
      <c r="V963" s="7"/>
      <c r="W963" s="8" t="str">
        <f ca="1">IF(OR(ISBLANK(O963),ISERROR(O963)),"",IF(O963&lt;=TODAY(),"EXPIRED","ACTIVE"))</f>
        <v>ACTIVE</v>
      </c>
      <c r="X963" s="8" t="str">
        <f>IF(ISNUMBER(SEARCH("OPTILAN",P963)),"OPTILAN","")</f>
        <v/>
      </c>
      <c r="Y963" s="8" t="str">
        <f>IF(AND(NOT(ISBLANK(M963)),M963&lt;&gt;"",VALUE(M963)=0),"No Value (Indeterminate)","")</f>
        <v/>
      </c>
      <c r="Z963" s="8"/>
      <c r="AA963" s="8" t="str">
        <f>IF(AND(ISNUMBER(SEARCH("default date of 31/12/2099",D963)),NOT(ISBLANK(M963)),VALUE(M963)=0),"No Value (SPOT Contract)","")</f>
        <v/>
      </c>
      <c r="AB963" s="19" t="str">
        <f>IF(N963="","No Start Date","")</f>
        <v/>
      </c>
      <c r="AC963" s="19" t="str">
        <f>IF(O963="","No Expiry Date","")</f>
        <v/>
      </c>
      <c r="AD963" s="19" t="str">
        <f>IF(B963="","No Reference","")</f>
        <v/>
      </c>
      <c r="AE963" s="19" t="str" cm="1">
        <f t="array" aca="1" ref="AE963" ca="1">IF(SUMPRODUCT(--ISNUMBER(SEARCH("PFI",A963:AD963)))&gt;0,"Y","")</f>
        <v/>
      </c>
      <c r="AF963" s="19" t="str">
        <f>IF(ISNUMBER(SEARCH("CSW",C963)),"Shared Service","")</f>
        <v/>
      </c>
      <c r="AG963" s="19"/>
    </row>
    <row r="964" spans="1:33" s="14" customFormat="1" x14ac:dyDescent="0.3">
      <c r="A964" s="21">
        <v>1556</v>
      </c>
      <c r="B964" s="49" t="s">
        <v>3379</v>
      </c>
      <c r="C964" s="49" t="s">
        <v>3463</v>
      </c>
      <c r="D964" s="49"/>
      <c r="E964" s="50">
        <v>0</v>
      </c>
      <c r="F964" s="50">
        <v>0</v>
      </c>
      <c r="G964" s="50">
        <v>0</v>
      </c>
      <c r="H964" s="49" t="s">
        <v>305</v>
      </c>
      <c r="I964" s="49" t="s">
        <v>634</v>
      </c>
      <c r="J964" s="49" t="s">
        <v>890</v>
      </c>
      <c r="K964" s="49" t="s">
        <v>50</v>
      </c>
      <c r="L964" s="49" t="s">
        <v>642</v>
      </c>
      <c r="M964" s="51">
        <v>92000000</v>
      </c>
      <c r="N964" s="52" t="s">
        <v>3464</v>
      </c>
      <c r="O964" s="52">
        <v>46660</v>
      </c>
      <c r="P964" s="49" t="s">
        <v>2445</v>
      </c>
      <c r="Q964" s="50" t="s">
        <v>41</v>
      </c>
      <c r="R964" s="50" t="s">
        <v>42</v>
      </c>
      <c r="S964" s="50" t="s">
        <v>41</v>
      </c>
      <c r="T964" s="49" t="s">
        <v>3382</v>
      </c>
      <c r="U964" s="53"/>
      <c r="V964" s="7"/>
      <c r="W964" s="8" t="str">
        <f ca="1">IF(OR(ISBLANK(O964),ISERROR(O964)),"",IF(O964&lt;=TODAY(),"EXPIRED","ACTIVE"))</f>
        <v>ACTIVE</v>
      </c>
      <c r="X964" s="8" t="str">
        <f>IF(ISNUMBER(SEARCH("OPTILAN",P964)),"OPTILAN","")</f>
        <v/>
      </c>
      <c r="Y964" s="8" t="str">
        <f>IF(AND(NOT(ISBLANK(M964)),M964&lt;&gt;"",VALUE(M964)=0),"No Value (Indeterminate)","")</f>
        <v/>
      </c>
      <c r="Z964" s="8"/>
      <c r="AA964" s="8" t="str">
        <f>IF(AND(ISNUMBER(SEARCH("default date of 31/12/2099",D964)),NOT(ISBLANK(M964)),VALUE(M964)=0),"No Value (SPOT Contract)","")</f>
        <v/>
      </c>
      <c r="AB964" s="19" t="str">
        <f>IF(N964="","No Start Date","")</f>
        <v/>
      </c>
      <c r="AC964" s="19" t="str">
        <f>IF(O964="","No Expiry Date","")</f>
        <v/>
      </c>
      <c r="AD964" s="19" t="str">
        <f>IF(B964="","No Reference","")</f>
        <v/>
      </c>
      <c r="AE964" s="19" t="str" cm="1">
        <f t="array" aca="1" ref="AE964" ca="1">IF(SUMPRODUCT(--ISNUMBER(SEARCH("PFI",A964:AD964)))&gt;0,"Y","")</f>
        <v/>
      </c>
      <c r="AF964" s="19" t="str">
        <f>IF(ISNUMBER(SEARCH("CSW",C964)),"Shared Service","")</f>
        <v/>
      </c>
      <c r="AG964" s="19"/>
    </row>
    <row r="965" spans="1:33" s="14" customFormat="1" x14ac:dyDescent="0.3">
      <c r="A965" s="21">
        <v>1557</v>
      </c>
      <c r="B965" s="49" t="s">
        <v>3379</v>
      </c>
      <c r="C965" s="49" t="s">
        <v>3465</v>
      </c>
      <c r="D965" s="49"/>
      <c r="E965" s="50">
        <v>0</v>
      </c>
      <c r="F965" s="50">
        <v>0</v>
      </c>
      <c r="G965" s="50">
        <v>0</v>
      </c>
      <c r="H965" s="49" t="s">
        <v>305</v>
      </c>
      <c r="I965" s="49" t="s">
        <v>634</v>
      </c>
      <c r="J965" s="49" t="s">
        <v>890</v>
      </c>
      <c r="K965" s="49" t="s">
        <v>50</v>
      </c>
      <c r="L965" s="49" t="s">
        <v>642</v>
      </c>
      <c r="M965" s="51">
        <v>92000000</v>
      </c>
      <c r="N965" s="52">
        <v>45416</v>
      </c>
      <c r="O965" s="52">
        <v>46660</v>
      </c>
      <c r="P965" s="49" t="s">
        <v>3466</v>
      </c>
      <c r="Q965" s="50" t="s">
        <v>41</v>
      </c>
      <c r="R965" s="50" t="s">
        <v>42</v>
      </c>
      <c r="S965" s="50" t="s">
        <v>41</v>
      </c>
      <c r="T965" s="49" t="s">
        <v>3382</v>
      </c>
      <c r="U965" s="53"/>
      <c r="V965" s="7"/>
      <c r="W965" s="8" t="str">
        <f ca="1">IF(OR(ISBLANK(O965),ISERROR(O965)),"",IF(O965&lt;=TODAY(),"EXPIRED","ACTIVE"))</f>
        <v>ACTIVE</v>
      </c>
      <c r="X965" s="8" t="str">
        <f>IF(ISNUMBER(SEARCH("OPTILAN",P965)),"OPTILAN","")</f>
        <v/>
      </c>
      <c r="Y965" s="8" t="str">
        <f>IF(AND(NOT(ISBLANK(M965)),M965&lt;&gt;"",VALUE(M965)=0),"No Value (Indeterminate)","")</f>
        <v/>
      </c>
      <c r="Z965" s="8"/>
      <c r="AA965" s="8" t="str">
        <f>IF(AND(ISNUMBER(SEARCH("default date of 31/12/2099",D965)),NOT(ISBLANK(M965)),VALUE(M965)=0),"No Value (SPOT Contract)","")</f>
        <v/>
      </c>
      <c r="AB965" s="19" t="str">
        <f>IF(N965="","No Start Date","")</f>
        <v/>
      </c>
      <c r="AC965" s="19" t="str">
        <f>IF(O965="","No Expiry Date","")</f>
        <v/>
      </c>
      <c r="AD965" s="19" t="str">
        <f>IF(B965="","No Reference","")</f>
        <v/>
      </c>
      <c r="AE965" s="19" t="str" cm="1">
        <f t="array" aca="1" ref="AE965" ca="1">IF(SUMPRODUCT(--ISNUMBER(SEARCH("PFI",A965:AD965)))&gt;0,"Y","")</f>
        <v/>
      </c>
      <c r="AF965" s="19" t="str">
        <f>IF(ISNUMBER(SEARCH("CSW",C965)),"Shared Service","")</f>
        <v/>
      </c>
      <c r="AG965" s="19"/>
    </row>
    <row r="966" spans="1:33" s="14" customFormat="1" x14ac:dyDescent="0.3">
      <c r="A966" s="21">
        <v>1558</v>
      </c>
      <c r="B966" s="49" t="s">
        <v>3379</v>
      </c>
      <c r="C966" s="49" t="s">
        <v>3467</v>
      </c>
      <c r="D966" s="49"/>
      <c r="E966" s="50">
        <v>0</v>
      </c>
      <c r="F966" s="50">
        <v>0</v>
      </c>
      <c r="G966" s="50">
        <v>0</v>
      </c>
      <c r="H966" s="49" t="s">
        <v>305</v>
      </c>
      <c r="I966" s="49" t="s">
        <v>634</v>
      </c>
      <c r="J966" s="49" t="s">
        <v>890</v>
      </c>
      <c r="K966" s="49" t="s">
        <v>50</v>
      </c>
      <c r="L966" s="49" t="s">
        <v>642</v>
      </c>
      <c r="M966" s="51">
        <v>92000000</v>
      </c>
      <c r="N966" s="52" t="s">
        <v>3464</v>
      </c>
      <c r="O966" s="52">
        <v>46660</v>
      </c>
      <c r="P966" s="49" t="s">
        <v>3468</v>
      </c>
      <c r="Q966" s="50" t="s">
        <v>41</v>
      </c>
      <c r="R966" s="50" t="s">
        <v>42</v>
      </c>
      <c r="S966" s="50" t="s">
        <v>41</v>
      </c>
      <c r="T966" s="49" t="s">
        <v>3382</v>
      </c>
      <c r="U966" s="53"/>
      <c r="V966" s="7"/>
      <c r="W966" s="8" t="str">
        <f ca="1">IF(OR(ISBLANK(O966),ISERROR(O966)),"",IF(O966&lt;=TODAY(),"EXPIRED","ACTIVE"))</f>
        <v>ACTIVE</v>
      </c>
      <c r="X966" s="8" t="str">
        <f>IF(ISNUMBER(SEARCH("OPTILAN",P966)),"OPTILAN","")</f>
        <v/>
      </c>
      <c r="Y966" s="8" t="str">
        <f>IF(AND(NOT(ISBLANK(M966)),M966&lt;&gt;"",VALUE(M966)=0),"No Value (Indeterminate)","")</f>
        <v/>
      </c>
      <c r="Z966" s="8"/>
      <c r="AA966" s="8" t="str">
        <f>IF(AND(ISNUMBER(SEARCH("default date of 31/12/2099",D966)),NOT(ISBLANK(M966)),VALUE(M966)=0),"No Value (SPOT Contract)","")</f>
        <v/>
      </c>
      <c r="AB966" s="19" t="str">
        <f>IF(N966="","No Start Date","")</f>
        <v/>
      </c>
      <c r="AC966" s="19" t="str">
        <f>IF(O966="","No Expiry Date","")</f>
        <v/>
      </c>
      <c r="AD966" s="19" t="str">
        <f>IF(B966="","No Reference","")</f>
        <v/>
      </c>
      <c r="AE966" s="19" t="str" cm="1">
        <f t="array" aca="1" ref="AE966" ca="1">IF(SUMPRODUCT(--ISNUMBER(SEARCH("PFI",A966:AD966)))&gt;0,"Y","")</f>
        <v/>
      </c>
      <c r="AF966" s="19" t="str">
        <f>IF(ISNUMBER(SEARCH("CSW",C966)),"Shared Service","")</f>
        <v/>
      </c>
      <c r="AG966" s="19"/>
    </row>
    <row r="967" spans="1:33" s="14" customFormat="1" x14ac:dyDescent="0.3">
      <c r="A967" s="21">
        <v>1559</v>
      </c>
      <c r="B967" s="49" t="s">
        <v>3379</v>
      </c>
      <c r="C967" s="49" t="s">
        <v>3469</v>
      </c>
      <c r="D967" s="49"/>
      <c r="E967" s="50">
        <v>0</v>
      </c>
      <c r="F967" s="50">
        <v>0</v>
      </c>
      <c r="G967" s="50">
        <v>0</v>
      </c>
      <c r="H967" s="49" t="s">
        <v>305</v>
      </c>
      <c r="I967" s="49" t="s">
        <v>634</v>
      </c>
      <c r="J967" s="49" t="s">
        <v>890</v>
      </c>
      <c r="K967" s="49" t="s">
        <v>50</v>
      </c>
      <c r="L967" s="49" t="s">
        <v>642</v>
      </c>
      <c r="M967" s="51">
        <v>92000000</v>
      </c>
      <c r="N967" s="52" t="s">
        <v>3470</v>
      </c>
      <c r="O967" s="52">
        <v>46660</v>
      </c>
      <c r="P967" s="49" t="s">
        <v>3471</v>
      </c>
      <c r="Q967" s="50" t="s">
        <v>41</v>
      </c>
      <c r="R967" s="50" t="s">
        <v>42</v>
      </c>
      <c r="S967" s="50" t="s">
        <v>41</v>
      </c>
      <c r="T967" s="49" t="s">
        <v>3382</v>
      </c>
      <c r="U967" s="53"/>
      <c r="V967" s="7"/>
      <c r="W967" s="8" t="str">
        <f ca="1">IF(OR(ISBLANK(O967),ISERROR(O967)),"",IF(O967&lt;=TODAY(),"EXPIRED","ACTIVE"))</f>
        <v>ACTIVE</v>
      </c>
      <c r="X967" s="8" t="str">
        <f>IF(ISNUMBER(SEARCH("OPTILAN",P967)),"OPTILAN","")</f>
        <v/>
      </c>
      <c r="Y967" s="8" t="str">
        <f>IF(AND(NOT(ISBLANK(M967)),M967&lt;&gt;"",VALUE(M967)=0),"No Value (Indeterminate)","")</f>
        <v/>
      </c>
      <c r="Z967" s="8"/>
      <c r="AA967" s="8" t="str">
        <f>IF(AND(ISNUMBER(SEARCH("default date of 31/12/2099",D967)),NOT(ISBLANK(M967)),VALUE(M967)=0),"No Value (SPOT Contract)","")</f>
        <v/>
      </c>
      <c r="AB967" s="19" t="str">
        <f>IF(N967="","No Start Date","")</f>
        <v/>
      </c>
      <c r="AC967" s="19" t="str">
        <f>IF(O967="","No Expiry Date","")</f>
        <v/>
      </c>
      <c r="AD967" s="19" t="str">
        <f>IF(B967="","No Reference","")</f>
        <v/>
      </c>
      <c r="AE967" s="19" t="str" cm="1">
        <f t="array" aca="1" ref="AE967" ca="1">IF(SUMPRODUCT(--ISNUMBER(SEARCH("PFI",A967:AD967)))&gt;0,"Y","")</f>
        <v/>
      </c>
      <c r="AF967" s="19" t="str">
        <f>IF(ISNUMBER(SEARCH("CSW",C967)),"Shared Service","")</f>
        <v/>
      </c>
      <c r="AG967" s="19"/>
    </row>
    <row r="968" spans="1:33" s="14" customFormat="1" x14ac:dyDescent="0.3">
      <c r="A968" s="21">
        <v>1560</v>
      </c>
      <c r="B968" s="49" t="s">
        <v>3379</v>
      </c>
      <c r="C968" s="49" t="s">
        <v>3472</v>
      </c>
      <c r="D968" s="49"/>
      <c r="E968" s="50">
        <v>0</v>
      </c>
      <c r="F968" s="50">
        <v>0</v>
      </c>
      <c r="G968" s="50">
        <v>0</v>
      </c>
      <c r="H968" s="49" t="s">
        <v>305</v>
      </c>
      <c r="I968" s="49" t="s">
        <v>634</v>
      </c>
      <c r="J968" s="49" t="s">
        <v>890</v>
      </c>
      <c r="K968" s="49" t="s">
        <v>50</v>
      </c>
      <c r="L968" s="49" t="s">
        <v>642</v>
      </c>
      <c r="M968" s="51">
        <v>92000000</v>
      </c>
      <c r="N968" s="52" t="s">
        <v>3470</v>
      </c>
      <c r="O968" s="52">
        <v>46660</v>
      </c>
      <c r="P968" s="49" t="s">
        <v>3473</v>
      </c>
      <c r="Q968" s="50" t="s">
        <v>41</v>
      </c>
      <c r="R968" s="50" t="s">
        <v>42</v>
      </c>
      <c r="S968" s="50" t="s">
        <v>41</v>
      </c>
      <c r="T968" s="49" t="s">
        <v>3382</v>
      </c>
      <c r="U968" s="53"/>
      <c r="V968" s="7"/>
      <c r="W968" s="8" t="str">
        <f ca="1">IF(OR(ISBLANK(O968),ISERROR(O968)),"",IF(O968&lt;=TODAY(),"EXPIRED","ACTIVE"))</f>
        <v>ACTIVE</v>
      </c>
      <c r="X968" s="8" t="str">
        <f>IF(ISNUMBER(SEARCH("OPTILAN",P968)),"OPTILAN","")</f>
        <v/>
      </c>
      <c r="Y968" s="8" t="str">
        <f>IF(AND(NOT(ISBLANK(M968)),M968&lt;&gt;"",VALUE(M968)=0),"No Value (Indeterminate)","")</f>
        <v/>
      </c>
      <c r="Z968" s="8"/>
      <c r="AA968" s="8" t="str">
        <f>IF(AND(ISNUMBER(SEARCH("default date of 31/12/2099",D968)),NOT(ISBLANK(M968)),VALUE(M968)=0),"No Value (SPOT Contract)","")</f>
        <v/>
      </c>
      <c r="AB968" s="19" t="str">
        <f>IF(N968="","No Start Date","")</f>
        <v/>
      </c>
      <c r="AC968" s="19" t="str">
        <f>IF(O968="","No Expiry Date","")</f>
        <v/>
      </c>
      <c r="AD968" s="19" t="str">
        <f>IF(B968="","No Reference","")</f>
        <v/>
      </c>
      <c r="AE968" s="19" t="str" cm="1">
        <f t="array" aca="1" ref="AE968" ca="1">IF(SUMPRODUCT(--ISNUMBER(SEARCH("PFI",A968:AD968)))&gt;0,"Y","")</f>
        <v/>
      </c>
      <c r="AF968" s="19" t="str">
        <f>IF(ISNUMBER(SEARCH("CSW",C968)),"Shared Service","")</f>
        <v/>
      </c>
      <c r="AG968" s="19"/>
    </row>
    <row r="969" spans="1:33" s="14" customFormat="1" x14ac:dyDescent="0.3">
      <c r="A969" s="21">
        <v>1561</v>
      </c>
      <c r="B969" s="49" t="s">
        <v>3379</v>
      </c>
      <c r="C969" s="49" t="s">
        <v>3474</v>
      </c>
      <c r="D969" s="49"/>
      <c r="E969" s="50">
        <v>0</v>
      </c>
      <c r="F969" s="50">
        <v>0</v>
      </c>
      <c r="G969" s="50">
        <v>0</v>
      </c>
      <c r="H969" s="49" t="s">
        <v>305</v>
      </c>
      <c r="I969" s="49" t="s">
        <v>634</v>
      </c>
      <c r="J969" s="49" t="s">
        <v>890</v>
      </c>
      <c r="K969" s="49" t="s">
        <v>50</v>
      </c>
      <c r="L969" s="49" t="s">
        <v>642</v>
      </c>
      <c r="M969" s="51">
        <v>92000000</v>
      </c>
      <c r="N969" s="52" t="s">
        <v>3470</v>
      </c>
      <c r="O969" s="52">
        <v>46660</v>
      </c>
      <c r="P969" s="49" t="s">
        <v>3475</v>
      </c>
      <c r="Q969" s="50" t="s">
        <v>41</v>
      </c>
      <c r="R969" s="50" t="s">
        <v>42</v>
      </c>
      <c r="S969" s="50" t="s">
        <v>41</v>
      </c>
      <c r="T969" s="49" t="s">
        <v>3382</v>
      </c>
      <c r="U969" s="53"/>
      <c r="V969" s="7"/>
      <c r="W969" s="8" t="str">
        <f ca="1">IF(OR(ISBLANK(O969),ISERROR(O969)),"",IF(O969&lt;=TODAY(),"EXPIRED","ACTIVE"))</f>
        <v>ACTIVE</v>
      </c>
      <c r="X969" s="8" t="str">
        <f>IF(ISNUMBER(SEARCH("OPTILAN",P969)),"OPTILAN","")</f>
        <v/>
      </c>
      <c r="Y969" s="8" t="str">
        <f>IF(AND(NOT(ISBLANK(M969)),M969&lt;&gt;"",VALUE(M969)=0),"No Value (Indeterminate)","")</f>
        <v/>
      </c>
      <c r="Z969" s="8"/>
      <c r="AA969" s="8" t="str">
        <f>IF(AND(ISNUMBER(SEARCH("default date of 31/12/2099",D969)),NOT(ISBLANK(M969)),VALUE(M969)=0),"No Value (SPOT Contract)","")</f>
        <v/>
      </c>
      <c r="AB969" s="19" t="str">
        <f>IF(N969="","No Start Date","")</f>
        <v/>
      </c>
      <c r="AC969" s="19" t="str">
        <f>IF(O969="","No Expiry Date","")</f>
        <v/>
      </c>
      <c r="AD969" s="19" t="str">
        <f>IF(B969="","No Reference","")</f>
        <v/>
      </c>
      <c r="AE969" s="19" t="str" cm="1">
        <f t="array" aca="1" ref="AE969" ca="1">IF(SUMPRODUCT(--ISNUMBER(SEARCH("PFI",A969:AD969)))&gt;0,"Y","")</f>
        <v/>
      </c>
      <c r="AF969" s="19" t="str">
        <f>IF(ISNUMBER(SEARCH("CSW",C969)),"Shared Service","")</f>
        <v/>
      </c>
      <c r="AG969" s="19"/>
    </row>
    <row r="970" spans="1:33" s="14" customFormat="1" x14ac:dyDescent="0.3">
      <c r="A970" s="21">
        <v>1562</v>
      </c>
      <c r="B970" s="49" t="s">
        <v>3379</v>
      </c>
      <c r="C970" s="49" t="s">
        <v>3476</v>
      </c>
      <c r="D970" s="49"/>
      <c r="E970" s="50">
        <v>0</v>
      </c>
      <c r="F970" s="50">
        <v>0</v>
      </c>
      <c r="G970" s="50">
        <v>0</v>
      </c>
      <c r="H970" s="49" t="s">
        <v>305</v>
      </c>
      <c r="I970" s="49" t="s">
        <v>634</v>
      </c>
      <c r="J970" s="49" t="s">
        <v>890</v>
      </c>
      <c r="K970" s="49" t="s">
        <v>50</v>
      </c>
      <c r="L970" s="49" t="s">
        <v>642</v>
      </c>
      <c r="M970" s="51">
        <v>92000000</v>
      </c>
      <c r="N970" s="52" t="s">
        <v>3470</v>
      </c>
      <c r="O970" s="52">
        <v>46660</v>
      </c>
      <c r="P970" s="49" t="s">
        <v>3477</v>
      </c>
      <c r="Q970" s="50" t="s">
        <v>41</v>
      </c>
      <c r="R970" s="50" t="s">
        <v>42</v>
      </c>
      <c r="S970" s="50" t="s">
        <v>41</v>
      </c>
      <c r="T970" s="49" t="s">
        <v>3382</v>
      </c>
      <c r="U970" s="53"/>
      <c r="V970" s="7"/>
      <c r="W970" s="8" t="str">
        <f ca="1">IF(OR(ISBLANK(O970),ISERROR(O970)),"",IF(O970&lt;=TODAY(),"EXPIRED","ACTIVE"))</f>
        <v>ACTIVE</v>
      </c>
      <c r="X970" s="8" t="str">
        <f>IF(ISNUMBER(SEARCH("OPTILAN",P970)),"OPTILAN","")</f>
        <v/>
      </c>
      <c r="Y970" s="8" t="str">
        <f>IF(AND(NOT(ISBLANK(M970)),M970&lt;&gt;"",VALUE(M970)=0),"No Value (Indeterminate)","")</f>
        <v/>
      </c>
      <c r="Z970" s="8"/>
      <c r="AA970" s="8" t="str">
        <f>IF(AND(ISNUMBER(SEARCH("default date of 31/12/2099",D970)),NOT(ISBLANK(M970)),VALUE(M970)=0),"No Value (SPOT Contract)","")</f>
        <v/>
      </c>
      <c r="AB970" s="19" t="str">
        <f>IF(N970="","No Start Date","")</f>
        <v/>
      </c>
      <c r="AC970" s="19" t="str">
        <f>IF(O970="","No Expiry Date","")</f>
        <v/>
      </c>
      <c r="AD970" s="19" t="str">
        <f>IF(B970="","No Reference","")</f>
        <v/>
      </c>
      <c r="AE970" s="19" t="str" cm="1">
        <f t="array" aca="1" ref="AE970" ca="1">IF(SUMPRODUCT(--ISNUMBER(SEARCH("PFI",A970:AD970)))&gt;0,"Y","")</f>
        <v/>
      </c>
      <c r="AF970" s="19" t="str">
        <f>IF(ISNUMBER(SEARCH("CSW",C970)),"Shared Service","")</f>
        <v/>
      </c>
      <c r="AG970" s="19"/>
    </row>
    <row r="971" spans="1:33" s="14" customFormat="1" x14ac:dyDescent="0.3">
      <c r="A971" s="21">
        <v>1563</v>
      </c>
      <c r="B971" s="49" t="s">
        <v>3379</v>
      </c>
      <c r="C971" s="49" t="s">
        <v>3478</v>
      </c>
      <c r="D971" s="49"/>
      <c r="E971" s="50">
        <v>0</v>
      </c>
      <c r="F971" s="50">
        <v>0</v>
      </c>
      <c r="G971" s="50">
        <v>0</v>
      </c>
      <c r="H971" s="49" t="s">
        <v>305</v>
      </c>
      <c r="I971" s="49" t="s">
        <v>976</v>
      </c>
      <c r="J971" s="49" t="s">
        <v>890</v>
      </c>
      <c r="K971" s="49" t="s">
        <v>50</v>
      </c>
      <c r="L971" s="49" t="s">
        <v>642</v>
      </c>
      <c r="M971" s="51">
        <v>0</v>
      </c>
      <c r="N971" s="52">
        <v>45575</v>
      </c>
      <c r="O971" s="52">
        <v>46660</v>
      </c>
      <c r="P971" s="49" t="s">
        <v>2599</v>
      </c>
      <c r="Q971" s="50" t="s">
        <v>41</v>
      </c>
      <c r="R971" s="50" t="s">
        <v>41</v>
      </c>
      <c r="S971" s="50" t="s">
        <v>41</v>
      </c>
      <c r="T971" s="49" t="s">
        <v>2325</v>
      </c>
      <c r="U971" s="53"/>
      <c r="V971" s="7"/>
      <c r="W971" s="8" t="str">
        <f ca="1">IF(OR(ISBLANK(O971),ISERROR(O971)),"",IF(O971&lt;=TODAY(),"EXPIRED","ACTIVE"))</f>
        <v>ACTIVE</v>
      </c>
      <c r="X971" s="8" t="str">
        <f>IF(ISNUMBER(SEARCH("OPTILAN",P971)),"OPTILAN","")</f>
        <v/>
      </c>
      <c r="Y971" s="8" t="str">
        <f>IF(AND(NOT(ISBLANK(M971)),M971&lt;&gt;"",VALUE(M971)=0),"No Value (Indeterminate)","")</f>
        <v>No Value (Indeterminate)</v>
      </c>
      <c r="Z971" s="8" t="s">
        <v>1220</v>
      </c>
      <c r="AA971" s="8" t="str">
        <f>IF(AND(ISNUMBER(SEARCH("default date of 31/12/2099",D971)),NOT(ISBLANK(M971)),VALUE(M971)=0),"No Value (SPOT Contract)","")</f>
        <v/>
      </c>
      <c r="AB971" s="19" t="str">
        <f>IF(N971="","No Start Date","")</f>
        <v/>
      </c>
      <c r="AC971" s="19" t="str">
        <f>IF(O971="","No Expiry Date","")</f>
        <v/>
      </c>
      <c r="AD971" s="19" t="str">
        <f>IF(B971="","No Reference","")</f>
        <v/>
      </c>
      <c r="AE971" s="19" t="str" cm="1">
        <f t="array" aca="1" ref="AE971" ca="1">IF(SUMPRODUCT(--ISNUMBER(SEARCH("PFI",A971:AD971)))&gt;0,"Y","")</f>
        <v/>
      </c>
      <c r="AF971" s="19" t="str">
        <f>IF(ISNUMBER(SEARCH("CSW",C971)),"Shared Service","")</f>
        <v/>
      </c>
      <c r="AG971" s="19" t="s">
        <v>504</v>
      </c>
    </row>
    <row r="972" spans="1:33" s="14" customFormat="1" x14ac:dyDescent="0.3">
      <c r="A972" s="21">
        <v>1564</v>
      </c>
      <c r="B972" s="49" t="s">
        <v>3379</v>
      </c>
      <c r="C972" s="49" t="s">
        <v>3479</v>
      </c>
      <c r="D972" s="49"/>
      <c r="E972" s="50">
        <v>0</v>
      </c>
      <c r="F972" s="50">
        <v>0</v>
      </c>
      <c r="G972" s="50">
        <v>0</v>
      </c>
      <c r="H972" s="49" t="s">
        <v>305</v>
      </c>
      <c r="I972" s="49" t="s">
        <v>634</v>
      </c>
      <c r="J972" s="49" t="s">
        <v>890</v>
      </c>
      <c r="K972" s="49" t="s">
        <v>50</v>
      </c>
      <c r="L972" s="49" t="s">
        <v>642</v>
      </c>
      <c r="M972" s="51">
        <v>92000000</v>
      </c>
      <c r="N972" s="52" t="s">
        <v>3400</v>
      </c>
      <c r="O972" s="52">
        <v>46660</v>
      </c>
      <c r="P972" s="49" t="s">
        <v>3480</v>
      </c>
      <c r="Q972" s="50" t="s">
        <v>42</v>
      </c>
      <c r="R972" s="50" t="s">
        <v>41</v>
      </c>
      <c r="S972" s="50" t="s">
        <v>41</v>
      </c>
      <c r="T972" s="49" t="s">
        <v>3382</v>
      </c>
      <c r="U972" s="53"/>
      <c r="V972" s="7"/>
      <c r="W972" s="8" t="str">
        <f ca="1">IF(OR(ISBLANK(O972),ISERROR(O972)),"",IF(O972&lt;=TODAY(),"EXPIRED","ACTIVE"))</f>
        <v>ACTIVE</v>
      </c>
      <c r="X972" s="8" t="str">
        <f>IF(ISNUMBER(SEARCH("OPTILAN",P972)),"OPTILAN","")</f>
        <v/>
      </c>
      <c r="Y972" s="8" t="str">
        <f>IF(AND(NOT(ISBLANK(M972)),M972&lt;&gt;"",VALUE(M972)=0),"No Value (Indeterminate)","")</f>
        <v/>
      </c>
      <c r="Z972" s="8"/>
      <c r="AA972" s="8" t="str">
        <f>IF(AND(ISNUMBER(SEARCH("default date of 31/12/2099",D972)),NOT(ISBLANK(M972)),VALUE(M972)=0),"No Value (SPOT Contract)","")</f>
        <v/>
      </c>
      <c r="AB972" s="19" t="str">
        <f>IF(N972="","No Start Date","")</f>
        <v/>
      </c>
      <c r="AC972" s="19" t="str">
        <f>IF(O972="","No Expiry Date","")</f>
        <v/>
      </c>
      <c r="AD972" s="19" t="str">
        <f>IF(B972="","No Reference","")</f>
        <v/>
      </c>
      <c r="AE972" s="19" t="str" cm="1">
        <f t="array" aca="1" ref="AE972" ca="1">IF(SUMPRODUCT(--ISNUMBER(SEARCH("PFI",A972:AD972)))&gt;0,"Y","")</f>
        <v/>
      </c>
      <c r="AF972" s="19" t="str">
        <f>IF(ISNUMBER(SEARCH("CSW",C972)),"Shared Service","")</f>
        <v/>
      </c>
      <c r="AG972" s="19"/>
    </row>
    <row r="973" spans="1:33" s="14" customFormat="1" x14ac:dyDescent="0.3">
      <c r="A973" s="21">
        <v>1565</v>
      </c>
      <c r="B973" s="49" t="s">
        <v>3379</v>
      </c>
      <c r="C973" s="49" t="s">
        <v>3481</v>
      </c>
      <c r="D973" s="49"/>
      <c r="E973" s="50">
        <v>0</v>
      </c>
      <c r="F973" s="50">
        <v>0</v>
      </c>
      <c r="G973" s="50">
        <v>0</v>
      </c>
      <c r="H973" s="49" t="s">
        <v>305</v>
      </c>
      <c r="I973" s="49" t="s">
        <v>976</v>
      </c>
      <c r="J973" s="49" t="s">
        <v>890</v>
      </c>
      <c r="K973" s="49" t="s">
        <v>50</v>
      </c>
      <c r="L973" s="49" t="s">
        <v>642</v>
      </c>
      <c r="M973" s="51">
        <v>0</v>
      </c>
      <c r="N973" s="52" t="s">
        <v>1894</v>
      </c>
      <c r="O973" s="52">
        <v>46660</v>
      </c>
      <c r="P973" s="49" t="s">
        <v>3482</v>
      </c>
      <c r="Q973" s="50" t="s">
        <v>41</v>
      </c>
      <c r="R973" s="50" t="s">
        <v>41</v>
      </c>
      <c r="S973" s="50" t="s">
        <v>41</v>
      </c>
      <c r="T973" s="49" t="s">
        <v>3382</v>
      </c>
      <c r="U973" s="53"/>
      <c r="V973" s="7"/>
      <c r="W973" s="8" t="str">
        <f ca="1">IF(OR(ISBLANK(O973),ISERROR(O973)),"",IF(O973&lt;=TODAY(),"EXPIRED","ACTIVE"))</f>
        <v>ACTIVE</v>
      </c>
      <c r="X973" s="8" t="str">
        <f>IF(ISNUMBER(SEARCH("OPTILAN",P973)),"OPTILAN","")</f>
        <v/>
      </c>
      <c r="Y973" s="8" t="str">
        <f>IF(AND(NOT(ISBLANK(M973)),M973&lt;&gt;"",VALUE(M973)=0),"No Value (Indeterminate)","")</f>
        <v>No Value (Indeterminate)</v>
      </c>
      <c r="Z973" s="8" t="s">
        <v>1220</v>
      </c>
      <c r="AA973" s="8" t="str">
        <f>IF(AND(ISNUMBER(SEARCH("default date of 31/12/2099",D973)),NOT(ISBLANK(M973)),VALUE(M973)=0),"No Value (SPOT Contract)","")</f>
        <v/>
      </c>
      <c r="AB973" s="19" t="str">
        <f>IF(N973="","No Start Date","")</f>
        <v/>
      </c>
      <c r="AC973" s="19" t="str">
        <f>IF(O973="","No Expiry Date","")</f>
        <v/>
      </c>
      <c r="AD973" s="19" t="str">
        <f>IF(B973="","No Reference","")</f>
        <v/>
      </c>
      <c r="AE973" s="19" t="str" cm="1">
        <f t="array" aca="1" ref="AE973" ca="1">IF(SUMPRODUCT(--ISNUMBER(SEARCH("PFI",A973:AD973)))&gt;0,"Y","")</f>
        <v/>
      </c>
      <c r="AF973" s="19" t="str">
        <f>IF(ISNUMBER(SEARCH("CSW",C973)),"Shared Service","")</f>
        <v/>
      </c>
      <c r="AG973" s="19" t="s">
        <v>504</v>
      </c>
    </row>
    <row r="974" spans="1:33" s="14" customFormat="1" x14ac:dyDescent="0.3">
      <c r="A974" s="21">
        <v>1566</v>
      </c>
      <c r="B974" s="49" t="s">
        <v>3379</v>
      </c>
      <c r="C974" s="49" t="s">
        <v>3483</v>
      </c>
      <c r="D974" s="49"/>
      <c r="E974" s="50">
        <v>0</v>
      </c>
      <c r="F974" s="50">
        <v>0</v>
      </c>
      <c r="G974" s="50">
        <v>0</v>
      </c>
      <c r="H974" s="49" t="s">
        <v>305</v>
      </c>
      <c r="I974" s="49" t="s">
        <v>976</v>
      </c>
      <c r="J974" s="49" t="s">
        <v>890</v>
      </c>
      <c r="K974" s="49" t="s">
        <v>50</v>
      </c>
      <c r="L974" s="49" t="s">
        <v>642</v>
      </c>
      <c r="M974" s="51">
        <v>0</v>
      </c>
      <c r="N974" s="52" t="s">
        <v>1894</v>
      </c>
      <c r="O974" s="52">
        <v>46660</v>
      </c>
      <c r="P974" s="49" t="s">
        <v>3415</v>
      </c>
      <c r="Q974" s="50" t="s">
        <v>41</v>
      </c>
      <c r="R974" s="50" t="s">
        <v>41</v>
      </c>
      <c r="S974" s="50" t="s">
        <v>41</v>
      </c>
      <c r="T974" s="49" t="s">
        <v>3382</v>
      </c>
      <c r="U974" s="53"/>
      <c r="V974" s="7"/>
      <c r="W974" s="8" t="str">
        <f ca="1">IF(OR(ISBLANK(O974),ISERROR(O974)),"",IF(O974&lt;=TODAY(),"EXPIRED","ACTIVE"))</f>
        <v>ACTIVE</v>
      </c>
      <c r="X974" s="8" t="str">
        <f>IF(ISNUMBER(SEARCH("OPTILAN",P974)),"OPTILAN","")</f>
        <v/>
      </c>
      <c r="Y974" s="8" t="str">
        <f>IF(AND(NOT(ISBLANK(M974)),M974&lt;&gt;"",VALUE(M974)=0),"No Value (Indeterminate)","")</f>
        <v>No Value (Indeterminate)</v>
      </c>
      <c r="Z974" s="8" t="s">
        <v>1220</v>
      </c>
      <c r="AA974" s="8" t="str">
        <f>IF(AND(ISNUMBER(SEARCH("default date of 31/12/2099",D974)),NOT(ISBLANK(M974)),VALUE(M974)=0),"No Value (SPOT Contract)","")</f>
        <v/>
      </c>
      <c r="AB974" s="19" t="str">
        <f>IF(N974="","No Start Date","")</f>
        <v/>
      </c>
      <c r="AC974" s="19" t="str">
        <f>IF(O974="","No Expiry Date","")</f>
        <v/>
      </c>
      <c r="AD974" s="19" t="str">
        <f>IF(B974="","No Reference","")</f>
        <v/>
      </c>
      <c r="AE974" s="19" t="str" cm="1">
        <f t="array" aca="1" ref="AE974" ca="1">IF(SUMPRODUCT(--ISNUMBER(SEARCH("PFI",A974:AD974)))&gt;0,"Y","")</f>
        <v/>
      </c>
      <c r="AF974" s="19" t="str">
        <f>IF(ISNUMBER(SEARCH("CSW",C974)),"Shared Service","")</f>
        <v/>
      </c>
      <c r="AG974" s="19" t="s">
        <v>504</v>
      </c>
    </row>
    <row r="975" spans="1:33" s="14" customFormat="1" x14ac:dyDescent="0.3">
      <c r="A975" s="21">
        <v>1567</v>
      </c>
      <c r="B975" s="49" t="s">
        <v>3379</v>
      </c>
      <c r="C975" s="49" t="s">
        <v>3484</v>
      </c>
      <c r="D975" s="49"/>
      <c r="E975" s="50">
        <v>0</v>
      </c>
      <c r="F975" s="50">
        <v>0</v>
      </c>
      <c r="G975" s="50">
        <v>0</v>
      </c>
      <c r="H975" s="49" t="s">
        <v>305</v>
      </c>
      <c r="I975" s="49" t="s">
        <v>976</v>
      </c>
      <c r="J975" s="49" t="s">
        <v>890</v>
      </c>
      <c r="K975" s="49" t="s">
        <v>50</v>
      </c>
      <c r="L975" s="49" t="s">
        <v>642</v>
      </c>
      <c r="M975" s="51">
        <v>0</v>
      </c>
      <c r="N975" s="52" t="s">
        <v>1894</v>
      </c>
      <c r="O975" s="52">
        <v>46660</v>
      </c>
      <c r="P975" s="49" t="s">
        <v>3485</v>
      </c>
      <c r="Q975" s="50" t="s">
        <v>41</v>
      </c>
      <c r="R975" s="50" t="s">
        <v>41</v>
      </c>
      <c r="S975" s="50" t="s">
        <v>41</v>
      </c>
      <c r="T975" s="49" t="s">
        <v>3382</v>
      </c>
      <c r="U975" s="53"/>
      <c r="V975" s="7"/>
      <c r="W975" s="8" t="str">
        <f ca="1">IF(OR(ISBLANK(O975),ISERROR(O975)),"",IF(O975&lt;=TODAY(),"EXPIRED","ACTIVE"))</f>
        <v>ACTIVE</v>
      </c>
      <c r="X975" s="8" t="str">
        <f>IF(ISNUMBER(SEARCH("OPTILAN",P975)),"OPTILAN","")</f>
        <v/>
      </c>
      <c r="Y975" s="8" t="str">
        <f>IF(AND(NOT(ISBLANK(M975)),M975&lt;&gt;"",VALUE(M975)=0),"No Value (Indeterminate)","")</f>
        <v>No Value (Indeterminate)</v>
      </c>
      <c r="Z975" s="8" t="s">
        <v>1220</v>
      </c>
      <c r="AA975" s="8" t="str">
        <f>IF(AND(ISNUMBER(SEARCH("default date of 31/12/2099",D975)),NOT(ISBLANK(M975)),VALUE(M975)=0),"No Value (SPOT Contract)","")</f>
        <v/>
      </c>
      <c r="AB975" s="19" t="str">
        <f>IF(N975="","No Start Date","")</f>
        <v/>
      </c>
      <c r="AC975" s="19" t="str">
        <f>IF(O975="","No Expiry Date","")</f>
        <v/>
      </c>
      <c r="AD975" s="19" t="str">
        <f>IF(B975="","No Reference","")</f>
        <v/>
      </c>
      <c r="AE975" s="19" t="str" cm="1">
        <f t="array" aca="1" ref="AE975" ca="1">IF(SUMPRODUCT(--ISNUMBER(SEARCH("PFI",A975:AD975)))&gt;0,"Y","")</f>
        <v/>
      </c>
      <c r="AF975" s="19" t="str">
        <f>IF(ISNUMBER(SEARCH("CSW",C975)),"Shared Service","")</f>
        <v/>
      </c>
      <c r="AG975" s="19" t="s">
        <v>504</v>
      </c>
    </row>
    <row r="976" spans="1:33" s="14" customFormat="1" x14ac:dyDescent="0.3">
      <c r="A976" s="21">
        <v>1568</v>
      </c>
      <c r="B976" s="49" t="s">
        <v>3379</v>
      </c>
      <c r="C976" s="49" t="s">
        <v>3486</v>
      </c>
      <c r="D976" s="49"/>
      <c r="E976" s="50">
        <v>0</v>
      </c>
      <c r="F976" s="50">
        <v>0</v>
      </c>
      <c r="G976" s="50">
        <v>0</v>
      </c>
      <c r="H976" s="49" t="s">
        <v>305</v>
      </c>
      <c r="I976" s="49" t="s">
        <v>976</v>
      </c>
      <c r="J976" s="49" t="s">
        <v>890</v>
      </c>
      <c r="K976" s="49" t="s">
        <v>50</v>
      </c>
      <c r="L976" s="49" t="s">
        <v>642</v>
      </c>
      <c r="M976" s="51">
        <v>0</v>
      </c>
      <c r="N976" s="52" t="s">
        <v>1894</v>
      </c>
      <c r="O976" s="52">
        <v>46660</v>
      </c>
      <c r="P976" s="49" t="s">
        <v>3487</v>
      </c>
      <c r="Q976" s="50" t="s">
        <v>41</v>
      </c>
      <c r="R976" s="50" t="s">
        <v>41</v>
      </c>
      <c r="S976" s="50" t="s">
        <v>41</v>
      </c>
      <c r="T976" s="49" t="s">
        <v>3382</v>
      </c>
      <c r="U976" s="53"/>
      <c r="V976" s="7"/>
      <c r="W976" s="8" t="str">
        <f ca="1">IF(OR(ISBLANK(O976),ISERROR(O976)),"",IF(O976&lt;=TODAY(),"EXPIRED","ACTIVE"))</f>
        <v>ACTIVE</v>
      </c>
      <c r="X976" s="8" t="str">
        <f>IF(ISNUMBER(SEARCH("OPTILAN",P976)),"OPTILAN","")</f>
        <v/>
      </c>
      <c r="Y976" s="8" t="str">
        <f>IF(AND(NOT(ISBLANK(M976)),M976&lt;&gt;"",VALUE(M976)=0),"No Value (Indeterminate)","")</f>
        <v>No Value (Indeterminate)</v>
      </c>
      <c r="Z976" s="8" t="s">
        <v>1220</v>
      </c>
      <c r="AA976" s="8" t="str">
        <f>IF(AND(ISNUMBER(SEARCH("default date of 31/12/2099",D976)),NOT(ISBLANK(M976)),VALUE(M976)=0),"No Value (SPOT Contract)","")</f>
        <v/>
      </c>
      <c r="AB976" s="19" t="str">
        <f>IF(N976="","No Start Date","")</f>
        <v/>
      </c>
      <c r="AC976" s="19" t="str">
        <f>IF(O976="","No Expiry Date","")</f>
        <v/>
      </c>
      <c r="AD976" s="19" t="str">
        <f>IF(B976="","No Reference","")</f>
        <v/>
      </c>
      <c r="AE976" s="19" t="str" cm="1">
        <f t="array" aca="1" ref="AE976" ca="1">IF(SUMPRODUCT(--ISNUMBER(SEARCH("PFI",A976:AD976)))&gt;0,"Y","")</f>
        <v/>
      </c>
      <c r="AF976" s="19" t="str">
        <f>IF(ISNUMBER(SEARCH("CSW",C976)),"Shared Service","")</f>
        <v/>
      </c>
      <c r="AG976" s="19" t="s">
        <v>504</v>
      </c>
    </row>
    <row r="977" spans="1:33" s="14" customFormat="1" x14ac:dyDescent="0.3">
      <c r="A977" s="21">
        <v>1569</v>
      </c>
      <c r="B977" s="49" t="s">
        <v>3379</v>
      </c>
      <c r="C977" s="49" t="s">
        <v>3488</v>
      </c>
      <c r="D977" s="49"/>
      <c r="E977" s="50">
        <v>0</v>
      </c>
      <c r="F977" s="50">
        <v>0</v>
      </c>
      <c r="G977" s="50">
        <v>0</v>
      </c>
      <c r="H977" s="49" t="s">
        <v>305</v>
      </c>
      <c r="I977" s="49" t="s">
        <v>634</v>
      </c>
      <c r="J977" s="49" t="s">
        <v>890</v>
      </c>
      <c r="K977" s="49" t="s">
        <v>50</v>
      </c>
      <c r="L977" s="49" t="s">
        <v>642</v>
      </c>
      <c r="M977" s="51">
        <v>0</v>
      </c>
      <c r="N977" s="52" t="s">
        <v>3426</v>
      </c>
      <c r="O977" s="52">
        <v>46660</v>
      </c>
      <c r="P977" s="49" t="s">
        <v>3427</v>
      </c>
      <c r="Q977" s="50" t="s">
        <v>41</v>
      </c>
      <c r="R977" s="50" t="s">
        <v>42</v>
      </c>
      <c r="S977" s="50" t="s">
        <v>41</v>
      </c>
      <c r="T977" s="49" t="s">
        <v>3382</v>
      </c>
      <c r="U977" s="53"/>
      <c r="V977" s="7"/>
      <c r="W977" s="8" t="str">
        <f ca="1">IF(OR(ISBLANK(O977),ISERROR(O977)),"",IF(O977&lt;=TODAY(),"EXPIRED","ACTIVE"))</f>
        <v>ACTIVE</v>
      </c>
      <c r="X977" s="8" t="str">
        <f>IF(ISNUMBER(SEARCH("OPTILAN",P977)),"OPTILAN","")</f>
        <v/>
      </c>
      <c r="Y977" s="8" t="str">
        <f>IF(AND(NOT(ISBLANK(M977)),M977&lt;&gt;"",VALUE(M977)=0),"No Value (Indeterminate)","")</f>
        <v>No Value (Indeterminate)</v>
      </c>
      <c r="Z977" s="8" t="s">
        <v>1220</v>
      </c>
      <c r="AA977" s="8" t="str">
        <f>IF(AND(ISNUMBER(SEARCH("default date of 31/12/2099",D977)),NOT(ISBLANK(M977)),VALUE(M977)=0),"No Value (SPOT Contract)","")</f>
        <v/>
      </c>
      <c r="AB977" s="19" t="str">
        <f>IF(N977="","No Start Date","")</f>
        <v/>
      </c>
      <c r="AC977" s="19" t="str">
        <f>IF(O977="","No Expiry Date","")</f>
        <v/>
      </c>
      <c r="AD977" s="19" t="str">
        <f>IF(B977="","No Reference","")</f>
        <v/>
      </c>
      <c r="AE977" s="19" t="str" cm="1">
        <f t="array" aca="1" ref="AE977" ca="1">IF(SUMPRODUCT(--ISNUMBER(SEARCH("PFI",A977:AD977)))&gt;0,"Y","")</f>
        <v/>
      </c>
      <c r="AF977" s="19" t="str">
        <f>IF(ISNUMBER(SEARCH("CSW",C977)),"Shared Service","")</f>
        <v/>
      </c>
      <c r="AG977" s="19" t="s">
        <v>504</v>
      </c>
    </row>
    <row r="978" spans="1:33" s="14" customFormat="1" x14ac:dyDescent="0.3">
      <c r="A978" s="21">
        <v>1570</v>
      </c>
      <c r="B978" s="49" t="s">
        <v>3379</v>
      </c>
      <c r="C978" s="49" t="s">
        <v>3489</v>
      </c>
      <c r="D978" s="49"/>
      <c r="E978" s="50">
        <v>0</v>
      </c>
      <c r="F978" s="50">
        <v>0</v>
      </c>
      <c r="G978" s="50">
        <v>0</v>
      </c>
      <c r="H978" s="49" t="s">
        <v>305</v>
      </c>
      <c r="I978" s="49" t="s">
        <v>976</v>
      </c>
      <c r="J978" s="49" t="s">
        <v>890</v>
      </c>
      <c r="K978" s="49" t="s">
        <v>50</v>
      </c>
      <c r="L978" s="49" t="s">
        <v>642</v>
      </c>
      <c r="M978" s="51">
        <v>0</v>
      </c>
      <c r="N978" s="52" t="s">
        <v>1894</v>
      </c>
      <c r="O978" s="52">
        <v>46660</v>
      </c>
      <c r="P978" s="49" t="s">
        <v>3490</v>
      </c>
      <c r="Q978" s="50" t="s">
        <v>41</v>
      </c>
      <c r="R978" s="50" t="s">
        <v>41</v>
      </c>
      <c r="S978" s="50" t="s">
        <v>41</v>
      </c>
      <c r="T978" s="49" t="s">
        <v>3382</v>
      </c>
      <c r="U978" s="53"/>
      <c r="V978" s="7"/>
      <c r="W978" s="8" t="str">
        <f ca="1">IF(OR(ISBLANK(O978),ISERROR(O978)),"",IF(O978&lt;=TODAY(),"EXPIRED","ACTIVE"))</f>
        <v>ACTIVE</v>
      </c>
      <c r="X978" s="8" t="str">
        <f>IF(ISNUMBER(SEARCH("OPTILAN",P978)),"OPTILAN","")</f>
        <v/>
      </c>
      <c r="Y978" s="8" t="str">
        <f>IF(AND(NOT(ISBLANK(M978)),M978&lt;&gt;"",VALUE(M978)=0),"No Value (Indeterminate)","")</f>
        <v>No Value (Indeterminate)</v>
      </c>
      <c r="Z978" s="8" t="s">
        <v>1220</v>
      </c>
      <c r="AA978" s="8" t="str">
        <f>IF(AND(ISNUMBER(SEARCH("default date of 31/12/2099",D978)),NOT(ISBLANK(M978)),VALUE(M978)=0),"No Value (SPOT Contract)","")</f>
        <v/>
      </c>
      <c r="AB978" s="19" t="str">
        <f>IF(N978="","No Start Date","")</f>
        <v/>
      </c>
      <c r="AC978" s="19" t="str">
        <f>IF(O978="","No Expiry Date","")</f>
        <v/>
      </c>
      <c r="AD978" s="19" t="str">
        <f>IF(B978="","No Reference","")</f>
        <v/>
      </c>
      <c r="AE978" s="19" t="str" cm="1">
        <f t="array" aca="1" ref="AE978" ca="1">IF(SUMPRODUCT(--ISNUMBER(SEARCH("PFI",A978:AD978)))&gt;0,"Y","")</f>
        <v/>
      </c>
      <c r="AF978" s="19" t="str">
        <f>IF(ISNUMBER(SEARCH("CSW",C978)),"Shared Service","")</f>
        <v/>
      </c>
      <c r="AG978" s="19" t="s">
        <v>504</v>
      </c>
    </row>
    <row r="979" spans="1:33" s="14" customFormat="1" x14ac:dyDescent="0.3">
      <c r="A979" s="21">
        <v>1571</v>
      </c>
      <c r="B979" s="49" t="s">
        <v>3379</v>
      </c>
      <c r="C979" s="49" t="s">
        <v>3491</v>
      </c>
      <c r="D979" s="49"/>
      <c r="E979" s="50">
        <v>0</v>
      </c>
      <c r="F979" s="50">
        <v>0</v>
      </c>
      <c r="G979" s="50">
        <v>0</v>
      </c>
      <c r="H979" s="49" t="s">
        <v>305</v>
      </c>
      <c r="I979" s="49" t="s">
        <v>976</v>
      </c>
      <c r="J979" s="49" t="s">
        <v>890</v>
      </c>
      <c r="K979" s="49" t="s">
        <v>50</v>
      </c>
      <c r="L979" s="49" t="s">
        <v>642</v>
      </c>
      <c r="M979" s="51">
        <v>0</v>
      </c>
      <c r="N979" s="52" t="s">
        <v>1894</v>
      </c>
      <c r="O979" s="52">
        <v>46660</v>
      </c>
      <c r="P979" s="49" t="s">
        <v>3492</v>
      </c>
      <c r="Q979" s="50" t="s">
        <v>41</v>
      </c>
      <c r="R979" s="50" t="s">
        <v>41</v>
      </c>
      <c r="S979" s="50" t="s">
        <v>41</v>
      </c>
      <c r="T979" s="49" t="s">
        <v>3382</v>
      </c>
      <c r="U979" s="53"/>
      <c r="V979" s="7"/>
      <c r="W979" s="8" t="str">
        <f ca="1">IF(OR(ISBLANK(O979),ISERROR(O979)),"",IF(O979&lt;=TODAY(),"EXPIRED","ACTIVE"))</f>
        <v>ACTIVE</v>
      </c>
      <c r="X979" s="8" t="str">
        <f>IF(ISNUMBER(SEARCH("OPTILAN",P979)),"OPTILAN","")</f>
        <v/>
      </c>
      <c r="Y979" s="8" t="str">
        <f>IF(AND(NOT(ISBLANK(M979)),M979&lt;&gt;"",VALUE(M979)=0),"No Value (Indeterminate)","")</f>
        <v>No Value (Indeterminate)</v>
      </c>
      <c r="Z979" s="8" t="s">
        <v>1220</v>
      </c>
      <c r="AA979" s="8" t="str">
        <f>IF(AND(ISNUMBER(SEARCH("default date of 31/12/2099",D979)),NOT(ISBLANK(M979)),VALUE(M979)=0),"No Value (SPOT Contract)","")</f>
        <v/>
      </c>
      <c r="AB979" s="19" t="str">
        <f>IF(N979="","No Start Date","")</f>
        <v/>
      </c>
      <c r="AC979" s="19" t="str">
        <f>IF(O979="","No Expiry Date","")</f>
        <v/>
      </c>
      <c r="AD979" s="19" t="str">
        <f>IF(B979="","No Reference","")</f>
        <v/>
      </c>
      <c r="AE979" s="19" t="str" cm="1">
        <f t="array" aca="1" ref="AE979" ca="1">IF(SUMPRODUCT(--ISNUMBER(SEARCH("PFI",A979:AD979)))&gt;0,"Y","")</f>
        <v/>
      </c>
      <c r="AF979" s="19" t="str">
        <f>IF(ISNUMBER(SEARCH("CSW",C979)),"Shared Service","")</f>
        <v/>
      </c>
      <c r="AG979" s="19" t="s">
        <v>504</v>
      </c>
    </row>
    <row r="980" spans="1:33" s="14" customFormat="1" x14ac:dyDescent="0.3">
      <c r="A980" s="21">
        <v>1572</v>
      </c>
      <c r="B980" s="49" t="s">
        <v>3379</v>
      </c>
      <c r="C980" s="49" t="s">
        <v>3493</v>
      </c>
      <c r="D980" s="49"/>
      <c r="E980" s="50">
        <v>0</v>
      </c>
      <c r="F980" s="50">
        <v>0</v>
      </c>
      <c r="G980" s="50">
        <v>0</v>
      </c>
      <c r="H980" s="49" t="s">
        <v>305</v>
      </c>
      <c r="I980" s="49" t="s">
        <v>976</v>
      </c>
      <c r="J980" s="49" t="s">
        <v>890</v>
      </c>
      <c r="K980" s="49" t="s">
        <v>50</v>
      </c>
      <c r="L980" s="49" t="s">
        <v>642</v>
      </c>
      <c r="M980" s="51">
        <v>0</v>
      </c>
      <c r="N980" s="52" t="s">
        <v>1894</v>
      </c>
      <c r="O980" s="52">
        <v>46660</v>
      </c>
      <c r="P980" s="49" t="s">
        <v>3494</v>
      </c>
      <c r="Q980" s="50" t="s">
        <v>41</v>
      </c>
      <c r="R980" s="50" t="s">
        <v>41</v>
      </c>
      <c r="S980" s="50" t="s">
        <v>41</v>
      </c>
      <c r="T980" s="49" t="s">
        <v>3382</v>
      </c>
      <c r="U980" s="53"/>
      <c r="V980" s="7"/>
      <c r="W980" s="8" t="str">
        <f ca="1">IF(OR(ISBLANK(O980),ISERROR(O980)),"",IF(O980&lt;=TODAY(),"EXPIRED","ACTIVE"))</f>
        <v>ACTIVE</v>
      </c>
      <c r="X980" s="8" t="str">
        <f>IF(ISNUMBER(SEARCH("OPTILAN",P980)),"OPTILAN","")</f>
        <v/>
      </c>
      <c r="Y980" s="8" t="str">
        <f>IF(AND(NOT(ISBLANK(M980)),M980&lt;&gt;"",VALUE(M980)=0),"No Value (Indeterminate)","")</f>
        <v>No Value (Indeterminate)</v>
      </c>
      <c r="Z980" s="8" t="s">
        <v>1220</v>
      </c>
      <c r="AA980" s="8" t="str">
        <f>IF(AND(ISNUMBER(SEARCH("default date of 31/12/2099",D980)),NOT(ISBLANK(M980)),VALUE(M980)=0),"No Value (SPOT Contract)","")</f>
        <v/>
      </c>
      <c r="AB980" s="19" t="str">
        <f>IF(N980="","No Start Date","")</f>
        <v/>
      </c>
      <c r="AC980" s="19" t="str">
        <f>IF(O980="","No Expiry Date","")</f>
        <v/>
      </c>
      <c r="AD980" s="19" t="str">
        <f>IF(B980="","No Reference","")</f>
        <v/>
      </c>
      <c r="AE980" s="19" t="str" cm="1">
        <f t="array" aca="1" ref="AE980" ca="1">IF(SUMPRODUCT(--ISNUMBER(SEARCH("PFI",A980:AD980)))&gt;0,"Y","")</f>
        <v/>
      </c>
      <c r="AF980" s="19" t="str">
        <f>IF(ISNUMBER(SEARCH("CSW",C980)),"Shared Service","")</f>
        <v/>
      </c>
      <c r="AG980" s="19" t="s">
        <v>504</v>
      </c>
    </row>
    <row r="981" spans="1:33" s="14" customFormat="1" x14ac:dyDescent="0.3">
      <c r="A981" s="21">
        <v>1573</v>
      </c>
      <c r="B981" s="49" t="s">
        <v>3379</v>
      </c>
      <c r="C981" s="49" t="s">
        <v>3495</v>
      </c>
      <c r="D981" s="49"/>
      <c r="E981" s="50">
        <v>0</v>
      </c>
      <c r="F981" s="50">
        <v>0</v>
      </c>
      <c r="G981" s="50">
        <v>0</v>
      </c>
      <c r="H981" s="49" t="s">
        <v>305</v>
      </c>
      <c r="I981" s="49" t="s">
        <v>976</v>
      </c>
      <c r="J981" s="49" t="s">
        <v>890</v>
      </c>
      <c r="K981" s="49" t="s">
        <v>50</v>
      </c>
      <c r="L981" s="49" t="s">
        <v>642</v>
      </c>
      <c r="M981" s="51">
        <v>0</v>
      </c>
      <c r="N981" s="52" t="s">
        <v>1894</v>
      </c>
      <c r="O981" s="52">
        <v>46660</v>
      </c>
      <c r="P981" s="49" t="s">
        <v>2257</v>
      </c>
      <c r="Q981" s="50" t="s">
        <v>41</v>
      </c>
      <c r="R981" s="50" t="s">
        <v>41</v>
      </c>
      <c r="S981" s="50" t="s">
        <v>41</v>
      </c>
      <c r="T981" s="49" t="s">
        <v>3382</v>
      </c>
      <c r="U981" s="53"/>
      <c r="V981" s="7"/>
      <c r="W981" s="8" t="str">
        <f ca="1">IF(OR(ISBLANK(O981),ISERROR(O981)),"",IF(O981&lt;=TODAY(),"EXPIRED","ACTIVE"))</f>
        <v>ACTIVE</v>
      </c>
      <c r="X981" s="8" t="str">
        <f>IF(ISNUMBER(SEARCH("OPTILAN",P981)),"OPTILAN","")</f>
        <v/>
      </c>
      <c r="Y981" s="8" t="str">
        <f>IF(AND(NOT(ISBLANK(M981)),M981&lt;&gt;"",VALUE(M981)=0),"No Value (Indeterminate)","")</f>
        <v>No Value (Indeterminate)</v>
      </c>
      <c r="Z981" s="8" t="s">
        <v>1220</v>
      </c>
      <c r="AA981" s="8" t="str">
        <f>IF(AND(ISNUMBER(SEARCH("default date of 31/12/2099",D981)),NOT(ISBLANK(M981)),VALUE(M981)=0),"No Value (SPOT Contract)","")</f>
        <v/>
      </c>
      <c r="AB981" s="19" t="str">
        <f>IF(N981="","No Start Date","")</f>
        <v/>
      </c>
      <c r="AC981" s="19" t="str">
        <f>IF(O981="","No Expiry Date","")</f>
        <v/>
      </c>
      <c r="AD981" s="19" t="str">
        <f>IF(B981="","No Reference","")</f>
        <v/>
      </c>
      <c r="AE981" s="19" t="str" cm="1">
        <f t="array" aca="1" ref="AE981" ca="1">IF(SUMPRODUCT(--ISNUMBER(SEARCH("PFI",A981:AD981)))&gt;0,"Y","")</f>
        <v/>
      </c>
      <c r="AF981" s="19" t="str">
        <f>IF(ISNUMBER(SEARCH("CSW",C981)),"Shared Service","")</f>
        <v/>
      </c>
      <c r="AG981" s="19" t="s">
        <v>504</v>
      </c>
    </row>
    <row r="982" spans="1:33" s="14" customFormat="1" x14ac:dyDescent="0.3">
      <c r="A982" s="21">
        <v>1574</v>
      </c>
      <c r="B982" s="49" t="s">
        <v>3379</v>
      </c>
      <c r="C982" s="49" t="s">
        <v>3496</v>
      </c>
      <c r="D982" s="49"/>
      <c r="E982" s="50">
        <v>0</v>
      </c>
      <c r="F982" s="50">
        <v>0</v>
      </c>
      <c r="G982" s="50">
        <v>0</v>
      </c>
      <c r="H982" s="49" t="s">
        <v>305</v>
      </c>
      <c r="I982" s="49" t="s">
        <v>976</v>
      </c>
      <c r="J982" s="49" t="s">
        <v>890</v>
      </c>
      <c r="K982" s="49" t="s">
        <v>50</v>
      </c>
      <c r="L982" s="49" t="s">
        <v>642</v>
      </c>
      <c r="M982" s="51">
        <v>0</v>
      </c>
      <c r="N982" s="52" t="s">
        <v>1894</v>
      </c>
      <c r="O982" s="52">
        <v>46660</v>
      </c>
      <c r="P982" s="49" t="s">
        <v>3497</v>
      </c>
      <c r="Q982" s="50" t="s">
        <v>41</v>
      </c>
      <c r="R982" s="50" t="s">
        <v>41</v>
      </c>
      <c r="S982" s="50" t="s">
        <v>41</v>
      </c>
      <c r="T982" s="49" t="s">
        <v>3382</v>
      </c>
      <c r="U982" s="53"/>
      <c r="V982" s="7"/>
      <c r="W982" s="8" t="str">
        <f ca="1">IF(OR(ISBLANK(O982),ISERROR(O982)),"",IF(O982&lt;=TODAY(),"EXPIRED","ACTIVE"))</f>
        <v>ACTIVE</v>
      </c>
      <c r="X982" s="8" t="str">
        <f>IF(ISNUMBER(SEARCH("OPTILAN",P982)),"OPTILAN","")</f>
        <v/>
      </c>
      <c r="Y982" s="8" t="str">
        <f>IF(AND(NOT(ISBLANK(M982)),M982&lt;&gt;"",VALUE(M982)=0),"No Value (Indeterminate)","")</f>
        <v>No Value (Indeterminate)</v>
      </c>
      <c r="Z982" s="8" t="s">
        <v>1220</v>
      </c>
      <c r="AA982" s="8" t="str">
        <f>IF(AND(ISNUMBER(SEARCH("default date of 31/12/2099",D982)),NOT(ISBLANK(M982)),VALUE(M982)=0),"No Value (SPOT Contract)","")</f>
        <v/>
      </c>
      <c r="AB982" s="19" t="str">
        <f>IF(N982="","No Start Date","")</f>
        <v/>
      </c>
      <c r="AC982" s="19" t="str">
        <f>IF(O982="","No Expiry Date","")</f>
        <v/>
      </c>
      <c r="AD982" s="19" t="str">
        <f>IF(B982="","No Reference","")</f>
        <v/>
      </c>
      <c r="AE982" s="19" t="str" cm="1">
        <f t="array" aca="1" ref="AE982" ca="1">IF(SUMPRODUCT(--ISNUMBER(SEARCH("PFI",A982:AD982)))&gt;0,"Y","")</f>
        <v/>
      </c>
      <c r="AF982" s="19" t="str">
        <f>IF(ISNUMBER(SEARCH("CSW",C982)),"Shared Service","")</f>
        <v/>
      </c>
      <c r="AG982" s="19" t="s">
        <v>504</v>
      </c>
    </row>
    <row r="983" spans="1:33" s="14" customFormat="1" x14ac:dyDescent="0.3">
      <c r="A983" s="21">
        <v>1575</v>
      </c>
      <c r="B983" s="49" t="s">
        <v>3379</v>
      </c>
      <c r="C983" s="49" t="s">
        <v>3498</v>
      </c>
      <c r="D983" s="49"/>
      <c r="E983" s="50">
        <v>0</v>
      </c>
      <c r="F983" s="50">
        <v>0</v>
      </c>
      <c r="G983" s="50">
        <v>0</v>
      </c>
      <c r="H983" s="49" t="s">
        <v>305</v>
      </c>
      <c r="I983" s="49" t="s">
        <v>976</v>
      </c>
      <c r="J983" s="49" t="s">
        <v>890</v>
      </c>
      <c r="K983" s="49" t="s">
        <v>50</v>
      </c>
      <c r="L983" s="49" t="s">
        <v>642</v>
      </c>
      <c r="M983" s="51">
        <v>0</v>
      </c>
      <c r="N983" s="52" t="s">
        <v>1894</v>
      </c>
      <c r="O983" s="52">
        <v>46660</v>
      </c>
      <c r="P983" s="49" t="s">
        <v>3499</v>
      </c>
      <c r="Q983" s="50" t="s">
        <v>41</v>
      </c>
      <c r="R983" s="50" t="s">
        <v>41</v>
      </c>
      <c r="S983" s="50" t="s">
        <v>41</v>
      </c>
      <c r="T983" s="49" t="s">
        <v>3382</v>
      </c>
      <c r="U983" s="53"/>
      <c r="V983" s="7"/>
      <c r="W983" s="8" t="str">
        <f ca="1">IF(OR(ISBLANK(O983),ISERROR(O983)),"",IF(O983&lt;=TODAY(),"EXPIRED","ACTIVE"))</f>
        <v>ACTIVE</v>
      </c>
      <c r="X983" s="8" t="str">
        <f>IF(ISNUMBER(SEARCH("OPTILAN",P983)),"OPTILAN","")</f>
        <v/>
      </c>
      <c r="Y983" s="8" t="str">
        <f>IF(AND(NOT(ISBLANK(M983)),M983&lt;&gt;"",VALUE(M983)=0),"No Value (Indeterminate)","")</f>
        <v>No Value (Indeterminate)</v>
      </c>
      <c r="Z983" s="8" t="s">
        <v>1220</v>
      </c>
      <c r="AA983" s="8" t="str">
        <f>IF(AND(ISNUMBER(SEARCH("default date of 31/12/2099",D983)),NOT(ISBLANK(M983)),VALUE(M983)=0),"No Value (SPOT Contract)","")</f>
        <v/>
      </c>
      <c r="AB983" s="19" t="str">
        <f>IF(N983="","No Start Date","")</f>
        <v/>
      </c>
      <c r="AC983" s="19" t="str">
        <f>IF(O983="","No Expiry Date","")</f>
        <v/>
      </c>
      <c r="AD983" s="19" t="str">
        <f>IF(B983="","No Reference","")</f>
        <v/>
      </c>
      <c r="AE983" s="19" t="str" cm="1">
        <f t="array" aca="1" ref="AE983" ca="1">IF(SUMPRODUCT(--ISNUMBER(SEARCH("PFI",A983:AD983)))&gt;0,"Y","")</f>
        <v/>
      </c>
      <c r="AF983" s="19" t="str">
        <f>IF(ISNUMBER(SEARCH("CSW",C983)),"Shared Service","")</f>
        <v/>
      </c>
      <c r="AG983" s="19" t="s">
        <v>504</v>
      </c>
    </row>
    <row r="984" spans="1:33" s="14" customFormat="1" x14ac:dyDescent="0.3">
      <c r="A984" s="21">
        <v>1576</v>
      </c>
      <c r="B984" s="49" t="s">
        <v>3379</v>
      </c>
      <c r="C984" s="49" t="s">
        <v>3500</v>
      </c>
      <c r="D984" s="49"/>
      <c r="E984" s="50">
        <v>0</v>
      </c>
      <c r="F984" s="50">
        <v>0</v>
      </c>
      <c r="G984" s="50">
        <v>0</v>
      </c>
      <c r="H984" s="49" t="s">
        <v>305</v>
      </c>
      <c r="I984" s="49" t="s">
        <v>976</v>
      </c>
      <c r="J984" s="49" t="s">
        <v>890</v>
      </c>
      <c r="K984" s="49" t="s">
        <v>50</v>
      </c>
      <c r="L984" s="49" t="s">
        <v>642</v>
      </c>
      <c r="M984" s="51">
        <v>0</v>
      </c>
      <c r="N984" s="52" t="s">
        <v>1894</v>
      </c>
      <c r="O984" s="52">
        <v>46660</v>
      </c>
      <c r="P984" s="49" t="s">
        <v>2426</v>
      </c>
      <c r="Q984" s="50" t="s">
        <v>41</v>
      </c>
      <c r="R984" s="50" t="s">
        <v>41</v>
      </c>
      <c r="S984" s="50" t="s">
        <v>41</v>
      </c>
      <c r="T984" s="49" t="s">
        <v>3382</v>
      </c>
      <c r="U984" s="53"/>
      <c r="V984" s="7"/>
      <c r="W984" s="8" t="str">
        <f ca="1">IF(OR(ISBLANK(O984),ISERROR(O984)),"",IF(O984&lt;=TODAY(),"EXPIRED","ACTIVE"))</f>
        <v>ACTIVE</v>
      </c>
      <c r="X984" s="8" t="str">
        <f>IF(ISNUMBER(SEARCH("OPTILAN",P984)),"OPTILAN","")</f>
        <v/>
      </c>
      <c r="Y984" s="8" t="str">
        <f>IF(AND(NOT(ISBLANK(M984)),M984&lt;&gt;"",VALUE(M984)=0),"No Value (Indeterminate)","")</f>
        <v>No Value (Indeterminate)</v>
      </c>
      <c r="Z984" s="8" t="s">
        <v>1220</v>
      </c>
      <c r="AA984" s="8" t="str">
        <f>IF(AND(ISNUMBER(SEARCH("default date of 31/12/2099",D984)),NOT(ISBLANK(M984)),VALUE(M984)=0),"No Value (SPOT Contract)","")</f>
        <v/>
      </c>
      <c r="AB984" s="19" t="str">
        <f>IF(N984="","No Start Date","")</f>
        <v/>
      </c>
      <c r="AC984" s="19" t="str">
        <f>IF(O984="","No Expiry Date","")</f>
        <v/>
      </c>
      <c r="AD984" s="19" t="str">
        <f>IF(B984="","No Reference","")</f>
        <v/>
      </c>
      <c r="AE984" s="19" t="str" cm="1">
        <f t="array" aca="1" ref="AE984" ca="1">IF(SUMPRODUCT(--ISNUMBER(SEARCH("PFI",A984:AD984)))&gt;0,"Y","")</f>
        <v/>
      </c>
      <c r="AF984" s="19" t="str">
        <f>IF(ISNUMBER(SEARCH("CSW",C984)),"Shared Service","")</f>
        <v/>
      </c>
      <c r="AG984" s="19" t="s">
        <v>504</v>
      </c>
    </row>
    <row r="985" spans="1:33" s="14" customFormat="1" x14ac:dyDescent="0.3">
      <c r="A985" s="21">
        <v>1577</v>
      </c>
      <c r="B985" s="49" t="s">
        <v>3379</v>
      </c>
      <c r="C985" s="49" t="s">
        <v>3501</v>
      </c>
      <c r="D985" s="49"/>
      <c r="E985" s="50">
        <v>0</v>
      </c>
      <c r="F985" s="50">
        <v>0</v>
      </c>
      <c r="G985" s="50">
        <v>0</v>
      </c>
      <c r="H985" s="49" t="s">
        <v>305</v>
      </c>
      <c r="I985" s="49" t="s">
        <v>976</v>
      </c>
      <c r="J985" s="49" t="s">
        <v>890</v>
      </c>
      <c r="K985" s="49" t="s">
        <v>50</v>
      </c>
      <c r="L985" s="49" t="s">
        <v>642</v>
      </c>
      <c r="M985" s="51">
        <v>0</v>
      </c>
      <c r="N985" s="52" t="s">
        <v>1894</v>
      </c>
      <c r="O985" s="52">
        <v>46660</v>
      </c>
      <c r="P985" s="49" t="s">
        <v>3502</v>
      </c>
      <c r="Q985" s="50" t="s">
        <v>41</v>
      </c>
      <c r="R985" s="50" t="s">
        <v>41</v>
      </c>
      <c r="S985" s="50" t="s">
        <v>41</v>
      </c>
      <c r="T985" s="49" t="s">
        <v>3382</v>
      </c>
      <c r="U985" s="53"/>
      <c r="V985" s="7"/>
      <c r="W985" s="8" t="str">
        <f ca="1">IF(OR(ISBLANK(O985),ISERROR(O985)),"",IF(O985&lt;=TODAY(),"EXPIRED","ACTIVE"))</f>
        <v>ACTIVE</v>
      </c>
      <c r="X985" s="8" t="str">
        <f>IF(ISNUMBER(SEARCH("OPTILAN",P985)),"OPTILAN","")</f>
        <v/>
      </c>
      <c r="Y985" s="8" t="str">
        <f>IF(AND(NOT(ISBLANK(M985)),M985&lt;&gt;"",VALUE(M985)=0),"No Value (Indeterminate)","")</f>
        <v>No Value (Indeterminate)</v>
      </c>
      <c r="Z985" s="8" t="s">
        <v>1220</v>
      </c>
      <c r="AA985" s="8" t="str">
        <f>IF(AND(ISNUMBER(SEARCH("default date of 31/12/2099",D985)),NOT(ISBLANK(M985)),VALUE(M985)=0),"No Value (SPOT Contract)","")</f>
        <v/>
      </c>
      <c r="AB985" s="19" t="str">
        <f>IF(N985="","No Start Date","")</f>
        <v/>
      </c>
      <c r="AC985" s="19" t="str">
        <f>IF(O985="","No Expiry Date","")</f>
        <v/>
      </c>
      <c r="AD985" s="19" t="str">
        <f>IF(B985="","No Reference","")</f>
        <v/>
      </c>
      <c r="AE985" s="19" t="str" cm="1">
        <f t="array" aca="1" ref="AE985" ca="1">IF(SUMPRODUCT(--ISNUMBER(SEARCH("PFI",A985:AD985)))&gt;0,"Y","")</f>
        <v/>
      </c>
      <c r="AF985" s="19" t="str">
        <f>IF(ISNUMBER(SEARCH("CSW",C985)),"Shared Service","")</f>
        <v/>
      </c>
      <c r="AG985" s="19" t="s">
        <v>504</v>
      </c>
    </row>
    <row r="986" spans="1:33" s="14" customFormat="1" x14ac:dyDescent="0.3">
      <c r="A986" s="21">
        <v>1578</v>
      </c>
      <c r="B986" s="49" t="s">
        <v>3379</v>
      </c>
      <c r="C986" s="49" t="s">
        <v>3503</v>
      </c>
      <c r="D986" s="49"/>
      <c r="E986" s="50">
        <v>0</v>
      </c>
      <c r="F986" s="50">
        <v>0</v>
      </c>
      <c r="G986" s="50">
        <v>0</v>
      </c>
      <c r="H986" s="49" t="s">
        <v>305</v>
      </c>
      <c r="I986" s="49" t="s">
        <v>634</v>
      </c>
      <c r="J986" s="49" t="s">
        <v>890</v>
      </c>
      <c r="K986" s="49" t="s">
        <v>50</v>
      </c>
      <c r="L986" s="49" t="s">
        <v>642</v>
      </c>
      <c r="M986" s="51">
        <v>0</v>
      </c>
      <c r="N986" s="52" t="s">
        <v>3504</v>
      </c>
      <c r="O986" s="52">
        <v>46660</v>
      </c>
      <c r="P986" s="49" t="s">
        <v>3505</v>
      </c>
      <c r="Q986" s="50" t="s">
        <v>41</v>
      </c>
      <c r="R986" s="50" t="s">
        <v>42</v>
      </c>
      <c r="S986" s="50" t="s">
        <v>41</v>
      </c>
      <c r="T986" s="49" t="s">
        <v>3382</v>
      </c>
      <c r="U986" s="53"/>
      <c r="V986" s="7"/>
      <c r="W986" s="8" t="str">
        <f ca="1">IF(OR(ISBLANK(O986),ISERROR(O986)),"",IF(O986&lt;=TODAY(),"EXPIRED","ACTIVE"))</f>
        <v>ACTIVE</v>
      </c>
      <c r="X986" s="8" t="str">
        <f>IF(ISNUMBER(SEARCH("OPTILAN",P986)),"OPTILAN","")</f>
        <v/>
      </c>
      <c r="Y986" s="8" t="str">
        <f>IF(AND(NOT(ISBLANK(M986)),M986&lt;&gt;"",VALUE(M986)=0),"No Value (Indeterminate)","")</f>
        <v>No Value (Indeterminate)</v>
      </c>
      <c r="Z986" s="8" t="s">
        <v>1220</v>
      </c>
      <c r="AA986" s="8" t="str">
        <f>IF(AND(ISNUMBER(SEARCH("default date of 31/12/2099",D986)),NOT(ISBLANK(M986)),VALUE(M986)=0),"No Value (SPOT Contract)","")</f>
        <v/>
      </c>
      <c r="AB986" s="19" t="str">
        <f>IF(N986="","No Start Date","")</f>
        <v/>
      </c>
      <c r="AC986" s="19" t="str">
        <f>IF(O986="","No Expiry Date","")</f>
        <v/>
      </c>
      <c r="AD986" s="19" t="str">
        <f>IF(B986="","No Reference","")</f>
        <v/>
      </c>
      <c r="AE986" s="19" t="str" cm="1">
        <f t="array" aca="1" ref="AE986" ca="1">IF(SUMPRODUCT(--ISNUMBER(SEARCH("PFI",A986:AD986)))&gt;0,"Y","")</f>
        <v/>
      </c>
      <c r="AF986" s="19" t="str">
        <f>IF(ISNUMBER(SEARCH("CSW",C986)),"Shared Service","")</f>
        <v/>
      </c>
      <c r="AG986" s="19" t="s">
        <v>504</v>
      </c>
    </row>
    <row r="987" spans="1:33" s="14" customFormat="1" x14ac:dyDescent="0.3">
      <c r="A987" s="21">
        <v>1579</v>
      </c>
      <c r="B987" s="49" t="s">
        <v>3379</v>
      </c>
      <c r="C987" s="49" t="s">
        <v>3506</v>
      </c>
      <c r="D987" s="49"/>
      <c r="E987" s="50">
        <v>0</v>
      </c>
      <c r="F987" s="50">
        <v>0</v>
      </c>
      <c r="G987" s="50">
        <v>0</v>
      </c>
      <c r="H987" s="49" t="s">
        <v>305</v>
      </c>
      <c r="I987" s="49" t="s">
        <v>634</v>
      </c>
      <c r="J987" s="49" t="s">
        <v>890</v>
      </c>
      <c r="K987" s="49" t="s">
        <v>50</v>
      </c>
      <c r="L987" s="49" t="s">
        <v>642</v>
      </c>
      <c r="M987" s="51">
        <v>0</v>
      </c>
      <c r="N987" s="52" t="s">
        <v>3426</v>
      </c>
      <c r="O987" s="52">
        <v>46660</v>
      </c>
      <c r="P987" s="49" t="s">
        <v>3507</v>
      </c>
      <c r="Q987" s="50" t="s">
        <v>41</v>
      </c>
      <c r="R987" s="50" t="s">
        <v>42</v>
      </c>
      <c r="S987" s="50" t="s">
        <v>41</v>
      </c>
      <c r="T987" s="49" t="s">
        <v>3382</v>
      </c>
      <c r="U987" s="53"/>
      <c r="V987" s="7"/>
      <c r="W987" s="8" t="str">
        <f ca="1">IF(OR(ISBLANK(O987),ISERROR(O987)),"",IF(O987&lt;=TODAY(),"EXPIRED","ACTIVE"))</f>
        <v>ACTIVE</v>
      </c>
      <c r="X987" s="8" t="str">
        <f>IF(ISNUMBER(SEARCH("OPTILAN",P987)),"OPTILAN","")</f>
        <v/>
      </c>
      <c r="Y987" s="8" t="str">
        <f>IF(AND(NOT(ISBLANK(M987)),M987&lt;&gt;"",VALUE(M987)=0),"No Value (Indeterminate)","")</f>
        <v>No Value (Indeterminate)</v>
      </c>
      <c r="Z987" s="8" t="s">
        <v>1220</v>
      </c>
      <c r="AA987" s="8" t="str">
        <f>IF(AND(ISNUMBER(SEARCH("default date of 31/12/2099",D987)),NOT(ISBLANK(M987)),VALUE(M987)=0),"No Value (SPOT Contract)","")</f>
        <v/>
      </c>
      <c r="AB987" s="19" t="str">
        <f>IF(N987="","No Start Date","")</f>
        <v/>
      </c>
      <c r="AC987" s="19" t="str">
        <f>IF(O987="","No Expiry Date","")</f>
        <v/>
      </c>
      <c r="AD987" s="19" t="str">
        <f>IF(B987="","No Reference","")</f>
        <v/>
      </c>
      <c r="AE987" s="19" t="str" cm="1">
        <f t="array" aca="1" ref="AE987" ca="1">IF(SUMPRODUCT(--ISNUMBER(SEARCH("PFI",A987:AD987)))&gt;0,"Y","")</f>
        <v/>
      </c>
      <c r="AF987" s="19" t="str">
        <f>IF(ISNUMBER(SEARCH("CSW",C987)),"Shared Service","")</f>
        <v/>
      </c>
      <c r="AG987" s="19" t="s">
        <v>504</v>
      </c>
    </row>
    <row r="988" spans="1:33" s="14" customFormat="1" x14ac:dyDescent="0.3">
      <c r="A988" s="21">
        <v>1580</v>
      </c>
      <c r="B988" s="49" t="s">
        <v>3379</v>
      </c>
      <c r="C988" s="49" t="s">
        <v>3508</v>
      </c>
      <c r="D988" s="49"/>
      <c r="E988" s="50">
        <v>0</v>
      </c>
      <c r="F988" s="50">
        <v>0</v>
      </c>
      <c r="G988" s="50">
        <v>0</v>
      </c>
      <c r="H988" s="49" t="s">
        <v>305</v>
      </c>
      <c r="I988" s="49" t="s">
        <v>634</v>
      </c>
      <c r="J988" s="49" t="s">
        <v>890</v>
      </c>
      <c r="K988" s="49" t="s">
        <v>50</v>
      </c>
      <c r="L988" s="49" t="s">
        <v>642</v>
      </c>
      <c r="M988" s="51">
        <v>0</v>
      </c>
      <c r="N988" s="52" t="s">
        <v>3426</v>
      </c>
      <c r="O988" s="52">
        <v>46660</v>
      </c>
      <c r="P988" s="49" t="s">
        <v>3509</v>
      </c>
      <c r="Q988" s="50" t="s">
        <v>41</v>
      </c>
      <c r="R988" s="50" t="s">
        <v>42</v>
      </c>
      <c r="S988" s="50" t="s">
        <v>41</v>
      </c>
      <c r="T988" s="49" t="s">
        <v>3382</v>
      </c>
      <c r="U988" s="53"/>
      <c r="V988" s="7"/>
      <c r="W988" s="8" t="str">
        <f ca="1">IF(OR(ISBLANK(O988),ISERROR(O988)),"",IF(O988&lt;=TODAY(),"EXPIRED","ACTIVE"))</f>
        <v>ACTIVE</v>
      </c>
      <c r="X988" s="8" t="str">
        <f>IF(ISNUMBER(SEARCH("OPTILAN",P988)),"OPTILAN","")</f>
        <v/>
      </c>
      <c r="Y988" s="8" t="str">
        <f>IF(AND(NOT(ISBLANK(M988)),M988&lt;&gt;"",VALUE(M988)=0),"No Value (Indeterminate)","")</f>
        <v>No Value (Indeterminate)</v>
      </c>
      <c r="Z988" s="8" t="s">
        <v>1220</v>
      </c>
      <c r="AA988" s="8" t="str">
        <f>IF(AND(ISNUMBER(SEARCH("default date of 31/12/2099",D988)),NOT(ISBLANK(M988)),VALUE(M988)=0),"No Value (SPOT Contract)","")</f>
        <v/>
      </c>
      <c r="AB988" s="19" t="str">
        <f>IF(N988="","No Start Date","")</f>
        <v/>
      </c>
      <c r="AC988" s="19" t="str">
        <f>IF(O988="","No Expiry Date","")</f>
        <v/>
      </c>
      <c r="AD988" s="19" t="str">
        <f>IF(B988="","No Reference","")</f>
        <v/>
      </c>
      <c r="AE988" s="19" t="str" cm="1">
        <f t="array" aca="1" ref="AE988" ca="1">IF(SUMPRODUCT(--ISNUMBER(SEARCH("PFI",A988:AD988)))&gt;0,"Y","")</f>
        <v/>
      </c>
      <c r="AF988" s="19" t="str">
        <f>IF(ISNUMBER(SEARCH("CSW",C988)),"Shared Service","")</f>
        <v/>
      </c>
      <c r="AG988" s="19" t="s">
        <v>504</v>
      </c>
    </row>
    <row r="989" spans="1:33" s="14" customFormat="1" x14ac:dyDescent="0.3">
      <c r="A989" s="21">
        <v>1581</v>
      </c>
      <c r="B989" s="49" t="s">
        <v>3379</v>
      </c>
      <c r="C989" s="49" t="s">
        <v>3510</v>
      </c>
      <c r="D989" s="49"/>
      <c r="E989" s="50">
        <v>0</v>
      </c>
      <c r="F989" s="50">
        <v>0</v>
      </c>
      <c r="G989" s="50">
        <v>0</v>
      </c>
      <c r="H989" s="49" t="s">
        <v>305</v>
      </c>
      <c r="I989" s="49" t="s">
        <v>634</v>
      </c>
      <c r="J989" s="49" t="s">
        <v>890</v>
      </c>
      <c r="K989" s="49" t="s">
        <v>50</v>
      </c>
      <c r="L989" s="49" t="s">
        <v>642</v>
      </c>
      <c r="M989" s="51">
        <v>0</v>
      </c>
      <c r="N989" s="52" t="s">
        <v>3504</v>
      </c>
      <c r="O989" s="52">
        <v>46660</v>
      </c>
      <c r="P989" s="49" t="s">
        <v>3511</v>
      </c>
      <c r="Q989" s="50" t="s">
        <v>41</v>
      </c>
      <c r="R989" s="50" t="s">
        <v>42</v>
      </c>
      <c r="S989" s="50" t="s">
        <v>41</v>
      </c>
      <c r="T989" s="49" t="s">
        <v>3382</v>
      </c>
      <c r="U989" s="53"/>
      <c r="V989" s="7"/>
      <c r="W989" s="8" t="str">
        <f ca="1">IF(OR(ISBLANK(O989),ISERROR(O989)),"",IF(O989&lt;=TODAY(),"EXPIRED","ACTIVE"))</f>
        <v>ACTIVE</v>
      </c>
      <c r="X989" s="8" t="str">
        <f>IF(ISNUMBER(SEARCH("OPTILAN",P989)),"OPTILAN","")</f>
        <v/>
      </c>
      <c r="Y989" s="8" t="str">
        <f>IF(AND(NOT(ISBLANK(M989)),M989&lt;&gt;"",VALUE(M989)=0),"No Value (Indeterminate)","")</f>
        <v>No Value (Indeterminate)</v>
      </c>
      <c r="Z989" s="8" t="s">
        <v>1220</v>
      </c>
      <c r="AA989" s="8" t="str">
        <f>IF(AND(ISNUMBER(SEARCH("default date of 31/12/2099",D989)),NOT(ISBLANK(M989)),VALUE(M989)=0),"No Value (SPOT Contract)","")</f>
        <v/>
      </c>
      <c r="AB989" s="19" t="str">
        <f>IF(N989="","No Start Date","")</f>
        <v/>
      </c>
      <c r="AC989" s="19" t="str">
        <f>IF(O989="","No Expiry Date","")</f>
        <v/>
      </c>
      <c r="AD989" s="19" t="str">
        <f>IF(B989="","No Reference","")</f>
        <v/>
      </c>
      <c r="AE989" s="19" t="str" cm="1">
        <f t="array" aca="1" ref="AE989" ca="1">IF(SUMPRODUCT(--ISNUMBER(SEARCH("PFI",A989:AD989)))&gt;0,"Y","")</f>
        <v/>
      </c>
      <c r="AF989" s="19" t="str">
        <f>IF(ISNUMBER(SEARCH("CSW",C989)),"Shared Service","")</f>
        <v/>
      </c>
      <c r="AG989" s="19" t="s">
        <v>504</v>
      </c>
    </row>
    <row r="990" spans="1:33" s="14" customFormat="1" x14ac:dyDescent="0.3">
      <c r="A990" s="21">
        <v>1582</v>
      </c>
      <c r="B990" s="49" t="s">
        <v>3379</v>
      </c>
      <c r="C990" s="49" t="s">
        <v>3512</v>
      </c>
      <c r="D990" s="49"/>
      <c r="E990" s="50">
        <v>0</v>
      </c>
      <c r="F990" s="50">
        <v>0</v>
      </c>
      <c r="G990" s="50">
        <v>0</v>
      </c>
      <c r="H990" s="49" t="s">
        <v>305</v>
      </c>
      <c r="I990" s="49" t="s">
        <v>634</v>
      </c>
      <c r="J990" s="49" t="s">
        <v>890</v>
      </c>
      <c r="K990" s="49" t="s">
        <v>50</v>
      </c>
      <c r="L990" s="49" t="s">
        <v>642</v>
      </c>
      <c r="M990" s="51">
        <v>0</v>
      </c>
      <c r="N990" s="52" t="s">
        <v>3504</v>
      </c>
      <c r="O990" s="52">
        <v>46660</v>
      </c>
      <c r="P990" s="49" t="s">
        <v>3513</v>
      </c>
      <c r="Q990" s="50" t="s">
        <v>41</v>
      </c>
      <c r="R990" s="50" t="s">
        <v>42</v>
      </c>
      <c r="S990" s="50" t="s">
        <v>41</v>
      </c>
      <c r="T990" s="49" t="s">
        <v>3382</v>
      </c>
      <c r="U990" s="53"/>
      <c r="V990" s="7"/>
      <c r="W990" s="8" t="str">
        <f ca="1">IF(OR(ISBLANK(O990),ISERROR(O990)),"",IF(O990&lt;=TODAY(),"EXPIRED","ACTIVE"))</f>
        <v>ACTIVE</v>
      </c>
      <c r="X990" s="8" t="str">
        <f>IF(ISNUMBER(SEARCH("OPTILAN",P990)),"OPTILAN","")</f>
        <v/>
      </c>
      <c r="Y990" s="8" t="str">
        <f>IF(AND(NOT(ISBLANK(M990)),M990&lt;&gt;"",VALUE(M990)=0),"No Value (Indeterminate)","")</f>
        <v>No Value (Indeterminate)</v>
      </c>
      <c r="Z990" s="8" t="s">
        <v>1220</v>
      </c>
      <c r="AA990" s="8" t="str">
        <f>IF(AND(ISNUMBER(SEARCH("default date of 31/12/2099",D990)),NOT(ISBLANK(M990)),VALUE(M990)=0),"No Value (SPOT Contract)","")</f>
        <v/>
      </c>
      <c r="AB990" s="19" t="str">
        <f>IF(N990="","No Start Date","")</f>
        <v/>
      </c>
      <c r="AC990" s="19" t="str">
        <f>IF(O990="","No Expiry Date","")</f>
        <v/>
      </c>
      <c r="AD990" s="19" t="str">
        <f>IF(B990="","No Reference","")</f>
        <v/>
      </c>
      <c r="AE990" s="19" t="str" cm="1">
        <f t="array" aca="1" ref="AE990" ca="1">IF(SUMPRODUCT(--ISNUMBER(SEARCH("PFI",A990:AD990)))&gt;0,"Y","")</f>
        <v/>
      </c>
      <c r="AF990" s="19" t="str">
        <f>IF(ISNUMBER(SEARCH("CSW",C990)),"Shared Service","")</f>
        <v/>
      </c>
      <c r="AG990" s="19" t="s">
        <v>504</v>
      </c>
    </row>
    <row r="991" spans="1:33" s="14" customFormat="1" x14ac:dyDescent="0.3">
      <c r="A991" s="21">
        <v>1583</v>
      </c>
      <c r="B991" s="49" t="s">
        <v>3379</v>
      </c>
      <c r="C991" s="49" t="s">
        <v>3514</v>
      </c>
      <c r="D991" s="49"/>
      <c r="E991" s="50">
        <v>0</v>
      </c>
      <c r="F991" s="50">
        <v>0</v>
      </c>
      <c r="G991" s="50">
        <v>0</v>
      </c>
      <c r="H991" s="49" t="s">
        <v>305</v>
      </c>
      <c r="I991" s="49" t="s">
        <v>634</v>
      </c>
      <c r="J991" s="49" t="s">
        <v>890</v>
      </c>
      <c r="K991" s="49" t="s">
        <v>50</v>
      </c>
      <c r="L991" s="49" t="s">
        <v>642</v>
      </c>
      <c r="M991" s="51">
        <v>0</v>
      </c>
      <c r="N991" s="52" t="s">
        <v>3504</v>
      </c>
      <c r="O991" s="52">
        <v>46660</v>
      </c>
      <c r="P991" s="49" t="s">
        <v>3515</v>
      </c>
      <c r="Q991" s="50" t="s">
        <v>41</v>
      </c>
      <c r="R991" s="50" t="s">
        <v>42</v>
      </c>
      <c r="S991" s="50" t="s">
        <v>41</v>
      </c>
      <c r="T991" s="49" t="s">
        <v>3382</v>
      </c>
      <c r="U991" s="53"/>
      <c r="V991" s="7"/>
      <c r="W991" s="8" t="str">
        <f ca="1">IF(OR(ISBLANK(O991),ISERROR(O991)),"",IF(O991&lt;=TODAY(),"EXPIRED","ACTIVE"))</f>
        <v>ACTIVE</v>
      </c>
      <c r="X991" s="8" t="str">
        <f>IF(ISNUMBER(SEARCH("OPTILAN",P991)),"OPTILAN","")</f>
        <v/>
      </c>
      <c r="Y991" s="8" t="str">
        <f>IF(AND(NOT(ISBLANK(M991)),M991&lt;&gt;"",VALUE(M991)=0),"No Value (Indeterminate)","")</f>
        <v>No Value (Indeterminate)</v>
      </c>
      <c r="Z991" s="8" t="s">
        <v>1220</v>
      </c>
      <c r="AA991" s="8" t="str">
        <f>IF(AND(ISNUMBER(SEARCH("default date of 31/12/2099",D991)),NOT(ISBLANK(M991)),VALUE(M991)=0),"No Value (SPOT Contract)","")</f>
        <v/>
      </c>
      <c r="AB991" s="19" t="str">
        <f>IF(N991="","No Start Date","")</f>
        <v/>
      </c>
      <c r="AC991" s="19" t="str">
        <f>IF(O991="","No Expiry Date","")</f>
        <v/>
      </c>
      <c r="AD991" s="19" t="str">
        <f>IF(B991="","No Reference","")</f>
        <v/>
      </c>
      <c r="AE991" s="19" t="str" cm="1">
        <f t="array" aca="1" ref="AE991" ca="1">IF(SUMPRODUCT(--ISNUMBER(SEARCH("PFI",A991:AD991)))&gt;0,"Y","")</f>
        <v/>
      </c>
      <c r="AF991" s="19" t="str">
        <f>IF(ISNUMBER(SEARCH("CSW",C991)),"Shared Service","")</f>
        <v/>
      </c>
      <c r="AG991" s="19" t="s">
        <v>504</v>
      </c>
    </row>
    <row r="992" spans="1:33" s="14" customFormat="1" x14ac:dyDescent="0.3">
      <c r="A992" s="21">
        <v>1584</v>
      </c>
      <c r="B992" s="49" t="s">
        <v>3379</v>
      </c>
      <c r="C992" s="49" t="s">
        <v>3516</v>
      </c>
      <c r="D992" s="49"/>
      <c r="E992" s="50">
        <v>0</v>
      </c>
      <c r="F992" s="50">
        <v>0</v>
      </c>
      <c r="G992" s="50">
        <v>0</v>
      </c>
      <c r="H992" s="49" t="s">
        <v>305</v>
      </c>
      <c r="I992" s="49" t="s">
        <v>634</v>
      </c>
      <c r="J992" s="49" t="s">
        <v>890</v>
      </c>
      <c r="K992" s="49" t="s">
        <v>50</v>
      </c>
      <c r="L992" s="49" t="s">
        <v>642</v>
      </c>
      <c r="M992" s="51">
        <v>92000000</v>
      </c>
      <c r="N992" s="52" t="s">
        <v>3517</v>
      </c>
      <c r="O992" s="52">
        <v>46660</v>
      </c>
      <c r="P992" s="49" t="s">
        <v>688</v>
      </c>
      <c r="Q992" s="50" t="s">
        <v>41</v>
      </c>
      <c r="R992" s="50" t="s">
        <v>42</v>
      </c>
      <c r="S992" s="50" t="s">
        <v>42</v>
      </c>
      <c r="T992" s="49" t="s">
        <v>3382</v>
      </c>
      <c r="U992" s="53"/>
      <c r="V992" s="7"/>
      <c r="W992" s="8" t="str">
        <f ca="1">IF(OR(ISBLANK(O992),ISERROR(O992)),"",IF(O992&lt;=TODAY(),"EXPIRED","ACTIVE"))</f>
        <v>ACTIVE</v>
      </c>
      <c r="X992" s="8" t="str">
        <f>IF(ISNUMBER(SEARCH("OPTILAN",P992)),"OPTILAN","")</f>
        <v/>
      </c>
      <c r="Y992" s="8" t="str">
        <f>IF(AND(NOT(ISBLANK(M992)),M992&lt;&gt;"",VALUE(M992)=0),"No Value (Indeterminate)","")</f>
        <v/>
      </c>
      <c r="Z992" s="8"/>
      <c r="AA992" s="8" t="str">
        <f>IF(AND(ISNUMBER(SEARCH("default date of 31/12/2099",D992)),NOT(ISBLANK(M992)),VALUE(M992)=0),"No Value (SPOT Contract)","")</f>
        <v/>
      </c>
      <c r="AB992" s="19" t="str">
        <f>IF(N992="","No Start Date","")</f>
        <v/>
      </c>
      <c r="AC992" s="19" t="str">
        <f>IF(O992="","No Expiry Date","")</f>
        <v/>
      </c>
      <c r="AD992" s="19" t="str">
        <f>IF(B992="","No Reference","")</f>
        <v/>
      </c>
      <c r="AE992" s="19" t="str" cm="1">
        <f t="array" aca="1" ref="AE992" ca="1">IF(SUMPRODUCT(--ISNUMBER(SEARCH("PFI",A992:AD992)))&gt;0,"Y","")</f>
        <v/>
      </c>
      <c r="AF992" s="19" t="str">
        <f>IF(ISNUMBER(SEARCH("CSW",C992)),"Shared Service","")</f>
        <v/>
      </c>
      <c r="AG992" s="19"/>
    </row>
    <row r="993" spans="1:33" s="14" customFormat="1" x14ac:dyDescent="0.3">
      <c r="A993" s="21">
        <v>1585</v>
      </c>
      <c r="B993" s="49" t="s">
        <v>3379</v>
      </c>
      <c r="C993" s="49" t="s">
        <v>3518</v>
      </c>
      <c r="D993" s="49"/>
      <c r="E993" s="50">
        <v>0</v>
      </c>
      <c r="F993" s="50">
        <v>0</v>
      </c>
      <c r="G993" s="50">
        <v>0</v>
      </c>
      <c r="H993" s="49" t="s">
        <v>305</v>
      </c>
      <c r="I993" s="49" t="s">
        <v>634</v>
      </c>
      <c r="J993" s="49" t="s">
        <v>890</v>
      </c>
      <c r="K993" s="49" t="s">
        <v>50</v>
      </c>
      <c r="L993" s="49" t="s">
        <v>642</v>
      </c>
      <c r="M993" s="51">
        <v>92000000</v>
      </c>
      <c r="N993" s="52" t="s">
        <v>3517</v>
      </c>
      <c r="O993" s="52">
        <v>46660</v>
      </c>
      <c r="P993" s="49" t="s">
        <v>3519</v>
      </c>
      <c r="Q993" s="50" t="s">
        <v>41</v>
      </c>
      <c r="R993" s="50" t="s">
        <v>42</v>
      </c>
      <c r="S993" s="50" t="s">
        <v>41</v>
      </c>
      <c r="T993" s="49" t="s">
        <v>3382</v>
      </c>
      <c r="U993" s="53"/>
      <c r="V993" s="7"/>
      <c r="W993" s="8" t="str">
        <f ca="1">IF(OR(ISBLANK(O993),ISERROR(O993)),"",IF(O993&lt;=TODAY(),"EXPIRED","ACTIVE"))</f>
        <v>ACTIVE</v>
      </c>
      <c r="X993" s="8" t="str">
        <f>IF(ISNUMBER(SEARCH("OPTILAN",P993)),"OPTILAN","")</f>
        <v/>
      </c>
      <c r="Y993" s="8" t="str">
        <f>IF(AND(NOT(ISBLANK(M993)),M993&lt;&gt;"",VALUE(M993)=0),"No Value (Indeterminate)","")</f>
        <v/>
      </c>
      <c r="Z993" s="8"/>
      <c r="AA993" s="8" t="str">
        <f>IF(AND(ISNUMBER(SEARCH("default date of 31/12/2099",D993)),NOT(ISBLANK(M993)),VALUE(M993)=0),"No Value (SPOT Contract)","")</f>
        <v/>
      </c>
      <c r="AB993" s="19" t="str">
        <f>IF(N993="","No Start Date","")</f>
        <v/>
      </c>
      <c r="AC993" s="19" t="str">
        <f>IF(O993="","No Expiry Date","")</f>
        <v/>
      </c>
      <c r="AD993" s="19" t="str">
        <f>IF(B993="","No Reference","")</f>
        <v/>
      </c>
      <c r="AE993" s="19" t="str" cm="1">
        <f t="array" aca="1" ref="AE993" ca="1">IF(SUMPRODUCT(--ISNUMBER(SEARCH("PFI",A993:AD993)))&gt;0,"Y","")</f>
        <v/>
      </c>
      <c r="AF993" s="19" t="str">
        <f>IF(ISNUMBER(SEARCH("CSW",C993)),"Shared Service","")</f>
        <v/>
      </c>
      <c r="AG993" s="19"/>
    </row>
    <row r="994" spans="1:33" s="14" customFormat="1" x14ac:dyDescent="0.3">
      <c r="A994" s="21">
        <v>1586</v>
      </c>
      <c r="B994" s="49" t="s">
        <v>3379</v>
      </c>
      <c r="C994" s="49" t="s">
        <v>3520</v>
      </c>
      <c r="D994" s="49"/>
      <c r="E994" s="50">
        <v>0</v>
      </c>
      <c r="F994" s="50">
        <v>0</v>
      </c>
      <c r="G994" s="50">
        <v>0</v>
      </c>
      <c r="H994" s="49" t="s">
        <v>305</v>
      </c>
      <c r="I994" s="49" t="s">
        <v>634</v>
      </c>
      <c r="J994" s="49" t="s">
        <v>890</v>
      </c>
      <c r="K994" s="49" t="s">
        <v>50</v>
      </c>
      <c r="L994" s="49" t="s">
        <v>642</v>
      </c>
      <c r="M994" s="51">
        <v>92000000</v>
      </c>
      <c r="N994" s="52">
        <v>44414</v>
      </c>
      <c r="O994" s="52">
        <v>46660</v>
      </c>
      <c r="P994" s="49" t="s">
        <v>3521</v>
      </c>
      <c r="Q994" s="50" t="s">
        <v>42</v>
      </c>
      <c r="R994" s="50" t="s">
        <v>41</v>
      </c>
      <c r="S994" s="50" t="s">
        <v>41</v>
      </c>
      <c r="T994" s="49" t="s">
        <v>3382</v>
      </c>
      <c r="U994" s="53"/>
      <c r="V994" s="7"/>
      <c r="W994" s="8" t="str">
        <f ca="1">IF(OR(ISBLANK(O994),ISERROR(O994)),"",IF(O994&lt;=TODAY(),"EXPIRED","ACTIVE"))</f>
        <v>ACTIVE</v>
      </c>
      <c r="X994" s="8" t="str">
        <f>IF(ISNUMBER(SEARCH("OPTILAN",P994)),"OPTILAN","")</f>
        <v/>
      </c>
      <c r="Y994" s="8" t="str">
        <f>IF(AND(NOT(ISBLANK(M994)),M994&lt;&gt;"",VALUE(M994)=0),"No Value (Indeterminate)","")</f>
        <v/>
      </c>
      <c r="Z994" s="8"/>
      <c r="AA994" s="8" t="str">
        <f>IF(AND(ISNUMBER(SEARCH("default date of 31/12/2099",D994)),NOT(ISBLANK(M994)),VALUE(M994)=0),"No Value (SPOT Contract)","")</f>
        <v/>
      </c>
      <c r="AB994" s="19" t="str">
        <f>IF(N994="","No Start Date","")</f>
        <v/>
      </c>
      <c r="AC994" s="19" t="str">
        <f>IF(O994="","No Expiry Date","")</f>
        <v/>
      </c>
      <c r="AD994" s="19" t="str">
        <f>IF(B994="","No Reference","")</f>
        <v/>
      </c>
      <c r="AE994" s="19" t="str" cm="1">
        <f t="array" aca="1" ref="AE994" ca="1">IF(SUMPRODUCT(--ISNUMBER(SEARCH("PFI",A994:AD994)))&gt;0,"Y","")</f>
        <v/>
      </c>
      <c r="AF994" s="19" t="str">
        <f>IF(ISNUMBER(SEARCH("CSW",C994)),"Shared Service","")</f>
        <v/>
      </c>
      <c r="AG994" s="19"/>
    </row>
    <row r="995" spans="1:33" s="14" customFormat="1" x14ac:dyDescent="0.3">
      <c r="A995" s="21">
        <v>1587</v>
      </c>
      <c r="B995" s="49" t="s">
        <v>3379</v>
      </c>
      <c r="C995" s="49" t="s">
        <v>3522</v>
      </c>
      <c r="D995" s="49"/>
      <c r="E995" s="50">
        <v>0</v>
      </c>
      <c r="F995" s="50">
        <v>0</v>
      </c>
      <c r="G995" s="50">
        <v>0</v>
      </c>
      <c r="H995" s="49" t="s">
        <v>305</v>
      </c>
      <c r="I995" s="49" t="s">
        <v>634</v>
      </c>
      <c r="J995" s="49" t="s">
        <v>890</v>
      </c>
      <c r="K995" s="49" t="s">
        <v>50</v>
      </c>
      <c r="L995" s="49" t="s">
        <v>642</v>
      </c>
      <c r="M995" s="51">
        <v>92000000</v>
      </c>
      <c r="N995" s="52">
        <v>44414</v>
      </c>
      <c r="O995" s="52">
        <v>46660</v>
      </c>
      <c r="P995" s="49" t="s">
        <v>3523</v>
      </c>
      <c r="Q995" s="50" t="s">
        <v>42</v>
      </c>
      <c r="R995" s="50" t="s">
        <v>41</v>
      </c>
      <c r="S995" s="50" t="s">
        <v>41</v>
      </c>
      <c r="T995" s="49" t="s">
        <v>3382</v>
      </c>
      <c r="U995" s="53"/>
      <c r="V995" s="7"/>
      <c r="W995" s="8" t="str">
        <f ca="1">IF(OR(ISBLANK(O995),ISERROR(O995)),"",IF(O995&lt;=TODAY(),"EXPIRED","ACTIVE"))</f>
        <v>ACTIVE</v>
      </c>
      <c r="X995" s="8" t="str">
        <f>IF(ISNUMBER(SEARCH("OPTILAN",P995)),"OPTILAN","")</f>
        <v/>
      </c>
      <c r="Y995" s="8" t="str">
        <f>IF(AND(NOT(ISBLANK(M995)),M995&lt;&gt;"",VALUE(M995)=0),"No Value (Indeterminate)","")</f>
        <v/>
      </c>
      <c r="Z995" s="8"/>
      <c r="AA995" s="8" t="str">
        <f>IF(AND(ISNUMBER(SEARCH("default date of 31/12/2099",D995)),NOT(ISBLANK(M995)),VALUE(M995)=0),"No Value (SPOT Contract)","")</f>
        <v/>
      </c>
      <c r="AB995" s="19" t="str">
        <f>IF(N995="","No Start Date","")</f>
        <v/>
      </c>
      <c r="AC995" s="19" t="str">
        <f>IF(O995="","No Expiry Date","")</f>
        <v/>
      </c>
      <c r="AD995" s="19" t="str">
        <f>IF(B995="","No Reference","")</f>
        <v/>
      </c>
      <c r="AE995" s="19" t="str" cm="1">
        <f t="array" aca="1" ref="AE995" ca="1">IF(SUMPRODUCT(--ISNUMBER(SEARCH("PFI",A995:AD995)))&gt;0,"Y","")</f>
        <v/>
      </c>
      <c r="AF995" s="19" t="str">
        <f>IF(ISNUMBER(SEARCH("CSW",C995)),"Shared Service","")</f>
        <v/>
      </c>
      <c r="AG995" s="19"/>
    </row>
    <row r="996" spans="1:33" s="14" customFormat="1" x14ac:dyDescent="0.3">
      <c r="A996" s="21">
        <v>1588</v>
      </c>
      <c r="B996" s="49" t="s">
        <v>3379</v>
      </c>
      <c r="C996" s="49" t="s">
        <v>3524</v>
      </c>
      <c r="D996" s="49"/>
      <c r="E996" s="50">
        <v>0</v>
      </c>
      <c r="F996" s="50">
        <v>0</v>
      </c>
      <c r="G996" s="50">
        <v>0</v>
      </c>
      <c r="H996" s="49" t="s">
        <v>305</v>
      </c>
      <c r="I996" s="49" t="s">
        <v>634</v>
      </c>
      <c r="J996" s="49" t="s">
        <v>890</v>
      </c>
      <c r="K996" s="49" t="s">
        <v>50</v>
      </c>
      <c r="L996" s="49" t="s">
        <v>642</v>
      </c>
      <c r="M996" s="51">
        <v>92000000</v>
      </c>
      <c r="N996" s="52" t="s">
        <v>3525</v>
      </c>
      <c r="O996" s="52">
        <v>46660</v>
      </c>
      <c r="P996" s="49" t="s">
        <v>3526</v>
      </c>
      <c r="Q996" s="50" t="s">
        <v>41</v>
      </c>
      <c r="R996" s="50" t="s">
        <v>42</v>
      </c>
      <c r="S996" s="50" t="s">
        <v>41</v>
      </c>
      <c r="T996" s="49" t="s">
        <v>3382</v>
      </c>
      <c r="U996" s="53"/>
      <c r="V996" s="7"/>
      <c r="W996" s="8" t="str">
        <f ca="1">IF(OR(ISBLANK(O996),ISERROR(O996)),"",IF(O996&lt;=TODAY(),"EXPIRED","ACTIVE"))</f>
        <v>ACTIVE</v>
      </c>
      <c r="X996" s="8" t="str">
        <f>IF(ISNUMBER(SEARCH("OPTILAN",P996)),"OPTILAN","")</f>
        <v/>
      </c>
      <c r="Y996" s="8" t="str">
        <f>IF(AND(NOT(ISBLANK(M996)),M996&lt;&gt;"",VALUE(M996)=0),"No Value (Indeterminate)","")</f>
        <v/>
      </c>
      <c r="Z996" s="8"/>
      <c r="AA996" s="8" t="str">
        <f>IF(AND(ISNUMBER(SEARCH("default date of 31/12/2099",D996)),NOT(ISBLANK(M996)),VALUE(M996)=0),"No Value (SPOT Contract)","")</f>
        <v/>
      </c>
      <c r="AB996" s="19" t="str">
        <f>IF(N996="","No Start Date","")</f>
        <v/>
      </c>
      <c r="AC996" s="19" t="str">
        <f>IF(O996="","No Expiry Date","")</f>
        <v/>
      </c>
      <c r="AD996" s="19" t="str">
        <f>IF(B996="","No Reference","")</f>
        <v/>
      </c>
      <c r="AE996" s="19" t="str" cm="1">
        <f t="array" aca="1" ref="AE996" ca="1">IF(SUMPRODUCT(--ISNUMBER(SEARCH("PFI",A996:AD996)))&gt;0,"Y","")</f>
        <v/>
      </c>
      <c r="AF996" s="19" t="str">
        <f>IF(ISNUMBER(SEARCH("CSW",C996)),"Shared Service","")</f>
        <v/>
      </c>
      <c r="AG996" s="19"/>
    </row>
    <row r="997" spans="1:33" s="14" customFormat="1" x14ac:dyDescent="0.3">
      <c r="A997" s="21">
        <v>1589</v>
      </c>
      <c r="B997" s="49" t="s">
        <v>3379</v>
      </c>
      <c r="C997" s="49" t="s">
        <v>3527</v>
      </c>
      <c r="D997" s="49"/>
      <c r="E997" s="50">
        <v>0</v>
      </c>
      <c r="F997" s="50">
        <v>0</v>
      </c>
      <c r="G997" s="50">
        <v>0</v>
      </c>
      <c r="H997" s="49" t="s">
        <v>305</v>
      </c>
      <c r="I997" s="49" t="s">
        <v>634</v>
      </c>
      <c r="J997" s="49" t="s">
        <v>890</v>
      </c>
      <c r="K997" s="49" t="s">
        <v>50</v>
      </c>
      <c r="L997" s="49" t="s">
        <v>642</v>
      </c>
      <c r="M997" s="51">
        <v>92000000</v>
      </c>
      <c r="N997" s="52" t="s">
        <v>2371</v>
      </c>
      <c r="O997" s="52">
        <v>46660</v>
      </c>
      <c r="P997" s="49" t="s">
        <v>3528</v>
      </c>
      <c r="Q997" s="50" t="s">
        <v>41</v>
      </c>
      <c r="R997" s="50" t="s">
        <v>41</v>
      </c>
      <c r="S997" s="50" t="s">
        <v>41</v>
      </c>
      <c r="T997" s="49" t="s">
        <v>3382</v>
      </c>
      <c r="U997" s="53"/>
      <c r="V997" s="7"/>
      <c r="W997" s="8" t="str">
        <f ca="1">IF(OR(ISBLANK(O997),ISERROR(O997)),"",IF(O997&lt;=TODAY(),"EXPIRED","ACTIVE"))</f>
        <v>ACTIVE</v>
      </c>
      <c r="X997" s="8" t="str">
        <f>IF(ISNUMBER(SEARCH("OPTILAN",P997)),"OPTILAN","")</f>
        <v/>
      </c>
      <c r="Y997" s="8" t="str">
        <f>IF(AND(NOT(ISBLANK(M997)),M997&lt;&gt;"",VALUE(M997)=0),"No Value (Indeterminate)","")</f>
        <v/>
      </c>
      <c r="Z997" s="8"/>
      <c r="AA997" s="8" t="str">
        <f>IF(AND(ISNUMBER(SEARCH("default date of 31/12/2099",D997)),NOT(ISBLANK(M997)),VALUE(M997)=0),"No Value (SPOT Contract)","")</f>
        <v/>
      </c>
      <c r="AB997" s="19" t="str">
        <f>IF(N997="","No Start Date","")</f>
        <v/>
      </c>
      <c r="AC997" s="19" t="str">
        <f>IF(O997="","No Expiry Date","")</f>
        <v/>
      </c>
      <c r="AD997" s="19" t="str">
        <f>IF(B997="","No Reference","")</f>
        <v/>
      </c>
      <c r="AE997" s="19" t="str" cm="1">
        <f t="array" aca="1" ref="AE997" ca="1">IF(SUMPRODUCT(--ISNUMBER(SEARCH("PFI",A997:AD997)))&gt;0,"Y","")</f>
        <v/>
      </c>
      <c r="AF997" s="19" t="str">
        <f>IF(ISNUMBER(SEARCH("CSW",C997)),"Shared Service","")</f>
        <v/>
      </c>
      <c r="AG997" s="19"/>
    </row>
    <row r="998" spans="1:33" s="14" customFormat="1" x14ac:dyDescent="0.3">
      <c r="A998" s="21">
        <v>1590</v>
      </c>
      <c r="B998" s="49" t="s">
        <v>3379</v>
      </c>
      <c r="C998" s="49" t="s">
        <v>3529</v>
      </c>
      <c r="D998" s="49"/>
      <c r="E998" s="50">
        <v>0</v>
      </c>
      <c r="F998" s="50">
        <v>0</v>
      </c>
      <c r="G998" s="50">
        <v>0</v>
      </c>
      <c r="H998" s="49" t="s">
        <v>305</v>
      </c>
      <c r="I998" s="49" t="s">
        <v>634</v>
      </c>
      <c r="J998" s="49" t="s">
        <v>890</v>
      </c>
      <c r="K998" s="49" t="s">
        <v>50</v>
      </c>
      <c r="L998" s="49" t="s">
        <v>642</v>
      </c>
      <c r="M998" s="51">
        <v>92000000</v>
      </c>
      <c r="N998" s="52">
        <v>44359</v>
      </c>
      <c r="O998" s="52">
        <v>46660</v>
      </c>
      <c r="P998" s="49" t="s">
        <v>3530</v>
      </c>
      <c r="Q998" s="50" t="s">
        <v>41</v>
      </c>
      <c r="R998" s="50" t="s">
        <v>42</v>
      </c>
      <c r="S998" s="50" t="s">
        <v>41</v>
      </c>
      <c r="T998" s="49" t="s">
        <v>3382</v>
      </c>
      <c r="U998" s="53"/>
      <c r="V998" s="7"/>
      <c r="W998" s="8" t="str">
        <f ca="1">IF(OR(ISBLANK(O998),ISERROR(O998)),"",IF(O998&lt;=TODAY(),"EXPIRED","ACTIVE"))</f>
        <v>ACTIVE</v>
      </c>
      <c r="X998" s="8" t="str">
        <f>IF(ISNUMBER(SEARCH("OPTILAN",P998)),"OPTILAN","")</f>
        <v/>
      </c>
      <c r="Y998" s="8" t="str">
        <f>IF(AND(NOT(ISBLANK(M998)),M998&lt;&gt;"",VALUE(M998)=0),"No Value (Indeterminate)","")</f>
        <v/>
      </c>
      <c r="Z998" s="8"/>
      <c r="AA998" s="8" t="str">
        <f>IF(AND(ISNUMBER(SEARCH("default date of 31/12/2099",D998)),NOT(ISBLANK(M998)),VALUE(M998)=0),"No Value (SPOT Contract)","")</f>
        <v/>
      </c>
      <c r="AB998" s="19" t="str">
        <f>IF(N998="","No Start Date","")</f>
        <v/>
      </c>
      <c r="AC998" s="19" t="str">
        <f>IF(O998="","No Expiry Date","")</f>
        <v/>
      </c>
      <c r="AD998" s="19" t="str">
        <f>IF(B998="","No Reference","")</f>
        <v/>
      </c>
      <c r="AE998" s="19" t="str" cm="1">
        <f t="array" aca="1" ref="AE998" ca="1">IF(SUMPRODUCT(--ISNUMBER(SEARCH("PFI",A998:AD998)))&gt;0,"Y","")</f>
        <v/>
      </c>
      <c r="AF998" s="19" t="str">
        <f>IF(ISNUMBER(SEARCH("CSW",C998)),"Shared Service","")</f>
        <v/>
      </c>
      <c r="AG998" s="19"/>
    </row>
    <row r="999" spans="1:33" s="14" customFormat="1" x14ac:dyDescent="0.3">
      <c r="A999" s="21">
        <v>1591</v>
      </c>
      <c r="B999" s="49" t="s">
        <v>3379</v>
      </c>
      <c r="C999" s="49" t="s">
        <v>3531</v>
      </c>
      <c r="D999" s="49"/>
      <c r="E999" s="50">
        <v>0</v>
      </c>
      <c r="F999" s="50">
        <v>0</v>
      </c>
      <c r="G999" s="50">
        <v>0</v>
      </c>
      <c r="H999" s="49" t="s">
        <v>305</v>
      </c>
      <c r="I999" s="49" t="s">
        <v>634</v>
      </c>
      <c r="J999" s="49" t="s">
        <v>890</v>
      </c>
      <c r="K999" s="49" t="s">
        <v>50</v>
      </c>
      <c r="L999" s="49" t="s">
        <v>642</v>
      </c>
      <c r="M999" s="51">
        <v>92000000</v>
      </c>
      <c r="N999" s="52">
        <v>44359</v>
      </c>
      <c r="O999" s="52">
        <v>46660</v>
      </c>
      <c r="P999" s="49" t="s">
        <v>3419</v>
      </c>
      <c r="Q999" s="50" t="s">
        <v>41</v>
      </c>
      <c r="R999" s="50" t="s">
        <v>42</v>
      </c>
      <c r="S999" s="50" t="s">
        <v>41</v>
      </c>
      <c r="T999" s="49" t="s">
        <v>3382</v>
      </c>
      <c r="U999" s="53"/>
      <c r="V999" s="7"/>
      <c r="W999" s="8" t="str">
        <f ca="1">IF(OR(ISBLANK(O999),ISERROR(O999)),"",IF(O999&lt;=TODAY(),"EXPIRED","ACTIVE"))</f>
        <v>ACTIVE</v>
      </c>
      <c r="X999" s="8" t="str">
        <f>IF(ISNUMBER(SEARCH("OPTILAN",P999)),"OPTILAN","")</f>
        <v/>
      </c>
      <c r="Y999" s="8" t="str">
        <f>IF(AND(NOT(ISBLANK(M999)),M999&lt;&gt;"",VALUE(M999)=0),"No Value (Indeterminate)","")</f>
        <v/>
      </c>
      <c r="Z999" s="8"/>
      <c r="AA999" s="8" t="str">
        <f>IF(AND(ISNUMBER(SEARCH("default date of 31/12/2099",D999)),NOT(ISBLANK(M999)),VALUE(M999)=0),"No Value (SPOT Contract)","")</f>
        <v/>
      </c>
      <c r="AB999" s="19" t="str">
        <f>IF(N999="","No Start Date","")</f>
        <v/>
      </c>
      <c r="AC999" s="19" t="str">
        <f>IF(O999="","No Expiry Date","")</f>
        <v/>
      </c>
      <c r="AD999" s="19" t="str">
        <f>IF(B999="","No Reference","")</f>
        <v/>
      </c>
      <c r="AE999" s="19" t="str" cm="1">
        <f t="array" aca="1" ref="AE999" ca="1">IF(SUMPRODUCT(--ISNUMBER(SEARCH("PFI",A999:AD999)))&gt;0,"Y","")</f>
        <v/>
      </c>
      <c r="AF999" s="19" t="str">
        <f>IF(ISNUMBER(SEARCH("CSW",C999)),"Shared Service","")</f>
        <v/>
      </c>
      <c r="AG999" s="19"/>
    </row>
    <row r="1000" spans="1:33" s="14" customFormat="1" x14ac:dyDescent="0.3">
      <c r="A1000" s="21">
        <v>1592</v>
      </c>
      <c r="B1000" s="49" t="s">
        <v>3379</v>
      </c>
      <c r="C1000" s="49" t="s">
        <v>3532</v>
      </c>
      <c r="D1000" s="49"/>
      <c r="E1000" s="50">
        <v>0</v>
      </c>
      <c r="F1000" s="50">
        <v>0</v>
      </c>
      <c r="G1000" s="50">
        <v>0</v>
      </c>
      <c r="H1000" s="49" t="s">
        <v>305</v>
      </c>
      <c r="I1000" s="49" t="s">
        <v>634</v>
      </c>
      <c r="J1000" s="49" t="s">
        <v>890</v>
      </c>
      <c r="K1000" s="49" t="s">
        <v>50</v>
      </c>
      <c r="L1000" s="49" t="s">
        <v>642</v>
      </c>
      <c r="M1000" s="51">
        <v>92000000</v>
      </c>
      <c r="N1000" s="52">
        <v>44359</v>
      </c>
      <c r="O1000" s="52">
        <v>46660</v>
      </c>
      <c r="P1000" s="49" t="s">
        <v>3533</v>
      </c>
      <c r="Q1000" s="50" t="s">
        <v>41</v>
      </c>
      <c r="R1000" s="50" t="s">
        <v>42</v>
      </c>
      <c r="S1000" s="50" t="s">
        <v>41</v>
      </c>
      <c r="T1000" s="49" t="s">
        <v>3382</v>
      </c>
      <c r="U1000" s="53"/>
      <c r="V1000" s="7"/>
      <c r="W1000" s="8" t="str">
        <f ca="1">IF(OR(ISBLANK(O1000),ISERROR(O1000)),"",IF(O1000&lt;=TODAY(),"EXPIRED","ACTIVE"))</f>
        <v>ACTIVE</v>
      </c>
      <c r="X1000" s="8" t="str">
        <f>IF(ISNUMBER(SEARCH("OPTILAN",P1000)),"OPTILAN","")</f>
        <v/>
      </c>
      <c r="Y1000" s="8" t="str">
        <f>IF(AND(NOT(ISBLANK(M1000)),M1000&lt;&gt;"",VALUE(M1000)=0),"No Value (Indeterminate)","")</f>
        <v/>
      </c>
      <c r="Z1000" s="8"/>
      <c r="AA1000" s="8" t="str">
        <f>IF(AND(ISNUMBER(SEARCH("default date of 31/12/2099",D1000)),NOT(ISBLANK(M1000)),VALUE(M1000)=0),"No Value (SPOT Contract)","")</f>
        <v/>
      </c>
      <c r="AB1000" s="19" t="str">
        <f>IF(N1000="","No Start Date","")</f>
        <v/>
      </c>
      <c r="AC1000" s="19" t="str">
        <f>IF(O1000="","No Expiry Date","")</f>
        <v/>
      </c>
      <c r="AD1000" s="19" t="str">
        <f>IF(B1000="","No Reference","")</f>
        <v/>
      </c>
      <c r="AE1000" s="19" t="str" cm="1">
        <f t="array" aca="1" ref="AE1000" ca="1">IF(SUMPRODUCT(--ISNUMBER(SEARCH("PFI",A1000:AD1000)))&gt;0,"Y","")</f>
        <v/>
      </c>
      <c r="AF1000" s="19" t="str">
        <f>IF(ISNUMBER(SEARCH("CSW",C1000)),"Shared Service","")</f>
        <v/>
      </c>
      <c r="AG1000" s="19"/>
    </row>
    <row r="1001" spans="1:33" s="14" customFormat="1" x14ac:dyDescent="0.3">
      <c r="A1001" s="21">
        <v>1593</v>
      </c>
      <c r="B1001" s="49" t="s">
        <v>3379</v>
      </c>
      <c r="C1001" s="49" t="s">
        <v>3534</v>
      </c>
      <c r="D1001" s="49"/>
      <c r="E1001" s="50">
        <v>0</v>
      </c>
      <c r="F1001" s="50">
        <v>0</v>
      </c>
      <c r="G1001" s="50">
        <v>0</v>
      </c>
      <c r="H1001" s="49" t="s">
        <v>305</v>
      </c>
      <c r="I1001" s="49" t="s">
        <v>634</v>
      </c>
      <c r="J1001" s="49" t="s">
        <v>890</v>
      </c>
      <c r="K1001" s="49" t="s">
        <v>50</v>
      </c>
      <c r="L1001" s="49" t="s">
        <v>642</v>
      </c>
      <c r="M1001" s="51">
        <v>92000000</v>
      </c>
      <c r="N1001" s="52">
        <v>44595</v>
      </c>
      <c r="O1001" s="52">
        <v>46660</v>
      </c>
      <c r="P1001" s="49" t="s">
        <v>3412</v>
      </c>
      <c r="Q1001" s="50" t="s">
        <v>41</v>
      </c>
      <c r="R1001" s="50" t="s">
        <v>42</v>
      </c>
      <c r="S1001" s="50" t="s">
        <v>41</v>
      </c>
      <c r="T1001" s="49" t="s">
        <v>3382</v>
      </c>
      <c r="U1001" s="53"/>
      <c r="V1001" s="7"/>
      <c r="W1001" s="8" t="str">
        <f ca="1">IF(OR(ISBLANK(O1001),ISERROR(O1001)),"",IF(O1001&lt;=TODAY(),"EXPIRED","ACTIVE"))</f>
        <v>ACTIVE</v>
      </c>
      <c r="X1001" s="8" t="str">
        <f>IF(ISNUMBER(SEARCH("OPTILAN",P1001)),"OPTILAN","")</f>
        <v/>
      </c>
      <c r="Y1001" s="8" t="str">
        <f>IF(AND(NOT(ISBLANK(M1001)),M1001&lt;&gt;"",VALUE(M1001)=0),"No Value (Indeterminate)","")</f>
        <v/>
      </c>
      <c r="Z1001" s="8"/>
      <c r="AA1001" s="8" t="str">
        <f>IF(AND(ISNUMBER(SEARCH("default date of 31/12/2099",D1001)),NOT(ISBLANK(M1001)),VALUE(M1001)=0),"No Value (SPOT Contract)","")</f>
        <v/>
      </c>
      <c r="AB1001" s="19" t="str">
        <f>IF(N1001="","No Start Date","")</f>
        <v/>
      </c>
      <c r="AC1001" s="19" t="str">
        <f>IF(O1001="","No Expiry Date","")</f>
        <v/>
      </c>
      <c r="AD1001" s="19" t="str">
        <f>IF(B1001="","No Reference","")</f>
        <v/>
      </c>
      <c r="AE1001" s="19" t="str" cm="1">
        <f t="array" aca="1" ref="AE1001" ca="1">IF(SUMPRODUCT(--ISNUMBER(SEARCH("PFI",A1001:AD1001)))&gt;0,"Y","")</f>
        <v/>
      </c>
      <c r="AF1001" s="19" t="str">
        <f>IF(ISNUMBER(SEARCH("CSW",C1001)),"Shared Service","")</f>
        <v/>
      </c>
      <c r="AG1001" s="19"/>
    </row>
    <row r="1002" spans="1:33" s="14" customFormat="1" x14ac:dyDescent="0.3">
      <c r="A1002" s="21">
        <v>1594</v>
      </c>
      <c r="B1002" s="49" t="s">
        <v>3379</v>
      </c>
      <c r="C1002" s="49" t="s">
        <v>3535</v>
      </c>
      <c r="D1002" s="49"/>
      <c r="E1002" s="50">
        <v>0</v>
      </c>
      <c r="F1002" s="50">
        <v>0</v>
      </c>
      <c r="G1002" s="50">
        <v>0</v>
      </c>
      <c r="H1002" s="49" t="s">
        <v>305</v>
      </c>
      <c r="I1002" s="49" t="s">
        <v>634</v>
      </c>
      <c r="J1002" s="49" t="s">
        <v>890</v>
      </c>
      <c r="K1002" s="49" t="s">
        <v>50</v>
      </c>
      <c r="L1002" s="49" t="s">
        <v>642</v>
      </c>
      <c r="M1002" s="51">
        <v>92000000</v>
      </c>
      <c r="N1002" s="52" t="s">
        <v>3421</v>
      </c>
      <c r="O1002" s="52">
        <v>46660</v>
      </c>
      <c r="P1002" s="49" t="s">
        <v>2538</v>
      </c>
      <c r="Q1002" s="50" t="s">
        <v>41</v>
      </c>
      <c r="R1002" s="50" t="s">
        <v>42</v>
      </c>
      <c r="S1002" s="50" t="s">
        <v>41</v>
      </c>
      <c r="T1002" s="49" t="s">
        <v>3382</v>
      </c>
      <c r="U1002" s="53"/>
      <c r="V1002" s="7"/>
      <c r="W1002" s="8" t="str">
        <f ca="1">IF(OR(ISBLANK(O1002),ISERROR(O1002)),"",IF(O1002&lt;=TODAY(),"EXPIRED","ACTIVE"))</f>
        <v>ACTIVE</v>
      </c>
      <c r="X1002" s="8" t="str">
        <f>IF(ISNUMBER(SEARCH("OPTILAN",P1002)),"OPTILAN","")</f>
        <v/>
      </c>
      <c r="Y1002" s="8" t="str">
        <f>IF(AND(NOT(ISBLANK(M1002)),M1002&lt;&gt;"",VALUE(M1002)=0),"No Value (Indeterminate)","")</f>
        <v/>
      </c>
      <c r="Z1002" s="8"/>
      <c r="AA1002" s="8" t="str">
        <f>IF(AND(ISNUMBER(SEARCH("default date of 31/12/2099",D1002)),NOT(ISBLANK(M1002)),VALUE(M1002)=0),"No Value (SPOT Contract)","")</f>
        <v/>
      </c>
      <c r="AB1002" s="19" t="str">
        <f>IF(N1002="","No Start Date","")</f>
        <v/>
      </c>
      <c r="AC1002" s="19" t="str">
        <f>IF(O1002="","No Expiry Date","")</f>
        <v/>
      </c>
      <c r="AD1002" s="19" t="str">
        <f>IF(B1002="","No Reference","")</f>
        <v/>
      </c>
      <c r="AE1002" s="19" t="str" cm="1">
        <f t="array" aca="1" ref="AE1002" ca="1">IF(SUMPRODUCT(--ISNUMBER(SEARCH("PFI",A1002:AD1002)))&gt;0,"Y","")</f>
        <v/>
      </c>
      <c r="AF1002" s="19" t="str">
        <f>IF(ISNUMBER(SEARCH("CSW",C1002)),"Shared Service","")</f>
        <v/>
      </c>
      <c r="AG1002" s="19"/>
    </row>
    <row r="1003" spans="1:33" s="14" customFormat="1" x14ac:dyDescent="0.3">
      <c r="A1003" s="21">
        <v>1595</v>
      </c>
      <c r="B1003" s="49" t="s">
        <v>3379</v>
      </c>
      <c r="C1003" s="49" t="s">
        <v>3536</v>
      </c>
      <c r="D1003" s="49"/>
      <c r="E1003" s="50">
        <v>0</v>
      </c>
      <c r="F1003" s="50">
        <v>0</v>
      </c>
      <c r="G1003" s="50">
        <v>0</v>
      </c>
      <c r="H1003" s="49" t="s">
        <v>305</v>
      </c>
      <c r="I1003" s="49" t="s">
        <v>634</v>
      </c>
      <c r="J1003" s="49" t="s">
        <v>890</v>
      </c>
      <c r="K1003" s="49" t="s">
        <v>50</v>
      </c>
      <c r="L1003" s="49" t="s">
        <v>642</v>
      </c>
      <c r="M1003" s="51">
        <v>92000000</v>
      </c>
      <c r="N1003" s="52" t="s">
        <v>3400</v>
      </c>
      <c r="O1003" s="52">
        <v>46660</v>
      </c>
      <c r="P1003" s="49" t="s">
        <v>3537</v>
      </c>
      <c r="Q1003" s="50" t="s">
        <v>41</v>
      </c>
      <c r="R1003" s="50" t="s">
        <v>42</v>
      </c>
      <c r="S1003" s="50" t="s">
        <v>41</v>
      </c>
      <c r="T1003" s="49" t="s">
        <v>3382</v>
      </c>
      <c r="U1003" s="53"/>
      <c r="V1003" s="7"/>
      <c r="W1003" s="8" t="str">
        <f ca="1">IF(OR(ISBLANK(O1003),ISERROR(O1003)),"",IF(O1003&lt;=TODAY(),"EXPIRED","ACTIVE"))</f>
        <v>ACTIVE</v>
      </c>
      <c r="X1003" s="8" t="str">
        <f>IF(ISNUMBER(SEARCH("OPTILAN",P1003)),"OPTILAN","")</f>
        <v/>
      </c>
      <c r="Y1003" s="8" t="str">
        <f>IF(AND(NOT(ISBLANK(M1003)),M1003&lt;&gt;"",VALUE(M1003)=0),"No Value (Indeterminate)","")</f>
        <v/>
      </c>
      <c r="Z1003" s="8"/>
      <c r="AA1003" s="8" t="str">
        <f>IF(AND(ISNUMBER(SEARCH("default date of 31/12/2099",D1003)),NOT(ISBLANK(M1003)),VALUE(M1003)=0),"No Value (SPOT Contract)","")</f>
        <v/>
      </c>
      <c r="AB1003" s="19" t="str">
        <f>IF(N1003="","No Start Date","")</f>
        <v/>
      </c>
      <c r="AC1003" s="19" t="str">
        <f>IF(O1003="","No Expiry Date","")</f>
        <v/>
      </c>
      <c r="AD1003" s="19" t="str">
        <f>IF(B1003="","No Reference","")</f>
        <v/>
      </c>
      <c r="AE1003" s="19" t="str" cm="1">
        <f t="array" aca="1" ref="AE1003" ca="1">IF(SUMPRODUCT(--ISNUMBER(SEARCH("PFI",A1003:AD1003)))&gt;0,"Y","")</f>
        <v/>
      </c>
      <c r="AF1003" s="19" t="str">
        <f>IF(ISNUMBER(SEARCH("CSW",C1003)),"Shared Service","")</f>
        <v/>
      </c>
      <c r="AG1003" s="19"/>
    </row>
    <row r="1004" spans="1:33" s="14" customFormat="1" x14ac:dyDescent="0.3">
      <c r="A1004" s="21">
        <v>1596</v>
      </c>
      <c r="B1004" s="49" t="s">
        <v>3379</v>
      </c>
      <c r="C1004" s="49" t="s">
        <v>3538</v>
      </c>
      <c r="D1004" s="49"/>
      <c r="E1004" s="50">
        <v>0</v>
      </c>
      <c r="F1004" s="50">
        <v>0</v>
      </c>
      <c r="G1004" s="50">
        <v>0</v>
      </c>
      <c r="H1004" s="49" t="s">
        <v>305</v>
      </c>
      <c r="I1004" s="49" t="s">
        <v>634</v>
      </c>
      <c r="J1004" s="49" t="s">
        <v>890</v>
      </c>
      <c r="K1004" s="49" t="s">
        <v>50</v>
      </c>
      <c r="L1004" s="49" t="s">
        <v>642</v>
      </c>
      <c r="M1004" s="51">
        <v>92000000</v>
      </c>
      <c r="N1004" s="52" t="s">
        <v>3400</v>
      </c>
      <c r="O1004" s="52">
        <v>46660</v>
      </c>
      <c r="P1004" s="49" t="s">
        <v>2533</v>
      </c>
      <c r="Q1004" s="50" t="s">
        <v>41</v>
      </c>
      <c r="R1004" s="50" t="s">
        <v>41</v>
      </c>
      <c r="S1004" s="50" t="s">
        <v>41</v>
      </c>
      <c r="T1004" s="49" t="s">
        <v>3382</v>
      </c>
      <c r="U1004" s="53"/>
      <c r="V1004" s="7"/>
      <c r="W1004" s="8" t="str">
        <f ca="1">IF(OR(ISBLANK(O1004),ISERROR(O1004)),"",IF(O1004&lt;=TODAY(),"EXPIRED","ACTIVE"))</f>
        <v>ACTIVE</v>
      </c>
      <c r="X1004" s="8" t="str">
        <f>IF(ISNUMBER(SEARCH("OPTILAN",P1004)),"OPTILAN","")</f>
        <v/>
      </c>
      <c r="Y1004" s="8" t="str">
        <f>IF(AND(NOT(ISBLANK(M1004)),M1004&lt;&gt;"",VALUE(M1004)=0),"No Value (Indeterminate)","")</f>
        <v/>
      </c>
      <c r="Z1004" s="8"/>
      <c r="AA1004" s="8" t="str">
        <f>IF(AND(ISNUMBER(SEARCH("default date of 31/12/2099",D1004)),NOT(ISBLANK(M1004)),VALUE(M1004)=0),"No Value (SPOT Contract)","")</f>
        <v/>
      </c>
      <c r="AB1004" s="19" t="str">
        <f>IF(N1004="","No Start Date","")</f>
        <v/>
      </c>
      <c r="AC1004" s="19" t="str">
        <f>IF(O1004="","No Expiry Date","")</f>
        <v/>
      </c>
      <c r="AD1004" s="19" t="str">
        <f>IF(B1004="","No Reference","")</f>
        <v/>
      </c>
      <c r="AE1004" s="19" t="str" cm="1">
        <f t="array" aca="1" ref="AE1004" ca="1">IF(SUMPRODUCT(--ISNUMBER(SEARCH("PFI",A1004:AD1004)))&gt;0,"Y","")</f>
        <v/>
      </c>
      <c r="AF1004" s="19" t="str">
        <f>IF(ISNUMBER(SEARCH("CSW",C1004)),"Shared Service","")</f>
        <v/>
      </c>
      <c r="AG1004" s="19"/>
    </row>
    <row r="1005" spans="1:33" s="14" customFormat="1" x14ac:dyDescent="0.3">
      <c r="A1005" s="21">
        <v>1597</v>
      </c>
      <c r="B1005" s="49" t="s">
        <v>3379</v>
      </c>
      <c r="C1005" s="49" t="s">
        <v>3539</v>
      </c>
      <c r="D1005" s="49"/>
      <c r="E1005" s="50">
        <v>0</v>
      </c>
      <c r="F1005" s="50">
        <v>0</v>
      </c>
      <c r="G1005" s="50">
        <v>0</v>
      </c>
      <c r="H1005" s="49" t="s">
        <v>305</v>
      </c>
      <c r="I1005" s="49" t="s">
        <v>634</v>
      </c>
      <c r="J1005" s="49" t="s">
        <v>890</v>
      </c>
      <c r="K1005" s="49" t="s">
        <v>50</v>
      </c>
      <c r="L1005" s="49" t="s">
        <v>642</v>
      </c>
      <c r="M1005" s="51">
        <v>92000000</v>
      </c>
      <c r="N1005" s="52">
        <v>43840</v>
      </c>
      <c r="O1005" s="52">
        <v>46660</v>
      </c>
      <c r="P1005" s="49" t="s">
        <v>2448</v>
      </c>
      <c r="Q1005" s="50" t="s">
        <v>41</v>
      </c>
      <c r="R1005" s="50" t="s">
        <v>42</v>
      </c>
      <c r="S1005" s="50" t="s">
        <v>41</v>
      </c>
      <c r="T1005" s="49" t="s">
        <v>3382</v>
      </c>
      <c r="U1005" s="53"/>
      <c r="V1005" s="7"/>
      <c r="W1005" s="8" t="str">
        <f ca="1">IF(OR(ISBLANK(O1005),ISERROR(O1005)),"",IF(O1005&lt;=TODAY(),"EXPIRED","ACTIVE"))</f>
        <v>ACTIVE</v>
      </c>
      <c r="X1005" s="8" t="str">
        <f>IF(ISNUMBER(SEARCH("OPTILAN",P1005)),"OPTILAN","")</f>
        <v/>
      </c>
      <c r="Y1005" s="8" t="str">
        <f>IF(AND(NOT(ISBLANK(M1005)),M1005&lt;&gt;"",VALUE(M1005)=0),"No Value (Indeterminate)","")</f>
        <v/>
      </c>
      <c r="Z1005" s="8"/>
      <c r="AA1005" s="8" t="str">
        <f>IF(AND(ISNUMBER(SEARCH("default date of 31/12/2099",D1005)),NOT(ISBLANK(M1005)),VALUE(M1005)=0),"No Value (SPOT Contract)","")</f>
        <v/>
      </c>
      <c r="AB1005" s="19" t="str">
        <f>IF(N1005="","No Start Date","")</f>
        <v/>
      </c>
      <c r="AC1005" s="19" t="str">
        <f>IF(O1005="","No Expiry Date","")</f>
        <v/>
      </c>
      <c r="AD1005" s="19" t="str">
        <f>IF(B1005="","No Reference","")</f>
        <v/>
      </c>
      <c r="AE1005" s="19" t="str" cm="1">
        <f t="array" aca="1" ref="AE1005" ca="1">IF(SUMPRODUCT(--ISNUMBER(SEARCH("PFI",A1005:AD1005)))&gt;0,"Y","")</f>
        <v/>
      </c>
      <c r="AF1005" s="19" t="str">
        <f>IF(ISNUMBER(SEARCH("CSW",C1005)),"Shared Service","")</f>
        <v/>
      </c>
      <c r="AG1005" s="19"/>
    </row>
    <row r="1006" spans="1:33" s="14" customFormat="1" x14ac:dyDescent="0.3">
      <c r="A1006" s="21">
        <v>1598</v>
      </c>
      <c r="B1006" s="49" t="s">
        <v>3379</v>
      </c>
      <c r="C1006" s="49" t="s">
        <v>3540</v>
      </c>
      <c r="D1006" s="49"/>
      <c r="E1006" s="50">
        <v>0</v>
      </c>
      <c r="F1006" s="50">
        <v>0</v>
      </c>
      <c r="G1006" s="50">
        <v>0</v>
      </c>
      <c r="H1006" s="49" t="s">
        <v>305</v>
      </c>
      <c r="I1006" s="49" t="s">
        <v>634</v>
      </c>
      <c r="J1006" s="49" t="s">
        <v>890</v>
      </c>
      <c r="K1006" s="49" t="s">
        <v>50</v>
      </c>
      <c r="L1006" s="49" t="s">
        <v>642</v>
      </c>
      <c r="M1006" s="51">
        <v>92000000</v>
      </c>
      <c r="N1006" s="52">
        <v>43840</v>
      </c>
      <c r="O1006" s="52">
        <v>46660</v>
      </c>
      <c r="P1006" s="49" t="s">
        <v>2431</v>
      </c>
      <c r="Q1006" s="50" t="s">
        <v>42</v>
      </c>
      <c r="R1006" s="50" t="s">
        <v>42</v>
      </c>
      <c r="S1006" s="50" t="s">
        <v>42</v>
      </c>
      <c r="T1006" s="49" t="s">
        <v>3382</v>
      </c>
      <c r="U1006" s="53"/>
      <c r="V1006" s="7"/>
      <c r="W1006" s="8" t="str">
        <f ca="1">IF(OR(ISBLANK(O1006),ISERROR(O1006)),"",IF(O1006&lt;=TODAY(),"EXPIRED","ACTIVE"))</f>
        <v>ACTIVE</v>
      </c>
      <c r="X1006" s="8" t="str">
        <f>IF(ISNUMBER(SEARCH("OPTILAN",P1006)),"OPTILAN","")</f>
        <v/>
      </c>
      <c r="Y1006" s="8" t="str">
        <f>IF(AND(NOT(ISBLANK(M1006)),M1006&lt;&gt;"",VALUE(M1006)=0),"No Value (Indeterminate)","")</f>
        <v/>
      </c>
      <c r="Z1006" s="8"/>
      <c r="AA1006" s="8" t="str">
        <f>IF(AND(ISNUMBER(SEARCH("default date of 31/12/2099",D1006)),NOT(ISBLANK(M1006)),VALUE(M1006)=0),"No Value (SPOT Contract)","")</f>
        <v/>
      </c>
      <c r="AB1006" s="19" t="str">
        <f>IF(N1006="","No Start Date","")</f>
        <v/>
      </c>
      <c r="AC1006" s="19" t="str">
        <f>IF(O1006="","No Expiry Date","")</f>
        <v/>
      </c>
      <c r="AD1006" s="19" t="str">
        <f>IF(B1006="","No Reference","")</f>
        <v/>
      </c>
      <c r="AE1006" s="19" t="str" cm="1">
        <f t="array" aca="1" ref="AE1006" ca="1">IF(SUMPRODUCT(--ISNUMBER(SEARCH("PFI",A1006:AD1006)))&gt;0,"Y","")</f>
        <v/>
      </c>
      <c r="AF1006" s="19" t="str">
        <f>IF(ISNUMBER(SEARCH("CSW",C1006)),"Shared Service","")</f>
        <v/>
      </c>
      <c r="AG1006" s="19"/>
    </row>
    <row r="1007" spans="1:33" s="14" customFormat="1" x14ac:dyDescent="0.3">
      <c r="A1007" s="21">
        <v>1599</v>
      </c>
      <c r="B1007" s="49" t="s">
        <v>3379</v>
      </c>
      <c r="C1007" s="49" t="s">
        <v>3541</v>
      </c>
      <c r="D1007" s="49"/>
      <c r="E1007" s="50">
        <v>0</v>
      </c>
      <c r="F1007" s="50">
        <v>0</v>
      </c>
      <c r="G1007" s="50">
        <v>0</v>
      </c>
      <c r="H1007" s="49" t="s">
        <v>305</v>
      </c>
      <c r="I1007" s="49" t="s">
        <v>634</v>
      </c>
      <c r="J1007" s="49" t="s">
        <v>890</v>
      </c>
      <c r="K1007" s="49" t="s">
        <v>50</v>
      </c>
      <c r="L1007" s="49" t="s">
        <v>642</v>
      </c>
      <c r="M1007" s="51">
        <v>92000000</v>
      </c>
      <c r="N1007" s="52" t="s">
        <v>3386</v>
      </c>
      <c r="O1007" s="52">
        <v>46660</v>
      </c>
      <c r="P1007" s="49" t="s">
        <v>3387</v>
      </c>
      <c r="Q1007" s="50" t="s">
        <v>41</v>
      </c>
      <c r="R1007" s="50" t="s">
        <v>42</v>
      </c>
      <c r="S1007" s="50" t="s">
        <v>42</v>
      </c>
      <c r="T1007" s="49" t="s">
        <v>3382</v>
      </c>
      <c r="U1007" s="53"/>
      <c r="V1007" s="7"/>
      <c r="W1007" s="8" t="str">
        <f ca="1">IF(OR(ISBLANK(O1007),ISERROR(O1007)),"",IF(O1007&lt;=TODAY(),"EXPIRED","ACTIVE"))</f>
        <v>ACTIVE</v>
      </c>
      <c r="X1007" s="8" t="str">
        <f>IF(ISNUMBER(SEARCH("OPTILAN",P1007)),"OPTILAN","")</f>
        <v/>
      </c>
      <c r="Y1007" s="8" t="str">
        <f>IF(AND(NOT(ISBLANK(M1007)),M1007&lt;&gt;"",VALUE(M1007)=0),"No Value (Indeterminate)","")</f>
        <v/>
      </c>
      <c r="Z1007" s="8"/>
      <c r="AA1007" s="8" t="str">
        <f>IF(AND(ISNUMBER(SEARCH("default date of 31/12/2099",D1007)),NOT(ISBLANK(M1007)),VALUE(M1007)=0),"No Value (SPOT Contract)","")</f>
        <v/>
      </c>
      <c r="AB1007" s="19" t="str">
        <f>IF(N1007="","No Start Date","")</f>
        <v/>
      </c>
      <c r="AC1007" s="19" t="str">
        <f>IF(O1007="","No Expiry Date","")</f>
        <v/>
      </c>
      <c r="AD1007" s="19" t="str">
        <f>IF(B1007="","No Reference","")</f>
        <v/>
      </c>
      <c r="AE1007" s="19" t="str" cm="1">
        <f t="array" aca="1" ref="AE1007" ca="1">IF(SUMPRODUCT(--ISNUMBER(SEARCH("PFI",A1007:AD1007)))&gt;0,"Y","")</f>
        <v/>
      </c>
      <c r="AF1007" s="19" t="str">
        <f>IF(ISNUMBER(SEARCH("CSW",C1007)),"Shared Service","")</f>
        <v/>
      </c>
      <c r="AG1007" s="19"/>
    </row>
    <row r="1008" spans="1:33" s="14" customFormat="1" x14ac:dyDescent="0.3">
      <c r="A1008" s="21">
        <v>1600</v>
      </c>
      <c r="B1008" s="49" t="s">
        <v>3379</v>
      </c>
      <c r="C1008" s="49" t="s">
        <v>3542</v>
      </c>
      <c r="D1008" s="49"/>
      <c r="E1008" s="50">
        <v>0</v>
      </c>
      <c r="F1008" s="50">
        <v>0</v>
      </c>
      <c r="G1008" s="50">
        <v>0</v>
      </c>
      <c r="H1008" s="49" t="s">
        <v>305</v>
      </c>
      <c r="I1008" s="49" t="s">
        <v>634</v>
      </c>
      <c r="J1008" s="49" t="s">
        <v>890</v>
      </c>
      <c r="K1008" s="49" t="s">
        <v>50</v>
      </c>
      <c r="L1008" s="49" t="s">
        <v>642</v>
      </c>
      <c r="M1008" s="51">
        <v>0</v>
      </c>
      <c r="N1008" s="52" t="s">
        <v>3504</v>
      </c>
      <c r="O1008" s="52">
        <v>46660</v>
      </c>
      <c r="P1008" s="49" t="s">
        <v>3543</v>
      </c>
      <c r="Q1008" s="50" t="s">
        <v>41</v>
      </c>
      <c r="R1008" s="50" t="s">
        <v>42</v>
      </c>
      <c r="S1008" s="50" t="s">
        <v>41</v>
      </c>
      <c r="T1008" s="49" t="s">
        <v>3382</v>
      </c>
      <c r="U1008" s="53"/>
      <c r="V1008" s="7"/>
      <c r="W1008" s="8" t="str">
        <f ca="1">IF(OR(ISBLANK(O1008),ISERROR(O1008)),"",IF(O1008&lt;=TODAY(),"EXPIRED","ACTIVE"))</f>
        <v>ACTIVE</v>
      </c>
      <c r="X1008" s="8" t="str">
        <f>IF(ISNUMBER(SEARCH("OPTILAN",P1008)),"OPTILAN","")</f>
        <v/>
      </c>
      <c r="Y1008" s="8" t="str">
        <f>IF(AND(NOT(ISBLANK(M1008)),M1008&lt;&gt;"",VALUE(M1008)=0),"No Value (Indeterminate)","")</f>
        <v>No Value (Indeterminate)</v>
      </c>
      <c r="Z1008" s="8" t="s">
        <v>1220</v>
      </c>
      <c r="AA1008" s="8" t="str">
        <f>IF(AND(ISNUMBER(SEARCH("default date of 31/12/2099",D1008)),NOT(ISBLANK(M1008)),VALUE(M1008)=0),"No Value (SPOT Contract)","")</f>
        <v/>
      </c>
      <c r="AB1008" s="19" t="str">
        <f>IF(N1008="","No Start Date","")</f>
        <v/>
      </c>
      <c r="AC1008" s="19" t="str">
        <f>IF(O1008="","No Expiry Date","")</f>
        <v/>
      </c>
      <c r="AD1008" s="19" t="str">
        <f>IF(B1008="","No Reference","")</f>
        <v/>
      </c>
      <c r="AE1008" s="19" t="str" cm="1">
        <f t="array" aca="1" ref="AE1008" ca="1">IF(SUMPRODUCT(--ISNUMBER(SEARCH("PFI",A1008:AD1008)))&gt;0,"Y","")</f>
        <v/>
      </c>
      <c r="AF1008" s="19" t="str">
        <f>IF(ISNUMBER(SEARCH("CSW",C1008)),"Shared Service","")</f>
        <v/>
      </c>
      <c r="AG1008" s="19" t="s">
        <v>504</v>
      </c>
    </row>
    <row r="1009" spans="1:33" s="14" customFormat="1" x14ac:dyDescent="0.3">
      <c r="A1009" s="21">
        <v>1601</v>
      </c>
      <c r="B1009" s="49" t="s">
        <v>3379</v>
      </c>
      <c r="C1009" s="49" t="s">
        <v>3544</v>
      </c>
      <c r="D1009" s="49"/>
      <c r="E1009" s="50">
        <v>0</v>
      </c>
      <c r="F1009" s="50">
        <v>0</v>
      </c>
      <c r="G1009" s="50">
        <v>0</v>
      </c>
      <c r="H1009" s="49" t="s">
        <v>305</v>
      </c>
      <c r="I1009" s="49" t="s">
        <v>634</v>
      </c>
      <c r="J1009" s="49" t="s">
        <v>890</v>
      </c>
      <c r="K1009" s="49" t="s">
        <v>50</v>
      </c>
      <c r="L1009" s="49" t="s">
        <v>642</v>
      </c>
      <c r="M1009" s="51">
        <v>92000000</v>
      </c>
      <c r="N1009" s="52" t="s">
        <v>3400</v>
      </c>
      <c r="O1009" s="52">
        <v>46660</v>
      </c>
      <c r="P1009" s="49" t="s">
        <v>2331</v>
      </c>
      <c r="Q1009" s="50" t="s">
        <v>41</v>
      </c>
      <c r="R1009" s="50" t="s">
        <v>41</v>
      </c>
      <c r="S1009" s="50" t="s">
        <v>41</v>
      </c>
      <c r="T1009" s="49" t="s">
        <v>3382</v>
      </c>
      <c r="U1009" s="53"/>
      <c r="V1009" s="7"/>
      <c r="W1009" s="8" t="str">
        <f ca="1">IF(OR(ISBLANK(O1009),ISERROR(O1009)),"",IF(O1009&lt;=TODAY(),"EXPIRED","ACTIVE"))</f>
        <v>ACTIVE</v>
      </c>
      <c r="X1009" s="8" t="str">
        <f>IF(ISNUMBER(SEARCH("OPTILAN",P1009)),"OPTILAN","")</f>
        <v/>
      </c>
      <c r="Y1009" s="8" t="str">
        <f>IF(AND(NOT(ISBLANK(M1009)),M1009&lt;&gt;"",VALUE(M1009)=0),"No Value (Indeterminate)","")</f>
        <v/>
      </c>
      <c r="Z1009" s="8"/>
      <c r="AA1009" s="8" t="str">
        <f>IF(AND(ISNUMBER(SEARCH("default date of 31/12/2099",D1009)),NOT(ISBLANK(M1009)),VALUE(M1009)=0),"No Value (SPOT Contract)","")</f>
        <v/>
      </c>
      <c r="AB1009" s="19" t="str">
        <f>IF(N1009="","No Start Date","")</f>
        <v/>
      </c>
      <c r="AC1009" s="19" t="str">
        <f>IF(O1009="","No Expiry Date","")</f>
        <v/>
      </c>
      <c r="AD1009" s="19" t="str">
        <f>IF(B1009="","No Reference","")</f>
        <v/>
      </c>
      <c r="AE1009" s="19" t="str" cm="1">
        <f t="array" aca="1" ref="AE1009" ca="1">IF(SUMPRODUCT(--ISNUMBER(SEARCH("PFI",A1009:AD1009)))&gt;0,"Y","")</f>
        <v/>
      </c>
      <c r="AF1009" s="19" t="str">
        <f>IF(ISNUMBER(SEARCH("CSW",C1009)),"Shared Service","")</f>
        <v/>
      </c>
      <c r="AG1009" s="19"/>
    </row>
    <row r="1010" spans="1:33" s="14" customFormat="1" x14ac:dyDescent="0.3">
      <c r="A1010" s="21">
        <v>1602</v>
      </c>
      <c r="B1010" s="49" t="s">
        <v>3379</v>
      </c>
      <c r="C1010" s="49" t="s">
        <v>3545</v>
      </c>
      <c r="D1010" s="49"/>
      <c r="E1010" s="50">
        <v>0</v>
      </c>
      <c r="F1010" s="50">
        <v>0</v>
      </c>
      <c r="G1010" s="50">
        <v>0</v>
      </c>
      <c r="H1010" s="49" t="s">
        <v>305</v>
      </c>
      <c r="I1010" s="49" t="s">
        <v>634</v>
      </c>
      <c r="J1010" s="49" t="s">
        <v>890</v>
      </c>
      <c r="K1010" s="49" t="s">
        <v>50</v>
      </c>
      <c r="L1010" s="49" t="s">
        <v>642</v>
      </c>
      <c r="M1010" s="51">
        <v>92000000</v>
      </c>
      <c r="N1010" s="52">
        <v>43840</v>
      </c>
      <c r="O1010" s="52">
        <v>46660</v>
      </c>
      <c r="P1010" s="49" t="s">
        <v>2301</v>
      </c>
      <c r="Q1010" s="50" t="s">
        <v>41</v>
      </c>
      <c r="R1010" s="50" t="s">
        <v>41</v>
      </c>
      <c r="S1010" s="50" t="s">
        <v>41</v>
      </c>
      <c r="T1010" s="49" t="s">
        <v>3382</v>
      </c>
      <c r="U1010" s="53"/>
      <c r="V1010" s="7"/>
      <c r="W1010" s="8" t="str">
        <f ca="1">IF(OR(ISBLANK(O1010),ISERROR(O1010)),"",IF(O1010&lt;=TODAY(),"EXPIRED","ACTIVE"))</f>
        <v>ACTIVE</v>
      </c>
      <c r="X1010" s="8" t="str">
        <f>IF(ISNUMBER(SEARCH("OPTILAN",P1010)),"OPTILAN","")</f>
        <v/>
      </c>
      <c r="Y1010" s="8" t="str">
        <f>IF(AND(NOT(ISBLANK(M1010)),M1010&lt;&gt;"",VALUE(M1010)=0),"No Value (Indeterminate)","")</f>
        <v/>
      </c>
      <c r="Z1010" s="8"/>
      <c r="AA1010" s="8" t="str">
        <f>IF(AND(ISNUMBER(SEARCH("default date of 31/12/2099",D1010)),NOT(ISBLANK(M1010)),VALUE(M1010)=0),"No Value (SPOT Contract)","")</f>
        <v/>
      </c>
      <c r="AB1010" s="19" t="str">
        <f>IF(N1010="","No Start Date","")</f>
        <v/>
      </c>
      <c r="AC1010" s="19" t="str">
        <f>IF(O1010="","No Expiry Date","")</f>
        <v/>
      </c>
      <c r="AD1010" s="19" t="str">
        <f>IF(B1010="","No Reference","")</f>
        <v/>
      </c>
      <c r="AE1010" s="19" t="str" cm="1">
        <f t="array" aca="1" ref="AE1010" ca="1">IF(SUMPRODUCT(--ISNUMBER(SEARCH("PFI",A1010:AD1010)))&gt;0,"Y","")</f>
        <v/>
      </c>
      <c r="AF1010" s="19" t="str">
        <f>IF(ISNUMBER(SEARCH("CSW",C1010)),"Shared Service","")</f>
        <v/>
      </c>
      <c r="AG1010" s="19"/>
    </row>
    <row r="1011" spans="1:33" s="14" customFormat="1" x14ac:dyDescent="0.3">
      <c r="A1011" s="21">
        <v>1603</v>
      </c>
      <c r="B1011" s="49" t="s">
        <v>3379</v>
      </c>
      <c r="C1011" s="49" t="s">
        <v>3546</v>
      </c>
      <c r="D1011" s="49"/>
      <c r="E1011" s="50">
        <v>0</v>
      </c>
      <c r="F1011" s="50">
        <v>0</v>
      </c>
      <c r="G1011" s="50">
        <v>0</v>
      </c>
      <c r="H1011" s="49" t="s">
        <v>305</v>
      </c>
      <c r="I1011" s="49" t="s">
        <v>634</v>
      </c>
      <c r="J1011" s="49" t="s">
        <v>890</v>
      </c>
      <c r="K1011" s="49" t="s">
        <v>50</v>
      </c>
      <c r="L1011" s="49" t="s">
        <v>642</v>
      </c>
      <c r="M1011" s="51">
        <v>92000000</v>
      </c>
      <c r="N1011" s="52">
        <v>43840</v>
      </c>
      <c r="O1011" s="52">
        <v>46660</v>
      </c>
      <c r="P1011" s="49" t="s">
        <v>3390</v>
      </c>
      <c r="Q1011" s="50" t="s">
        <v>41</v>
      </c>
      <c r="R1011" s="50" t="s">
        <v>41</v>
      </c>
      <c r="S1011" s="50" t="s">
        <v>41</v>
      </c>
      <c r="T1011" s="49" t="s">
        <v>3382</v>
      </c>
      <c r="U1011" s="53"/>
      <c r="V1011" s="7"/>
      <c r="W1011" s="8" t="str">
        <f ca="1">IF(OR(ISBLANK(O1011),ISERROR(O1011)),"",IF(O1011&lt;=TODAY(),"EXPIRED","ACTIVE"))</f>
        <v>ACTIVE</v>
      </c>
      <c r="X1011" s="8" t="str">
        <f>IF(ISNUMBER(SEARCH("OPTILAN",P1011)),"OPTILAN","")</f>
        <v/>
      </c>
      <c r="Y1011" s="8" t="str">
        <f>IF(AND(NOT(ISBLANK(M1011)),M1011&lt;&gt;"",VALUE(M1011)=0),"No Value (Indeterminate)","")</f>
        <v/>
      </c>
      <c r="Z1011" s="8"/>
      <c r="AA1011" s="8" t="str">
        <f>IF(AND(ISNUMBER(SEARCH("default date of 31/12/2099",D1011)),NOT(ISBLANK(M1011)),VALUE(M1011)=0),"No Value (SPOT Contract)","")</f>
        <v/>
      </c>
      <c r="AB1011" s="19" t="str">
        <f>IF(N1011="","No Start Date","")</f>
        <v/>
      </c>
      <c r="AC1011" s="19" t="str">
        <f>IF(O1011="","No Expiry Date","")</f>
        <v/>
      </c>
      <c r="AD1011" s="19" t="str">
        <f>IF(B1011="","No Reference","")</f>
        <v/>
      </c>
      <c r="AE1011" s="19" t="str" cm="1">
        <f t="array" aca="1" ref="AE1011" ca="1">IF(SUMPRODUCT(--ISNUMBER(SEARCH("PFI",A1011:AD1011)))&gt;0,"Y","")</f>
        <v/>
      </c>
      <c r="AF1011" s="19" t="str">
        <f>IF(ISNUMBER(SEARCH("CSW",C1011)),"Shared Service","")</f>
        <v/>
      </c>
      <c r="AG1011" s="19"/>
    </row>
    <row r="1012" spans="1:33" s="14" customFormat="1" x14ac:dyDescent="0.3">
      <c r="A1012" s="21">
        <v>1604</v>
      </c>
      <c r="B1012" s="49" t="s">
        <v>3379</v>
      </c>
      <c r="C1012" s="49" t="s">
        <v>3547</v>
      </c>
      <c r="D1012" s="49"/>
      <c r="E1012" s="50">
        <v>0</v>
      </c>
      <c r="F1012" s="50">
        <v>0</v>
      </c>
      <c r="G1012" s="50">
        <v>0</v>
      </c>
      <c r="H1012" s="49" t="s">
        <v>305</v>
      </c>
      <c r="I1012" s="49" t="s">
        <v>634</v>
      </c>
      <c r="J1012" s="49" t="s">
        <v>890</v>
      </c>
      <c r="K1012" s="49" t="s">
        <v>50</v>
      </c>
      <c r="L1012" s="49" t="s">
        <v>642</v>
      </c>
      <c r="M1012" s="51">
        <v>92000000</v>
      </c>
      <c r="N1012" s="52" t="s">
        <v>3400</v>
      </c>
      <c r="O1012" s="52">
        <v>46660</v>
      </c>
      <c r="P1012" s="49" t="s">
        <v>3548</v>
      </c>
      <c r="Q1012" s="50" t="s">
        <v>41</v>
      </c>
      <c r="R1012" s="50" t="s">
        <v>41</v>
      </c>
      <c r="S1012" s="50" t="s">
        <v>41</v>
      </c>
      <c r="T1012" s="49" t="s">
        <v>3382</v>
      </c>
      <c r="U1012" s="53"/>
      <c r="V1012" s="7"/>
      <c r="W1012" s="8" t="str">
        <f ca="1">IF(OR(ISBLANK(O1012),ISERROR(O1012)),"",IF(O1012&lt;=TODAY(),"EXPIRED","ACTIVE"))</f>
        <v>ACTIVE</v>
      </c>
      <c r="X1012" s="8" t="str">
        <f>IF(ISNUMBER(SEARCH("OPTILAN",P1012)),"OPTILAN","")</f>
        <v/>
      </c>
      <c r="Y1012" s="8" t="str">
        <f>IF(AND(NOT(ISBLANK(M1012)),M1012&lt;&gt;"",VALUE(M1012)=0),"No Value (Indeterminate)","")</f>
        <v/>
      </c>
      <c r="Z1012" s="8"/>
      <c r="AA1012" s="8" t="str">
        <f>IF(AND(ISNUMBER(SEARCH("default date of 31/12/2099",D1012)),NOT(ISBLANK(M1012)),VALUE(M1012)=0),"No Value (SPOT Contract)","")</f>
        <v/>
      </c>
      <c r="AB1012" s="19" t="str">
        <f>IF(N1012="","No Start Date","")</f>
        <v/>
      </c>
      <c r="AC1012" s="19" t="str">
        <f>IF(O1012="","No Expiry Date","")</f>
        <v/>
      </c>
      <c r="AD1012" s="19" t="str">
        <f>IF(B1012="","No Reference","")</f>
        <v/>
      </c>
      <c r="AE1012" s="19" t="str" cm="1">
        <f t="array" aca="1" ref="AE1012" ca="1">IF(SUMPRODUCT(--ISNUMBER(SEARCH("PFI",A1012:AD1012)))&gt;0,"Y","")</f>
        <v/>
      </c>
      <c r="AF1012" s="19" t="str">
        <f>IF(ISNUMBER(SEARCH("CSW",C1012)),"Shared Service","")</f>
        <v/>
      </c>
      <c r="AG1012" s="19"/>
    </row>
    <row r="1013" spans="1:33" s="14" customFormat="1" x14ac:dyDescent="0.3">
      <c r="A1013" s="21">
        <v>1605</v>
      </c>
      <c r="B1013" s="49" t="s">
        <v>3379</v>
      </c>
      <c r="C1013" s="49" t="s">
        <v>3549</v>
      </c>
      <c r="D1013" s="49"/>
      <c r="E1013" s="50">
        <v>0</v>
      </c>
      <c r="F1013" s="50">
        <v>0</v>
      </c>
      <c r="G1013" s="50">
        <v>0</v>
      </c>
      <c r="H1013" s="49" t="s">
        <v>305</v>
      </c>
      <c r="I1013" s="49" t="s">
        <v>634</v>
      </c>
      <c r="J1013" s="49" t="s">
        <v>890</v>
      </c>
      <c r="K1013" s="49" t="s">
        <v>50</v>
      </c>
      <c r="L1013" s="49" t="s">
        <v>642</v>
      </c>
      <c r="M1013" s="51">
        <v>92000000</v>
      </c>
      <c r="N1013" s="52" t="s">
        <v>3400</v>
      </c>
      <c r="O1013" s="52">
        <v>46660</v>
      </c>
      <c r="P1013" s="49" t="s">
        <v>3550</v>
      </c>
      <c r="Q1013" s="50" t="s">
        <v>41</v>
      </c>
      <c r="R1013" s="50" t="s">
        <v>41</v>
      </c>
      <c r="S1013" s="50" t="s">
        <v>41</v>
      </c>
      <c r="T1013" s="49" t="s">
        <v>3382</v>
      </c>
      <c r="U1013" s="53"/>
      <c r="V1013" s="7"/>
      <c r="W1013" s="8" t="str">
        <f ca="1">IF(OR(ISBLANK(O1013),ISERROR(O1013)),"",IF(O1013&lt;=TODAY(),"EXPIRED","ACTIVE"))</f>
        <v>ACTIVE</v>
      </c>
      <c r="X1013" s="8" t="str">
        <f>IF(ISNUMBER(SEARCH("OPTILAN",P1013)),"OPTILAN","")</f>
        <v/>
      </c>
      <c r="Y1013" s="8" t="str">
        <f>IF(AND(NOT(ISBLANK(M1013)),M1013&lt;&gt;"",VALUE(M1013)=0),"No Value (Indeterminate)","")</f>
        <v/>
      </c>
      <c r="Z1013" s="8"/>
      <c r="AA1013" s="8" t="str">
        <f>IF(AND(ISNUMBER(SEARCH("default date of 31/12/2099",D1013)),NOT(ISBLANK(M1013)),VALUE(M1013)=0),"No Value (SPOT Contract)","")</f>
        <v/>
      </c>
      <c r="AB1013" s="19" t="str">
        <f>IF(N1013="","No Start Date","")</f>
        <v/>
      </c>
      <c r="AC1013" s="19" t="str">
        <f>IF(O1013="","No Expiry Date","")</f>
        <v/>
      </c>
      <c r="AD1013" s="19" t="str">
        <f>IF(B1013="","No Reference","")</f>
        <v/>
      </c>
      <c r="AE1013" s="19" t="str" cm="1">
        <f t="array" aca="1" ref="AE1013" ca="1">IF(SUMPRODUCT(--ISNUMBER(SEARCH("PFI",A1013:AD1013)))&gt;0,"Y","")</f>
        <v/>
      </c>
      <c r="AF1013" s="19" t="str">
        <f>IF(ISNUMBER(SEARCH("CSW",C1013)),"Shared Service","")</f>
        <v/>
      </c>
      <c r="AG1013" s="19"/>
    </row>
    <row r="1014" spans="1:33" s="14" customFormat="1" x14ac:dyDescent="0.3">
      <c r="A1014" s="21">
        <v>1606</v>
      </c>
      <c r="B1014" s="49" t="s">
        <v>3379</v>
      </c>
      <c r="C1014" s="49" t="s">
        <v>3551</v>
      </c>
      <c r="D1014" s="49"/>
      <c r="E1014" s="50">
        <v>0</v>
      </c>
      <c r="F1014" s="50">
        <v>0</v>
      </c>
      <c r="G1014" s="50">
        <v>0</v>
      </c>
      <c r="H1014" s="49" t="s">
        <v>305</v>
      </c>
      <c r="I1014" s="49" t="s">
        <v>634</v>
      </c>
      <c r="J1014" s="49" t="s">
        <v>890</v>
      </c>
      <c r="K1014" s="49" t="s">
        <v>50</v>
      </c>
      <c r="L1014" s="49" t="s">
        <v>642</v>
      </c>
      <c r="M1014" s="51">
        <v>92000000</v>
      </c>
      <c r="N1014" s="52">
        <v>43840</v>
      </c>
      <c r="O1014" s="52">
        <v>46660</v>
      </c>
      <c r="P1014" s="49" t="s">
        <v>3392</v>
      </c>
      <c r="Q1014" s="50" t="s">
        <v>41</v>
      </c>
      <c r="R1014" s="50" t="s">
        <v>41</v>
      </c>
      <c r="S1014" s="50" t="s">
        <v>41</v>
      </c>
      <c r="T1014" s="49" t="s">
        <v>3382</v>
      </c>
      <c r="U1014" s="53"/>
      <c r="V1014" s="7"/>
      <c r="W1014" s="8" t="str">
        <f ca="1">IF(OR(ISBLANK(O1014),ISERROR(O1014)),"",IF(O1014&lt;=TODAY(),"EXPIRED","ACTIVE"))</f>
        <v>ACTIVE</v>
      </c>
      <c r="X1014" s="8" t="str">
        <f>IF(ISNUMBER(SEARCH("OPTILAN",P1014)),"OPTILAN","")</f>
        <v/>
      </c>
      <c r="Y1014" s="8" t="str">
        <f>IF(AND(NOT(ISBLANK(M1014)),M1014&lt;&gt;"",VALUE(M1014)=0),"No Value (Indeterminate)","")</f>
        <v/>
      </c>
      <c r="Z1014" s="8"/>
      <c r="AA1014" s="8" t="str">
        <f>IF(AND(ISNUMBER(SEARCH("default date of 31/12/2099",D1014)),NOT(ISBLANK(M1014)),VALUE(M1014)=0),"No Value (SPOT Contract)","")</f>
        <v/>
      </c>
      <c r="AB1014" s="19" t="str">
        <f>IF(N1014="","No Start Date","")</f>
        <v/>
      </c>
      <c r="AC1014" s="19" t="str">
        <f>IF(O1014="","No Expiry Date","")</f>
        <v/>
      </c>
      <c r="AD1014" s="19" t="str">
        <f>IF(B1014="","No Reference","")</f>
        <v/>
      </c>
      <c r="AE1014" s="19" t="str" cm="1">
        <f t="array" aca="1" ref="AE1014" ca="1">IF(SUMPRODUCT(--ISNUMBER(SEARCH("PFI",A1014:AD1014)))&gt;0,"Y","")</f>
        <v/>
      </c>
      <c r="AF1014" s="19" t="str">
        <f>IF(ISNUMBER(SEARCH("CSW",C1014)),"Shared Service","")</f>
        <v/>
      </c>
      <c r="AG1014" s="19"/>
    </row>
    <row r="1015" spans="1:33" s="14" customFormat="1" x14ac:dyDescent="0.3">
      <c r="A1015" s="21">
        <v>1607</v>
      </c>
      <c r="B1015" s="49" t="s">
        <v>3379</v>
      </c>
      <c r="C1015" s="49" t="s">
        <v>3552</v>
      </c>
      <c r="D1015" s="49"/>
      <c r="E1015" s="50">
        <v>0</v>
      </c>
      <c r="F1015" s="50">
        <v>0</v>
      </c>
      <c r="G1015" s="50">
        <v>0</v>
      </c>
      <c r="H1015" s="49" t="s">
        <v>305</v>
      </c>
      <c r="I1015" s="49" t="s">
        <v>634</v>
      </c>
      <c r="J1015" s="49" t="s">
        <v>890</v>
      </c>
      <c r="K1015" s="49" t="s">
        <v>50</v>
      </c>
      <c r="L1015" s="49" t="s">
        <v>642</v>
      </c>
      <c r="M1015" s="51">
        <v>92000000</v>
      </c>
      <c r="N1015" s="52">
        <v>43840</v>
      </c>
      <c r="O1015" s="52">
        <v>46660</v>
      </c>
      <c r="P1015" s="49" t="s">
        <v>3384</v>
      </c>
      <c r="Q1015" s="50" t="s">
        <v>41</v>
      </c>
      <c r="R1015" s="50" t="s">
        <v>42</v>
      </c>
      <c r="S1015" s="50" t="s">
        <v>42</v>
      </c>
      <c r="T1015" s="49" t="s">
        <v>3382</v>
      </c>
      <c r="U1015" s="53"/>
      <c r="V1015" s="7"/>
      <c r="W1015" s="8" t="str">
        <f ca="1">IF(OR(ISBLANK(O1015),ISERROR(O1015)),"",IF(O1015&lt;=TODAY(),"EXPIRED","ACTIVE"))</f>
        <v>ACTIVE</v>
      </c>
      <c r="X1015" s="8" t="str">
        <f>IF(ISNUMBER(SEARCH("OPTILAN",P1015)),"OPTILAN","")</f>
        <v/>
      </c>
      <c r="Y1015" s="8" t="str">
        <f>IF(AND(NOT(ISBLANK(M1015)),M1015&lt;&gt;"",VALUE(M1015)=0),"No Value (Indeterminate)","")</f>
        <v/>
      </c>
      <c r="Z1015" s="8"/>
      <c r="AA1015" s="8" t="str">
        <f>IF(AND(ISNUMBER(SEARCH("default date of 31/12/2099",D1015)),NOT(ISBLANK(M1015)),VALUE(M1015)=0),"No Value (SPOT Contract)","")</f>
        <v/>
      </c>
      <c r="AB1015" s="19" t="str">
        <f>IF(N1015="","No Start Date","")</f>
        <v/>
      </c>
      <c r="AC1015" s="19" t="str">
        <f>IF(O1015="","No Expiry Date","")</f>
        <v/>
      </c>
      <c r="AD1015" s="19" t="str">
        <f>IF(B1015="","No Reference","")</f>
        <v/>
      </c>
      <c r="AE1015" s="19" t="str" cm="1">
        <f t="array" aca="1" ref="AE1015" ca="1">IF(SUMPRODUCT(--ISNUMBER(SEARCH("PFI",A1015:AD1015)))&gt;0,"Y","")</f>
        <v/>
      </c>
      <c r="AF1015" s="19" t="str">
        <f>IF(ISNUMBER(SEARCH("CSW",C1015)),"Shared Service","")</f>
        <v/>
      </c>
      <c r="AG1015" s="19"/>
    </row>
    <row r="1016" spans="1:33" s="14" customFormat="1" x14ac:dyDescent="0.3">
      <c r="A1016" s="21">
        <v>1608</v>
      </c>
      <c r="B1016" s="49" t="s">
        <v>3379</v>
      </c>
      <c r="C1016" s="49" t="s">
        <v>3553</v>
      </c>
      <c r="D1016" s="49"/>
      <c r="E1016" s="50">
        <v>0</v>
      </c>
      <c r="F1016" s="50">
        <v>0</v>
      </c>
      <c r="G1016" s="50">
        <v>0</v>
      </c>
      <c r="H1016" s="49" t="s">
        <v>305</v>
      </c>
      <c r="I1016" s="49" t="s">
        <v>634</v>
      </c>
      <c r="J1016" s="49" t="s">
        <v>890</v>
      </c>
      <c r="K1016" s="49" t="s">
        <v>50</v>
      </c>
      <c r="L1016" s="49" t="s">
        <v>642</v>
      </c>
      <c r="M1016" s="51">
        <v>92000000</v>
      </c>
      <c r="N1016" s="52">
        <v>43840</v>
      </c>
      <c r="O1016" s="52">
        <v>46660</v>
      </c>
      <c r="P1016" s="49" t="s">
        <v>3394</v>
      </c>
      <c r="Q1016" s="50" t="s">
        <v>41</v>
      </c>
      <c r="R1016" s="50" t="s">
        <v>41</v>
      </c>
      <c r="S1016" s="50" t="s">
        <v>41</v>
      </c>
      <c r="T1016" s="49" t="s">
        <v>3382</v>
      </c>
      <c r="U1016" s="53"/>
      <c r="V1016" s="7"/>
      <c r="W1016" s="8" t="str">
        <f ca="1">IF(OR(ISBLANK(O1016),ISERROR(O1016)),"",IF(O1016&lt;=TODAY(),"EXPIRED","ACTIVE"))</f>
        <v>ACTIVE</v>
      </c>
      <c r="X1016" s="8" t="str">
        <f>IF(ISNUMBER(SEARCH("OPTILAN",P1016)),"OPTILAN","")</f>
        <v/>
      </c>
      <c r="Y1016" s="8" t="str">
        <f>IF(AND(NOT(ISBLANK(M1016)),M1016&lt;&gt;"",VALUE(M1016)=0),"No Value (Indeterminate)","")</f>
        <v/>
      </c>
      <c r="Z1016" s="8"/>
      <c r="AA1016" s="8" t="str">
        <f>IF(AND(ISNUMBER(SEARCH("default date of 31/12/2099",D1016)),NOT(ISBLANK(M1016)),VALUE(M1016)=0),"No Value (SPOT Contract)","")</f>
        <v/>
      </c>
      <c r="AB1016" s="19" t="str">
        <f>IF(N1016="","No Start Date","")</f>
        <v/>
      </c>
      <c r="AC1016" s="19" t="str">
        <f>IF(O1016="","No Expiry Date","")</f>
        <v/>
      </c>
      <c r="AD1016" s="19" t="str">
        <f>IF(B1016="","No Reference","")</f>
        <v/>
      </c>
      <c r="AE1016" s="19" t="str" cm="1">
        <f t="array" aca="1" ref="AE1016" ca="1">IF(SUMPRODUCT(--ISNUMBER(SEARCH("PFI",A1016:AD1016)))&gt;0,"Y","")</f>
        <v/>
      </c>
      <c r="AF1016" s="19" t="str">
        <f>IF(ISNUMBER(SEARCH("CSW",C1016)),"Shared Service","")</f>
        <v/>
      </c>
      <c r="AG1016" s="19"/>
    </row>
    <row r="1017" spans="1:33" s="14" customFormat="1" x14ac:dyDescent="0.3">
      <c r="A1017" s="21">
        <v>1609</v>
      </c>
      <c r="B1017" s="49" t="s">
        <v>3379</v>
      </c>
      <c r="C1017" s="49" t="s">
        <v>3554</v>
      </c>
      <c r="D1017" s="49"/>
      <c r="E1017" s="50">
        <v>0</v>
      </c>
      <c r="F1017" s="50">
        <v>0</v>
      </c>
      <c r="G1017" s="50">
        <v>0</v>
      </c>
      <c r="H1017" s="49" t="s">
        <v>305</v>
      </c>
      <c r="I1017" s="49" t="s">
        <v>634</v>
      </c>
      <c r="J1017" s="49" t="s">
        <v>890</v>
      </c>
      <c r="K1017" s="49" t="s">
        <v>50</v>
      </c>
      <c r="L1017" s="49" t="s">
        <v>642</v>
      </c>
      <c r="M1017" s="51">
        <v>92000000</v>
      </c>
      <c r="N1017" s="52">
        <v>43840</v>
      </c>
      <c r="O1017" s="52">
        <v>46660</v>
      </c>
      <c r="P1017" s="49" t="s">
        <v>2496</v>
      </c>
      <c r="Q1017" s="50" t="s">
        <v>41</v>
      </c>
      <c r="R1017" s="50" t="s">
        <v>41</v>
      </c>
      <c r="S1017" s="50" t="s">
        <v>41</v>
      </c>
      <c r="T1017" s="49" t="s">
        <v>3382</v>
      </c>
      <c r="U1017" s="53"/>
      <c r="V1017" s="7"/>
      <c r="W1017" s="8" t="str">
        <f ca="1">IF(OR(ISBLANK(O1017),ISERROR(O1017)),"",IF(O1017&lt;=TODAY(),"EXPIRED","ACTIVE"))</f>
        <v>ACTIVE</v>
      </c>
      <c r="X1017" s="8" t="str">
        <f>IF(ISNUMBER(SEARCH("OPTILAN",P1017)),"OPTILAN","")</f>
        <v/>
      </c>
      <c r="Y1017" s="8" t="str">
        <f>IF(AND(NOT(ISBLANK(M1017)),M1017&lt;&gt;"",VALUE(M1017)=0),"No Value (Indeterminate)","")</f>
        <v/>
      </c>
      <c r="Z1017" s="8"/>
      <c r="AA1017" s="8" t="str">
        <f>IF(AND(ISNUMBER(SEARCH("default date of 31/12/2099",D1017)),NOT(ISBLANK(M1017)),VALUE(M1017)=0),"No Value (SPOT Contract)","")</f>
        <v/>
      </c>
      <c r="AB1017" s="19" t="str">
        <f>IF(N1017="","No Start Date","")</f>
        <v/>
      </c>
      <c r="AC1017" s="19" t="str">
        <f>IF(O1017="","No Expiry Date","")</f>
        <v/>
      </c>
      <c r="AD1017" s="19" t="str">
        <f>IF(B1017="","No Reference","")</f>
        <v/>
      </c>
      <c r="AE1017" s="19" t="str" cm="1">
        <f t="array" aca="1" ref="AE1017" ca="1">IF(SUMPRODUCT(--ISNUMBER(SEARCH("PFI",A1017:AD1017)))&gt;0,"Y","")</f>
        <v/>
      </c>
      <c r="AF1017" s="19" t="str">
        <f>IF(ISNUMBER(SEARCH("CSW",C1017)),"Shared Service","")</f>
        <v/>
      </c>
      <c r="AG1017" s="19"/>
    </row>
    <row r="1018" spans="1:33" s="14" customFormat="1" x14ac:dyDescent="0.3">
      <c r="A1018" s="21">
        <v>1610</v>
      </c>
      <c r="B1018" s="49" t="s">
        <v>3379</v>
      </c>
      <c r="C1018" s="49" t="s">
        <v>3555</v>
      </c>
      <c r="D1018" s="49"/>
      <c r="E1018" s="50">
        <v>0</v>
      </c>
      <c r="F1018" s="50">
        <v>0</v>
      </c>
      <c r="G1018" s="50">
        <v>0</v>
      </c>
      <c r="H1018" s="49" t="s">
        <v>305</v>
      </c>
      <c r="I1018" s="49" t="s">
        <v>634</v>
      </c>
      <c r="J1018" s="49" t="s">
        <v>890</v>
      </c>
      <c r="K1018" s="49" t="s">
        <v>50</v>
      </c>
      <c r="L1018" s="49" t="s">
        <v>642</v>
      </c>
      <c r="M1018" s="51">
        <v>92000000</v>
      </c>
      <c r="N1018" s="52">
        <v>43840</v>
      </c>
      <c r="O1018" s="52">
        <v>46660</v>
      </c>
      <c r="P1018" s="49" t="s">
        <v>2005</v>
      </c>
      <c r="Q1018" s="50" t="s">
        <v>41</v>
      </c>
      <c r="R1018" s="50" t="s">
        <v>41</v>
      </c>
      <c r="S1018" s="50" t="s">
        <v>42</v>
      </c>
      <c r="T1018" s="49" t="s">
        <v>3382</v>
      </c>
      <c r="U1018" s="53"/>
      <c r="V1018" s="7"/>
      <c r="W1018" s="8" t="str">
        <f ca="1">IF(OR(ISBLANK(O1018),ISERROR(O1018)),"",IF(O1018&lt;=TODAY(),"EXPIRED","ACTIVE"))</f>
        <v>ACTIVE</v>
      </c>
      <c r="X1018" s="8" t="str">
        <f>IF(ISNUMBER(SEARCH("OPTILAN",P1018)),"OPTILAN","")</f>
        <v/>
      </c>
      <c r="Y1018" s="8" t="str">
        <f>IF(AND(NOT(ISBLANK(M1018)),M1018&lt;&gt;"",VALUE(M1018)=0),"No Value (Indeterminate)","")</f>
        <v/>
      </c>
      <c r="Z1018" s="8"/>
      <c r="AA1018" s="8" t="str">
        <f>IF(AND(ISNUMBER(SEARCH("default date of 31/12/2099",D1018)),NOT(ISBLANK(M1018)),VALUE(M1018)=0),"No Value (SPOT Contract)","")</f>
        <v/>
      </c>
      <c r="AB1018" s="19" t="str">
        <f>IF(N1018="","No Start Date","")</f>
        <v/>
      </c>
      <c r="AC1018" s="19" t="str">
        <f>IF(O1018="","No Expiry Date","")</f>
        <v/>
      </c>
      <c r="AD1018" s="19" t="str">
        <f>IF(B1018="","No Reference","")</f>
        <v/>
      </c>
      <c r="AE1018" s="19" t="str" cm="1">
        <f t="array" aca="1" ref="AE1018" ca="1">IF(SUMPRODUCT(--ISNUMBER(SEARCH("PFI",A1018:AD1018)))&gt;0,"Y","")</f>
        <v/>
      </c>
      <c r="AF1018" s="19" t="str">
        <f>IF(ISNUMBER(SEARCH("CSW",C1018)),"Shared Service","")</f>
        <v/>
      </c>
      <c r="AG1018" s="19"/>
    </row>
    <row r="1019" spans="1:33" s="14" customFormat="1" x14ac:dyDescent="0.3">
      <c r="A1019" s="21">
        <v>1611</v>
      </c>
      <c r="B1019" s="49" t="s">
        <v>3379</v>
      </c>
      <c r="C1019" s="49" t="s">
        <v>3556</v>
      </c>
      <c r="D1019" s="49"/>
      <c r="E1019" s="50">
        <v>0</v>
      </c>
      <c r="F1019" s="50">
        <v>0</v>
      </c>
      <c r="G1019" s="50">
        <v>0</v>
      </c>
      <c r="H1019" s="49" t="s">
        <v>305</v>
      </c>
      <c r="I1019" s="49" t="s">
        <v>634</v>
      </c>
      <c r="J1019" s="49" t="s">
        <v>890</v>
      </c>
      <c r="K1019" s="49" t="s">
        <v>50</v>
      </c>
      <c r="L1019" s="49" t="s">
        <v>642</v>
      </c>
      <c r="M1019" s="51">
        <v>92000000</v>
      </c>
      <c r="N1019" s="52" t="s">
        <v>3400</v>
      </c>
      <c r="O1019" s="52">
        <v>46660</v>
      </c>
      <c r="P1019" s="49" t="s">
        <v>3557</v>
      </c>
      <c r="Q1019" s="50" t="s">
        <v>41</v>
      </c>
      <c r="R1019" s="50" t="s">
        <v>42</v>
      </c>
      <c r="S1019" s="50" t="s">
        <v>41</v>
      </c>
      <c r="T1019" s="49" t="s">
        <v>3382</v>
      </c>
      <c r="U1019" s="53"/>
      <c r="V1019" s="7"/>
      <c r="W1019" s="8" t="str">
        <f ca="1">IF(OR(ISBLANK(O1019),ISERROR(O1019)),"",IF(O1019&lt;=TODAY(),"EXPIRED","ACTIVE"))</f>
        <v>ACTIVE</v>
      </c>
      <c r="X1019" s="8" t="str">
        <f>IF(ISNUMBER(SEARCH("OPTILAN",P1019)),"OPTILAN","")</f>
        <v/>
      </c>
      <c r="Y1019" s="8" t="str">
        <f>IF(AND(NOT(ISBLANK(M1019)),M1019&lt;&gt;"",VALUE(M1019)=0),"No Value (Indeterminate)","")</f>
        <v/>
      </c>
      <c r="Z1019" s="8"/>
      <c r="AA1019" s="8" t="str">
        <f>IF(AND(ISNUMBER(SEARCH("default date of 31/12/2099",D1019)),NOT(ISBLANK(M1019)),VALUE(M1019)=0),"No Value (SPOT Contract)","")</f>
        <v/>
      </c>
      <c r="AB1019" s="19" t="str">
        <f>IF(N1019="","No Start Date","")</f>
        <v/>
      </c>
      <c r="AC1019" s="19" t="str">
        <f>IF(O1019="","No Expiry Date","")</f>
        <v/>
      </c>
      <c r="AD1019" s="19" t="str">
        <f>IF(B1019="","No Reference","")</f>
        <v/>
      </c>
      <c r="AE1019" s="19" t="str" cm="1">
        <f t="array" aca="1" ref="AE1019" ca="1">IF(SUMPRODUCT(--ISNUMBER(SEARCH("PFI",A1019:AD1019)))&gt;0,"Y","")</f>
        <v/>
      </c>
      <c r="AF1019" s="19" t="str">
        <f>IF(ISNUMBER(SEARCH("CSW",C1019)),"Shared Service","")</f>
        <v/>
      </c>
      <c r="AG1019" s="19"/>
    </row>
    <row r="1020" spans="1:33" s="14" customFormat="1" x14ac:dyDescent="0.3">
      <c r="A1020" s="21">
        <v>1612</v>
      </c>
      <c r="B1020" s="49" t="s">
        <v>3379</v>
      </c>
      <c r="C1020" s="49" t="s">
        <v>3558</v>
      </c>
      <c r="D1020" s="49"/>
      <c r="E1020" s="50">
        <v>0</v>
      </c>
      <c r="F1020" s="50">
        <v>0</v>
      </c>
      <c r="G1020" s="50">
        <v>0</v>
      </c>
      <c r="H1020" s="49" t="s">
        <v>538</v>
      </c>
      <c r="I1020" s="49" t="s">
        <v>2439</v>
      </c>
      <c r="J1020" s="49" t="s">
        <v>890</v>
      </c>
      <c r="K1020" s="49" t="s">
        <v>50</v>
      </c>
      <c r="L1020" s="49" t="s">
        <v>983</v>
      </c>
      <c r="M1020" s="51">
        <v>0</v>
      </c>
      <c r="N1020" s="52">
        <v>45385</v>
      </c>
      <c r="O1020" s="52">
        <v>46660</v>
      </c>
      <c r="P1020" s="49" t="s">
        <v>3559</v>
      </c>
      <c r="Q1020" s="50" t="s">
        <v>41</v>
      </c>
      <c r="R1020" s="50" t="s">
        <v>41</v>
      </c>
      <c r="S1020" s="50" t="s">
        <v>41</v>
      </c>
      <c r="T1020" s="49" t="s">
        <v>3382</v>
      </c>
      <c r="U1020" s="53"/>
      <c r="V1020" s="7"/>
      <c r="W1020" s="8" t="str">
        <f ca="1">IF(OR(ISBLANK(O1020),ISERROR(O1020)),"",IF(O1020&lt;=TODAY(),"EXPIRED","ACTIVE"))</f>
        <v>ACTIVE</v>
      </c>
      <c r="X1020" s="8" t="str">
        <f>IF(ISNUMBER(SEARCH("OPTILAN",P1020)),"OPTILAN","")</f>
        <v/>
      </c>
      <c r="Y1020" s="8" t="str">
        <f>IF(AND(NOT(ISBLANK(M1020)),M1020&lt;&gt;"",VALUE(M1020)=0),"No Value (Indeterminate)","")</f>
        <v>No Value (Indeterminate)</v>
      </c>
      <c r="Z1020" s="8" t="s">
        <v>1220</v>
      </c>
      <c r="AA1020" s="8" t="str">
        <f>IF(AND(ISNUMBER(SEARCH("default date of 31/12/2099",D1020)),NOT(ISBLANK(M1020)),VALUE(M1020)=0),"No Value (SPOT Contract)","")</f>
        <v/>
      </c>
      <c r="AB1020" s="19" t="str">
        <f>IF(N1020="","No Start Date","")</f>
        <v/>
      </c>
      <c r="AC1020" s="19" t="str">
        <f>IF(O1020="","No Expiry Date","")</f>
        <v/>
      </c>
      <c r="AD1020" s="19" t="str">
        <f>IF(B1020="","No Reference","")</f>
        <v/>
      </c>
      <c r="AE1020" s="19" t="str" cm="1">
        <f t="array" aca="1" ref="AE1020" ca="1">IF(SUMPRODUCT(--ISNUMBER(SEARCH("PFI",A1020:AD1020)))&gt;0,"Y","")</f>
        <v/>
      </c>
      <c r="AF1020" s="19" t="str">
        <f>IF(ISNUMBER(SEARCH("CSW",C1020)),"Shared Service","")</f>
        <v/>
      </c>
      <c r="AG1020" s="19" t="s">
        <v>504</v>
      </c>
    </row>
    <row r="1021" spans="1:33" s="14" customFormat="1" x14ac:dyDescent="0.3">
      <c r="A1021" s="21">
        <v>1613</v>
      </c>
      <c r="B1021" s="49" t="s">
        <v>3379</v>
      </c>
      <c r="C1021" s="49" t="s">
        <v>3560</v>
      </c>
      <c r="D1021" s="49"/>
      <c r="E1021" s="50">
        <v>0</v>
      </c>
      <c r="F1021" s="50">
        <v>0</v>
      </c>
      <c r="G1021" s="50">
        <v>0</v>
      </c>
      <c r="H1021" s="49" t="s">
        <v>305</v>
      </c>
      <c r="I1021" s="49" t="s">
        <v>976</v>
      </c>
      <c r="J1021" s="49" t="s">
        <v>890</v>
      </c>
      <c r="K1021" s="49" t="s">
        <v>50</v>
      </c>
      <c r="L1021" s="49" t="s">
        <v>642</v>
      </c>
      <c r="M1021" s="51">
        <v>0</v>
      </c>
      <c r="N1021" s="52" t="s">
        <v>1894</v>
      </c>
      <c r="O1021" s="52">
        <v>46660</v>
      </c>
      <c r="P1021" s="49" t="s">
        <v>3561</v>
      </c>
      <c r="Q1021" s="50" t="s">
        <v>41</v>
      </c>
      <c r="R1021" s="50" t="s">
        <v>41</v>
      </c>
      <c r="S1021" s="50" t="s">
        <v>41</v>
      </c>
      <c r="T1021" s="49" t="s">
        <v>3382</v>
      </c>
      <c r="U1021" s="53"/>
      <c r="V1021" s="7"/>
      <c r="W1021" s="8" t="str">
        <f ca="1">IF(OR(ISBLANK(O1021),ISERROR(O1021)),"",IF(O1021&lt;=TODAY(),"EXPIRED","ACTIVE"))</f>
        <v>ACTIVE</v>
      </c>
      <c r="X1021" s="8" t="str">
        <f>IF(ISNUMBER(SEARCH("OPTILAN",P1021)),"OPTILAN","")</f>
        <v/>
      </c>
      <c r="Y1021" s="8" t="str">
        <f>IF(AND(NOT(ISBLANK(M1021)),M1021&lt;&gt;"",VALUE(M1021)=0),"No Value (Indeterminate)","")</f>
        <v>No Value (Indeterminate)</v>
      </c>
      <c r="Z1021" s="8" t="s">
        <v>1220</v>
      </c>
      <c r="AA1021" s="8" t="str">
        <f>IF(AND(ISNUMBER(SEARCH("default date of 31/12/2099",D1021)),NOT(ISBLANK(M1021)),VALUE(M1021)=0),"No Value (SPOT Contract)","")</f>
        <v/>
      </c>
      <c r="AB1021" s="19" t="str">
        <f>IF(N1021="","No Start Date","")</f>
        <v/>
      </c>
      <c r="AC1021" s="19" t="str">
        <f>IF(O1021="","No Expiry Date","")</f>
        <v/>
      </c>
      <c r="AD1021" s="19" t="str">
        <f>IF(B1021="","No Reference","")</f>
        <v/>
      </c>
      <c r="AE1021" s="19" t="str" cm="1">
        <f t="array" aca="1" ref="AE1021" ca="1">IF(SUMPRODUCT(--ISNUMBER(SEARCH("PFI",A1021:AD1021)))&gt;0,"Y","")</f>
        <v/>
      </c>
      <c r="AF1021" s="19" t="str">
        <f>IF(ISNUMBER(SEARCH("CSW",C1021)),"Shared Service","")</f>
        <v/>
      </c>
      <c r="AG1021" s="19" t="s">
        <v>504</v>
      </c>
    </row>
    <row r="1022" spans="1:33" s="14" customFormat="1" x14ac:dyDescent="0.3">
      <c r="A1022" s="21">
        <v>1614</v>
      </c>
      <c r="B1022" s="49" t="s">
        <v>3379</v>
      </c>
      <c r="C1022" s="49" t="s">
        <v>3562</v>
      </c>
      <c r="D1022" s="49"/>
      <c r="E1022" s="50">
        <v>0</v>
      </c>
      <c r="F1022" s="50">
        <v>0</v>
      </c>
      <c r="G1022" s="50">
        <v>0</v>
      </c>
      <c r="H1022" s="49" t="s">
        <v>305</v>
      </c>
      <c r="I1022" s="49" t="s">
        <v>634</v>
      </c>
      <c r="J1022" s="49" t="s">
        <v>890</v>
      </c>
      <c r="K1022" s="49" t="s">
        <v>50</v>
      </c>
      <c r="L1022" s="49" t="s">
        <v>642</v>
      </c>
      <c r="M1022" s="51">
        <v>92000000</v>
      </c>
      <c r="N1022" s="52">
        <v>43840</v>
      </c>
      <c r="O1022" s="52">
        <v>46660</v>
      </c>
      <c r="P1022" s="49" t="s">
        <v>3397</v>
      </c>
      <c r="Q1022" s="50" t="s">
        <v>41</v>
      </c>
      <c r="R1022" s="50" t="s">
        <v>41</v>
      </c>
      <c r="S1022" s="50" t="s">
        <v>41</v>
      </c>
      <c r="T1022" s="49" t="s">
        <v>3382</v>
      </c>
      <c r="U1022" s="53"/>
      <c r="V1022" s="7"/>
      <c r="W1022" s="8" t="str">
        <f ca="1">IF(OR(ISBLANK(O1022),ISERROR(O1022)),"",IF(O1022&lt;=TODAY(),"EXPIRED","ACTIVE"))</f>
        <v>ACTIVE</v>
      </c>
      <c r="X1022" s="8" t="str">
        <f>IF(ISNUMBER(SEARCH("OPTILAN",P1022)),"OPTILAN","")</f>
        <v/>
      </c>
      <c r="Y1022" s="8" t="str">
        <f>IF(AND(NOT(ISBLANK(M1022)),M1022&lt;&gt;"",VALUE(M1022)=0),"No Value (Indeterminate)","")</f>
        <v/>
      </c>
      <c r="Z1022" s="8"/>
      <c r="AA1022" s="8" t="str">
        <f>IF(AND(ISNUMBER(SEARCH("default date of 31/12/2099",D1022)),NOT(ISBLANK(M1022)),VALUE(M1022)=0),"No Value (SPOT Contract)","")</f>
        <v/>
      </c>
      <c r="AB1022" s="19" t="str">
        <f>IF(N1022="","No Start Date","")</f>
        <v/>
      </c>
      <c r="AC1022" s="19" t="str">
        <f>IF(O1022="","No Expiry Date","")</f>
        <v/>
      </c>
      <c r="AD1022" s="19" t="str">
        <f>IF(B1022="","No Reference","")</f>
        <v/>
      </c>
      <c r="AE1022" s="19" t="str" cm="1">
        <f t="array" aca="1" ref="AE1022" ca="1">IF(SUMPRODUCT(--ISNUMBER(SEARCH("PFI",A1022:AD1022)))&gt;0,"Y","")</f>
        <v/>
      </c>
      <c r="AF1022" s="19" t="str">
        <f>IF(ISNUMBER(SEARCH("CSW",C1022)),"Shared Service","")</f>
        <v/>
      </c>
      <c r="AG1022" s="19"/>
    </row>
    <row r="1023" spans="1:33" s="14" customFormat="1" x14ac:dyDescent="0.3">
      <c r="A1023" s="21">
        <v>1615</v>
      </c>
      <c r="B1023" s="49" t="s">
        <v>3379</v>
      </c>
      <c r="C1023" s="49" t="s">
        <v>3563</v>
      </c>
      <c r="D1023" s="49"/>
      <c r="E1023" s="50">
        <v>0</v>
      </c>
      <c r="F1023" s="50">
        <v>0</v>
      </c>
      <c r="G1023" s="50">
        <v>0</v>
      </c>
      <c r="H1023" s="49" t="s">
        <v>538</v>
      </c>
      <c r="I1023" s="49" t="s">
        <v>2439</v>
      </c>
      <c r="J1023" s="49" t="s">
        <v>890</v>
      </c>
      <c r="K1023" s="49" t="s">
        <v>50</v>
      </c>
      <c r="L1023" s="49" t="s">
        <v>983</v>
      </c>
      <c r="M1023" s="51">
        <v>0</v>
      </c>
      <c r="N1023" s="52">
        <v>45385</v>
      </c>
      <c r="O1023" s="52">
        <v>46660</v>
      </c>
      <c r="P1023" s="49" t="s">
        <v>3564</v>
      </c>
      <c r="Q1023" s="50" t="s">
        <v>41</v>
      </c>
      <c r="R1023" s="50" t="s">
        <v>41</v>
      </c>
      <c r="S1023" s="50" t="s">
        <v>41</v>
      </c>
      <c r="T1023" s="49" t="s">
        <v>3382</v>
      </c>
      <c r="U1023" s="53"/>
      <c r="V1023" s="7"/>
      <c r="W1023" s="8" t="str">
        <f ca="1">IF(OR(ISBLANK(O1023),ISERROR(O1023)),"",IF(O1023&lt;=TODAY(),"EXPIRED","ACTIVE"))</f>
        <v>ACTIVE</v>
      </c>
      <c r="X1023" s="8" t="str">
        <f>IF(ISNUMBER(SEARCH("OPTILAN",P1023)),"OPTILAN","")</f>
        <v/>
      </c>
      <c r="Y1023" s="8" t="str">
        <f>IF(AND(NOT(ISBLANK(M1023)),M1023&lt;&gt;"",VALUE(M1023)=0),"No Value (Indeterminate)","")</f>
        <v>No Value (Indeterminate)</v>
      </c>
      <c r="Z1023" s="8" t="s">
        <v>1220</v>
      </c>
      <c r="AA1023" s="8" t="str">
        <f>IF(AND(ISNUMBER(SEARCH("default date of 31/12/2099",D1023)),NOT(ISBLANK(M1023)),VALUE(M1023)=0),"No Value (SPOT Contract)","")</f>
        <v/>
      </c>
      <c r="AB1023" s="19" t="str">
        <f>IF(N1023="","No Start Date","")</f>
        <v/>
      </c>
      <c r="AC1023" s="19" t="str">
        <f>IF(O1023="","No Expiry Date","")</f>
        <v/>
      </c>
      <c r="AD1023" s="19" t="str">
        <f>IF(B1023="","No Reference","")</f>
        <v/>
      </c>
      <c r="AE1023" s="19" t="str" cm="1">
        <f t="array" aca="1" ref="AE1023" ca="1">IF(SUMPRODUCT(--ISNUMBER(SEARCH("PFI",A1023:AD1023)))&gt;0,"Y","")</f>
        <v/>
      </c>
      <c r="AF1023" s="19" t="str">
        <f>IF(ISNUMBER(SEARCH("CSW",C1023)),"Shared Service","")</f>
        <v/>
      </c>
      <c r="AG1023" s="19" t="s">
        <v>504</v>
      </c>
    </row>
    <row r="1024" spans="1:33" s="14" customFormat="1" x14ac:dyDescent="0.3">
      <c r="A1024" s="21">
        <v>1616</v>
      </c>
      <c r="B1024" s="49" t="s">
        <v>3379</v>
      </c>
      <c r="C1024" s="49" t="s">
        <v>3565</v>
      </c>
      <c r="D1024" s="49"/>
      <c r="E1024" s="50">
        <v>0</v>
      </c>
      <c r="F1024" s="50">
        <v>0</v>
      </c>
      <c r="G1024" s="50">
        <v>0</v>
      </c>
      <c r="H1024" s="49" t="s">
        <v>538</v>
      </c>
      <c r="I1024" s="49" t="s">
        <v>2439</v>
      </c>
      <c r="J1024" s="49" t="s">
        <v>890</v>
      </c>
      <c r="K1024" s="49" t="s">
        <v>50</v>
      </c>
      <c r="L1024" s="49" t="s">
        <v>983</v>
      </c>
      <c r="M1024" s="51">
        <v>0</v>
      </c>
      <c r="N1024" s="52">
        <v>45385</v>
      </c>
      <c r="O1024" s="52">
        <v>46660</v>
      </c>
      <c r="P1024" s="49" t="s">
        <v>3566</v>
      </c>
      <c r="Q1024" s="50" t="s">
        <v>41</v>
      </c>
      <c r="R1024" s="50" t="s">
        <v>41</v>
      </c>
      <c r="S1024" s="50" t="s">
        <v>41</v>
      </c>
      <c r="T1024" s="49" t="s">
        <v>3382</v>
      </c>
      <c r="U1024" s="53"/>
      <c r="V1024" s="7"/>
      <c r="W1024" s="8" t="str">
        <f ca="1">IF(OR(ISBLANK(O1024),ISERROR(O1024)),"",IF(O1024&lt;=TODAY(),"EXPIRED","ACTIVE"))</f>
        <v>ACTIVE</v>
      </c>
      <c r="X1024" s="8" t="str">
        <f>IF(ISNUMBER(SEARCH("OPTILAN",P1024)),"OPTILAN","")</f>
        <v/>
      </c>
      <c r="Y1024" s="8" t="str">
        <f>IF(AND(NOT(ISBLANK(M1024)),M1024&lt;&gt;"",VALUE(M1024)=0),"No Value (Indeterminate)","")</f>
        <v>No Value (Indeterminate)</v>
      </c>
      <c r="Z1024" s="8" t="s">
        <v>1220</v>
      </c>
      <c r="AA1024" s="8" t="str">
        <f>IF(AND(ISNUMBER(SEARCH("default date of 31/12/2099",D1024)),NOT(ISBLANK(M1024)),VALUE(M1024)=0),"No Value (SPOT Contract)","")</f>
        <v/>
      </c>
      <c r="AB1024" s="19" t="str">
        <f>IF(N1024="","No Start Date","")</f>
        <v/>
      </c>
      <c r="AC1024" s="19" t="str">
        <f>IF(O1024="","No Expiry Date","")</f>
        <v/>
      </c>
      <c r="AD1024" s="19" t="str">
        <f>IF(B1024="","No Reference","")</f>
        <v/>
      </c>
      <c r="AE1024" s="19" t="str" cm="1">
        <f t="array" aca="1" ref="AE1024" ca="1">IF(SUMPRODUCT(--ISNUMBER(SEARCH("PFI",A1024:AD1024)))&gt;0,"Y","")</f>
        <v/>
      </c>
      <c r="AF1024" s="19" t="str">
        <f>IF(ISNUMBER(SEARCH("CSW",C1024)),"Shared Service","")</f>
        <v/>
      </c>
      <c r="AG1024" s="19" t="s">
        <v>504</v>
      </c>
    </row>
    <row r="1025" spans="1:33" s="14" customFormat="1" x14ac:dyDescent="0.3">
      <c r="A1025" s="21">
        <v>1617</v>
      </c>
      <c r="B1025" s="49" t="s">
        <v>3379</v>
      </c>
      <c r="C1025" s="49" t="s">
        <v>3567</v>
      </c>
      <c r="D1025" s="49"/>
      <c r="E1025" s="50">
        <v>0</v>
      </c>
      <c r="F1025" s="50">
        <v>0</v>
      </c>
      <c r="G1025" s="50">
        <v>0</v>
      </c>
      <c r="H1025" s="49" t="s">
        <v>305</v>
      </c>
      <c r="I1025" s="49" t="s">
        <v>634</v>
      </c>
      <c r="J1025" s="49" t="s">
        <v>890</v>
      </c>
      <c r="K1025" s="49" t="s">
        <v>50</v>
      </c>
      <c r="L1025" s="49" t="s">
        <v>642</v>
      </c>
      <c r="M1025" s="51">
        <v>92000000</v>
      </c>
      <c r="N1025" s="52">
        <v>43840</v>
      </c>
      <c r="O1025" s="52">
        <v>46660</v>
      </c>
      <c r="P1025" s="49" t="s">
        <v>3568</v>
      </c>
      <c r="Q1025" s="50" t="s">
        <v>41</v>
      </c>
      <c r="R1025" s="50" t="s">
        <v>41</v>
      </c>
      <c r="S1025" s="50" t="s">
        <v>42</v>
      </c>
      <c r="T1025" s="49" t="s">
        <v>3382</v>
      </c>
      <c r="U1025" s="53"/>
      <c r="V1025" s="7"/>
      <c r="W1025" s="8" t="str">
        <f ca="1">IF(OR(ISBLANK(O1025),ISERROR(O1025)),"",IF(O1025&lt;=TODAY(),"EXPIRED","ACTIVE"))</f>
        <v>ACTIVE</v>
      </c>
      <c r="X1025" s="8" t="str">
        <f>IF(ISNUMBER(SEARCH("OPTILAN",P1025)),"OPTILAN","")</f>
        <v/>
      </c>
      <c r="Y1025" s="8" t="str">
        <f>IF(AND(NOT(ISBLANK(M1025)),M1025&lt;&gt;"",VALUE(M1025)=0),"No Value (Indeterminate)","")</f>
        <v/>
      </c>
      <c r="Z1025" s="8"/>
      <c r="AA1025" s="8" t="str">
        <f>IF(AND(ISNUMBER(SEARCH("default date of 31/12/2099",D1025)),NOT(ISBLANK(M1025)),VALUE(M1025)=0),"No Value (SPOT Contract)","")</f>
        <v/>
      </c>
      <c r="AB1025" s="19" t="str">
        <f>IF(N1025="","No Start Date","")</f>
        <v/>
      </c>
      <c r="AC1025" s="19" t="str">
        <f>IF(O1025="","No Expiry Date","")</f>
        <v/>
      </c>
      <c r="AD1025" s="19" t="str">
        <f>IF(B1025="","No Reference","")</f>
        <v/>
      </c>
      <c r="AE1025" s="19" t="str" cm="1">
        <f t="array" aca="1" ref="AE1025" ca="1">IF(SUMPRODUCT(--ISNUMBER(SEARCH("PFI",A1025:AD1025)))&gt;0,"Y","")</f>
        <v/>
      </c>
      <c r="AF1025" s="19" t="str">
        <f>IF(ISNUMBER(SEARCH("CSW",C1025)),"Shared Service","")</f>
        <v/>
      </c>
      <c r="AG1025" s="19"/>
    </row>
    <row r="1026" spans="1:33" s="14" customFormat="1" x14ac:dyDescent="0.3">
      <c r="A1026" s="21">
        <v>1618</v>
      </c>
      <c r="B1026" s="49" t="s">
        <v>3379</v>
      </c>
      <c r="C1026" s="49" t="s">
        <v>3569</v>
      </c>
      <c r="D1026" s="49"/>
      <c r="E1026" s="50">
        <v>0</v>
      </c>
      <c r="F1026" s="50">
        <v>0</v>
      </c>
      <c r="G1026" s="50">
        <v>0</v>
      </c>
      <c r="H1026" s="49" t="s">
        <v>305</v>
      </c>
      <c r="I1026" s="49" t="s">
        <v>634</v>
      </c>
      <c r="J1026" s="49" t="s">
        <v>890</v>
      </c>
      <c r="K1026" s="49" t="s">
        <v>50</v>
      </c>
      <c r="L1026" s="49" t="s">
        <v>642</v>
      </c>
      <c r="M1026" s="51">
        <v>92000000</v>
      </c>
      <c r="N1026" s="52" t="s">
        <v>3400</v>
      </c>
      <c r="O1026" s="52">
        <v>46660</v>
      </c>
      <c r="P1026" s="49" t="s">
        <v>3402</v>
      </c>
      <c r="Q1026" s="50" t="s">
        <v>42</v>
      </c>
      <c r="R1026" s="50" t="s">
        <v>41</v>
      </c>
      <c r="S1026" s="50" t="s">
        <v>41</v>
      </c>
      <c r="T1026" s="49" t="s">
        <v>3382</v>
      </c>
      <c r="U1026" s="53"/>
      <c r="V1026" s="7"/>
      <c r="W1026" s="8" t="str">
        <f ca="1">IF(OR(ISBLANK(O1026),ISERROR(O1026)),"",IF(O1026&lt;=TODAY(),"EXPIRED","ACTIVE"))</f>
        <v>ACTIVE</v>
      </c>
      <c r="X1026" s="8" t="str">
        <f>IF(ISNUMBER(SEARCH("OPTILAN",P1026)),"OPTILAN","")</f>
        <v/>
      </c>
      <c r="Y1026" s="8" t="str">
        <f>IF(AND(NOT(ISBLANK(M1026)),M1026&lt;&gt;"",VALUE(M1026)=0),"No Value (Indeterminate)","")</f>
        <v/>
      </c>
      <c r="Z1026" s="8"/>
      <c r="AA1026" s="8" t="str">
        <f>IF(AND(ISNUMBER(SEARCH("default date of 31/12/2099",D1026)),NOT(ISBLANK(M1026)),VALUE(M1026)=0),"No Value (SPOT Contract)","")</f>
        <v/>
      </c>
      <c r="AB1026" s="19" t="str">
        <f>IF(N1026="","No Start Date","")</f>
        <v/>
      </c>
      <c r="AC1026" s="19" t="str">
        <f>IF(O1026="","No Expiry Date","")</f>
        <v/>
      </c>
      <c r="AD1026" s="19" t="str">
        <f>IF(B1026="","No Reference","")</f>
        <v/>
      </c>
      <c r="AE1026" s="19" t="str" cm="1">
        <f t="array" aca="1" ref="AE1026" ca="1">IF(SUMPRODUCT(--ISNUMBER(SEARCH("PFI",A1026:AD1026)))&gt;0,"Y","")</f>
        <v/>
      </c>
      <c r="AF1026" s="19" t="str">
        <f>IF(ISNUMBER(SEARCH("CSW",C1026)),"Shared Service","")</f>
        <v/>
      </c>
      <c r="AG1026" s="19"/>
    </row>
    <row r="1027" spans="1:33" s="14" customFormat="1" x14ac:dyDescent="0.3">
      <c r="A1027" s="21">
        <v>1619</v>
      </c>
      <c r="B1027" s="49" t="s">
        <v>3379</v>
      </c>
      <c r="C1027" s="49" t="s">
        <v>3570</v>
      </c>
      <c r="D1027" s="49"/>
      <c r="E1027" s="50">
        <v>0</v>
      </c>
      <c r="F1027" s="50">
        <v>0</v>
      </c>
      <c r="G1027" s="50">
        <v>0</v>
      </c>
      <c r="H1027" s="49" t="s">
        <v>538</v>
      </c>
      <c r="I1027" s="49" t="s">
        <v>2439</v>
      </c>
      <c r="J1027" s="49" t="s">
        <v>890</v>
      </c>
      <c r="K1027" s="49" t="s">
        <v>50</v>
      </c>
      <c r="L1027" s="49" t="s">
        <v>983</v>
      </c>
      <c r="M1027" s="51">
        <v>0</v>
      </c>
      <c r="N1027" s="52">
        <v>45385</v>
      </c>
      <c r="O1027" s="52">
        <v>46660</v>
      </c>
      <c r="P1027" s="49" t="s">
        <v>3571</v>
      </c>
      <c r="Q1027" s="50" t="s">
        <v>41</v>
      </c>
      <c r="R1027" s="50" t="s">
        <v>41</v>
      </c>
      <c r="S1027" s="50" t="s">
        <v>41</v>
      </c>
      <c r="T1027" s="49" t="s">
        <v>3382</v>
      </c>
      <c r="U1027" s="53"/>
      <c r="V1027" s="7"/>
      <c r="W1027" s="8" t="str">
        <f ca="1">IF(OR(ISBLANK(O1027),ISERROR(O1027)),"",IF(O1027&lt;=TODAY(),"EXPIRED","ACTIVE"))</f>
        <v>ACTIVE</v>
      </c>
      <c r="X1027" s="8" t="str">
        <f>IF(ISNUMBER(SEARCH("OPTILAN",P1027)),"OPTILAN","")</f>
        <v/>
      </c>
      <c r="Y1027" s="8" t="str">
        <f>IF(AND(NOT(ISBLANK(M1027)),M1027&lt;&gt;"",VALUE(M1027)=0),"No Value (Indeterminate)","")</f>
        <v>No Value (Indeterminate)</v>
      </c>
      <c r="Z1027" s="8" t="s">
        <v>1220</v>
      </c>
      <c r="AA1027" s="8" t="str">
        <f>IF(AND(ISNUMBER(SEARCH("default date of 31/12/2099",D1027)),NOT(ISBLANK(M1027)),VALUE(M1027)=0),"No Value (SPOT Contract)","")</f>
        <v/>
      </c>
      <c r="AB1027" s="19" t="str">
        <f>IF(N1027="","No Start Date","")</f>
        <v/>
      </c>
      <c r="AC1027" s="19" t="str">
        <f>IF(O1027="","No Expiry Date","")</f>
        <v/>
      </c>
      <c r="AD1027" s="19" t="str">
        <f>IF(B1027="","No Reference","")</f>
        <v/>
      </c>
      <c r="AE1027" s="19" t="str" cm="1">
        <f t="array" aca="1" ref="AE1027" ca="1">IF(SUMPRODUCT(--ISNUMBER(SEARCH("PFI",A1027:AD1027)))&gt;0,"Y","")</f>
        <v/>
      </c>
      <c r="AF1027" s="19" t="str">
        <f>IF(ISNUMBER(SEARCH("CSW",C1027)),"Shared Service","")</f>
        <v/>
      </c>
      <c r="AG1027" s="19" t="s">
        <v>504</v>
      </c>
    </row>
    <row r="1028" spans="1:33" s="14" customFormat="1" x14ac:dyDescent="0.3">
      <c r="A1028" s="21">
        <v>1620</v>
      </c>
      <c r="B1028" s="49" t="s">
        <v>3379</v>
      </c>
      <c r="C1028" s="49" t="s">
        <v>3572</v>
      </c>
      <c r="D1028" s="49"/>
      <c r="E1028" s="50">
        <v>0</v>
      </c>
      <c r="F1028" s="50">
        <v>0</v>
      </c>
      <c r="G1028" s="50">
        <v>0</v>
      </c>
      <c r="H1028" s="49" t="s">
        <v>305</v>
      </c>
      <c r="I1028" s="49" t="s">
        <v>634</v>
      </c>
      <c r="J1028" s="49" t="s">
        <v>890</v>
      </c>
      <c r="K1028" s="49" t="s">
        <v>50</v>
      </c>
      <c r="L1028" s="49" t="s">
        <v>642</v>
      </c>
      <c r="M1028" s="51">
        <v>92000000</v>
      </c>
      <c r="N1028" s="52" t="s">
        <v>3400</v>
      </c>
      <c r="O1028" s="52">
        <v>46660</v>
      </c>
      <c r="P1028" s="49" t="s">
        <v>3573</v>
      </c>
      <c r="Q1028" s="50" t="s">
        <v>41</v>
      </c>
      <c r="R1028" s="50" t="s">
        <v>42</v>
      </c>
      <c r="S1028" s="50" t="s">
        <v>41</v>
      </c>
      <c r="T1028" s="49" t="s">
        <v>3382</v>
      </c>
      <c r="U1028" s="53"/>
      <c r="V1028" s="7"/>
      <c r="W1028" s="8" t="str">
        <f ca="1">IF(OR(ISBLANK(O1028),ISERROR(O1028)),"",IF(O1028&lt;=TODAY(),"EXPIRED","ACTIVE"))</f>
        <v>ACTIVE</v>
      </c>
      <c r="X1028" s="8" t="str">
        <f>IF(ISNUMBER(SEARCH("OPTILAN",P1028)),"OPTILAN","")</f>
        <v/>
      </c>
      <c r="Y1028" s="8" t="str">
        <f>IF(AND(NOT(ISBLANK(M1028)),M1028&lt;&gt;"",VALUE(M1028)=0),"No Value (Indeterminate)","")</f>
        <v/>
      </c>
      <c r="Z1028" s="8"/>
      <c r="AA1028" s="8" t="str">
        <f>IF(AND(ISNUMBER(SEARCH("default date of 31/12/2099",D1028)),NOT(ISBLANK(M1028)),VALUE(M1028)=0),"No Value (SPOT Contract)","")</f>
        <v/>
      </c>
      <c r="AB1028" s="19" t="str">
        <f>IF(N1028="","No Start Date","")</f>
        <v/>
      </c>
      <c r="AC1028" s="19" t="str">
        <f>IF(O1028="","No Expiry Date","")</f>
        <v/>
      </c>
      <c r="AD1028" s="19" t="str">
        <f>IF(B1028="","No Reference","")</f>
        <v/>
      </c>
      <c r="AE1028" s="19" t="str" cm="1">
        <f t="array" aca="1" ref="AE1028" ca="1">IF(SUMPRODUCT(--ISNUMBER(SEARCH("PFI",A1028:AD1028)))&gt;0,"Y","")</f>
        <v/>
      </c>
      <c r="AF1028" s="19" t="str">
        <f>IF(ISNUMBER(SEARCH("CSW",C1028)),"Shared Service","")</f>
        <v/>
      </c>
      <c r="AG1028" s="19"/>
    </row>
    <row r="1029" spans="1:33" s="14" customFormat="1" x14ac:dyDescent="0.3">
      <c r="A1029" s="21">
        <v>1621</v>
      </c>
      <c r="B1029" s="49" t="s">
        <v>3379</v>
      </c>
      <c r="C1029" s="49" t="s">
        <v>3574</v>
      </c>
      <c r="D1029" s="49"/>
      <c r="E1029" s="50">
        <v>0</v>
      </c>
      <c r="F1029" s="50">
        <v>0</v>
      </c>
      <c r="G1029" s="50">
        <v>0</v>
      </c>
      <c r="H1029" s="49" t="s">
        <v>305</v>
      </c>
      <c r="I1029" s="49" t="s">
        <v>634</v>
      </c>
      <c r="J1029" s="49" t="s">
        <v>890</v>
      </c>
      <c r="K1029" s="49" t="s">
        <v>50</v>
      </c>
      <c r="L1029" s="49" t="s">
        <v>642</v>
      </c>
      <c r="M1029" s="51">
        <v>92000000</v>
      </c>
      <c r="N1029" s="52">
        <v>43840</v>
      </c>
      <c r="O1029" s="52">
        <v>46660</v>
      </c>
      <c r="P1029" s="49" t="s">
        <v>2279</v>
      </c>
      <c r="Q1029" s="50" t="s">
        <v>41</v>
      </c>
      <c r="R1029" s="50" t="s">
        <v>41</v>
      </c>
      <c r="S1029" s="50" t="s">
        <v>41</v>
      </c>
      <c r="T1029" s="49" t="s">
        <v>3382</v>
      </c>
      <c r="U1029" s="53"/>
      <c r="V1029" s="7"/>
      <c r="W1029" s="8" t="str">
        <f ca="1">IF(OR(ISBLANK(O1029),ISERROR(O1029)),"",IF(O1029&lt;=TODAY(),"EXPIRED","ACTIVE"))</f>
        <v>ACTIVE</v>
      </c>
      <c r="X1029" s="8" t="str">
        <f>IF(ISNUMBER(SEARCH("OPTILAN",P1029)),"OPTILAN","")</f>
        <v/>
      </c>
      <c r="Y1029" s="8" t="str">
        <f>IF(AND(NOT(ISBLANK(M1029)),M1029&lt;&gt;"",VALUE(M1029)=0),"No Value (Indeterminate)","")</f>
        <v/>
      </c>
      <c r="Z1029" s="8"/>
      <c r="AA1029" s="8" t="str">
        <f>IF(AND(ISNUMBER(SEARCH("default date of 31/12/2099",D1029)),NOT(ISBLANK(M1029)),VALUE(M1029)=0),"No Value (SPOT Contract)","")</f>
        <v/>
      </c>
      <c r="AB1029" s="19" t="str">
        <f>IF(N1029="","No Start Date","")</f>
        <v/>
      </c>
      <c r="AC1029" s="19" t="str">
        <f>IF(O1029="","No Expiry Date","")</f>
        <v/>
      </c>
      <c r="AD1029" s="19" t="str">
        <f>IF(B1029="","No Reference","")</f>
        <v/>
      </c>
      <c r="AE1029" s="19" t="str" cm="1">
        <f t="array" aca="1" ref="AE1029" ca="1">IF(SUMPRODUCT(--ISNUMBER(SEARCH("PFI",A1029:AD1029)))&gt;0,"Y","")</f>
        <v/>
      </c>
      <c r="AF1029" s="19" t="str">
        <f>IF(ISNUMBER(SEARCH("CSW",C1029)),"Shared Service","")</f>
        <v/>
      </c>
      <c r="AG1029" s="19"/>
    </row>
    <row r="1030" spans="1:33" s="14" customFormat="1" x14ac:dyDescent="0.3">
      <c r="A1030" s="21">
        <v>1622</v>
      </c>
      <c r="B1030" s="49" t="s">
        <v>3379</v>
      </c>
      <c r="C1030" s="49" t="s">
        <v>3575</v>
      </c>
      <c r="D1030" s="49"/>
      <c r="E1030" s="50">
        <v>0</v>
      </c>
      <c r="F1030" s="50">
        <v>0</v>
      </c>
      <c r="G1030" s="50">
        <v>0</v>
      </c>
      <c r="H1030" s="49" t="s">
        <v>305</v>
      </c>
      <c r="I1030" s="49" t="s">
        <v>634</v>
      </c>
      <c r="J1030" s="49" t="s">
        <v>890</v>
      </c>
      <c r="K1030" s="49" t="s">
        <v>50</v>
      </c>
      <c r="L1030" s="49" t="s">
        <v>642</v>
      </c>
      <c r="M1030" s="51">
        <v>92000000</v>
      </c>
      <c r="N1030" s="52" t="s">
        <v>3400</v>
      </c>
      <c r="O1030" s="52">
        <v>46660</v>
      </c>
      <c r="P1030" s="49" t="s">
        <v>3576</v>
      </c>
      <c r="Q1030" s="50" t="s">
        <v>41</v>
      </c>
      <c r="R1030" s="50" t="s">
        <v>42</v>
      </c>
      <c r="S1030" s="50" t="s">
        <v>41</v>
      </c>
      <c r="T1030" s="49" t="s">
        <v>3382</v>
      </c>
      <c r="U1030" s="53"/>
      <c r="V1030" s="7"/>
      <c r="W1030" s="8" t="str">
        <f ca="1">IF(OR(ISBLANK(O1030),ISERROR(O1030)),"",IF(O1030&lt;=TODAY(),"EXPIRED","ACTIVE"))</f>
        <v>ACTIVE</v>
      </c>
      <c r="X1030" s="8" t="str">
        <f>IF(ISNUMBER(SEARCH("OPTILAN",P1030)),"OPTILAN","")</f>
        <v/>
      </c>
      <c r="Y1030" s="8" t="str">
        <f>IF(AND(NOT(ISBLANK(M1030)),M1030&lt;&gt;"",VALUE(M1030)=0),"No Value (Indeterminate)","")</f>
        <v/>
      </c>
      <c r="Z1030" s="8"/>
      <c r="AA1030" s="8" t="str">
        <f>IF(AND(ISNUMBER(SEARCH("default date of 31/12/2099",D1030)),NOT(ISBLANK(M1030)),VALUE(M1030)=0),"No Value (SPOT Contract)","")</f>
        <v/>
      </c>
      <c r="AB1030" s="19" t="str">
        <f>IF(N1030="","No Start Date","")</f>
        <v/>
      </c>
      <c r="AC1030" s="19" t="str">
        <f>IF(O1030="","No Expiry Date","")</f>
        <v/>
      </c>
      <c r="AD1030" s="19" t="str">
        <f>IF(B1030="","No Reference","")</f>
        <v/>
      </c>
      <c r="AE1030" s="19" t="str" cm="1">
        <f t="array" aca="1" ref="AE1030" ca="1">IF(SUMPRODUCT(--ISNUMBER(SEARCH("PFI",A1030:AD1030)))&gt;0,"Y","")</f>
        <v/>
      </c>
      <c r="AF1030" s="19" t="str">
        <f>IF(ISNUMBER(SEARCH("CSW",C1030)),"Shared Service","")</f>
        <v/>
      </c>
      <c r="AG1030" s="19"/>
    </row>
    <row r="1031" spans="1:33" s="14" customFormat="1" x14ac:dyDescent="0.3">
      <c r="A1031" s="21">
        <v>1623</v>
      </c>
      <c r="B1031" s="49" t="s">
        <v>3379</v>
      </c>
      <c r="C1031" s="49" t="s">
        <v>3577</v>
      </c>
      <c r="D1031" s="49"/>
      <c r="E1031" s="50">
        <v>0</v>
      </c>
      <c r="F1031" s="50">
        <v>0</v>
      </c>
      <c r="G1031" s="50">
        <v>0</v>
      </c>
      <c r="H1031" s="49" t="s">
        <v>305</v>
      </c>
      <c r="I1031" s="49" t="s">
        <v>634</v>
      </c>
      <c r="J1031" s="49" t="s">
        <v>890</v>
      </c>
      <c r="K1031" s="49" t="s">
        <v>50</v>
      </c>
      <c r="L1031" s="49" t="s">
        <v>642</v>
      </c>
      <c r="M1031" s="51">
        <v>92000000</v>
      </c>
      <c r="N1031" s="52" t="s">
        <v>3400</v>
      </c>
      <c r="O1031" s="52">
        <v>46660</v>
      </c>
      <c r="P1031" s="49" t="s">
        <v>3578</v>
      </c>
      <c r="Q1031" s="50" t="s">
        <v>41</v>
      </c>
      <c r="R1031" s="50" t="s">
        <v>41</v>
      </c>
      <c r="S1031" s="50" t="s">
        <v>41</v>
      </c>
      <c r="T1031" s="49" t="s">
        <v>3382</v>
      </c>
      <c r="U1031" s="53"/>
      <c r="V1031" s="7"/>
      <c r="W1031" s="8" t="str">
        <f ca="1">IF(OR(ISBLANK(O1031),ISERROR(O1031)),"",IF(O1031&lt;=TODAY(),"EXPIRED","ACTIVE"))</f>
        <v>ACTIVE</v>
      </c>
      <c r="X1031" s="8" t="str">
        <f>IF(ISNUMBER(SEARCH("OPTILAN",P1031)),"OPTILAN","")</f>
        <v/>
      </c>
      <c r="Y1031" s="8" t="str">
        <f>IF(AND(NOT(ISBLANK(M1031)),M1031&lt;&gt;"",VALUE(M1031)=0),"No Value (Indeterminate)","")</f>
        <v/>
      </c>
      <c r="Z1031" s="8"/>
      <c r="AA1031" s="8" t="str">
        <f>IF(AND(ISNUMBER(SEARCH("default date of 31/12/2099",D1031)),NOT(ISBLANK(M1031)),VALUE(M1031)=0),"No Value (SPOT Contract)","")</f>
        <v/>
      </c>
      <c r="AB1031" s="19" t="str">
        <f>IF(N1031="","No Start Date","")</f>
        <v/>
      </c>
      <c r="AC1031" s="19" t="str">
        <f>IF(O1031="","No Expiry Date","")</f>
        <v/>
      </c>
      <c r="AD1031" s="19" t="str">
        <f>IF(B1031="","No Reference","")</f>
        <v/>
      </c>
      <c r="AE1031" s="19" t="str" cm="1">
        <f t="array" aca="1" ref="AE1031" ca="1">IF(SUMPRODUCT(--ISNUMBER(SEARCH("PFI",A1031:AD1031)))&gt;0,"Y","")</f>
        <v/>
      </c>
      <c r="AF1031" s="19" t="str">
        <f>IF(ISNUMBER(SEARCH("CSW",C1031)),"Shared Service","")</f>
        <v/>
      </c>
      <c r="AG1031" s="19"/>
    </row>
    <row r="1032" spans="1:33" s="14" customFormat="1" x14ac:dyDescent="0.3">
      <c r="A1032" s="21">
        <v>1624</v>
      </c>
      <c r="B1032" s="49" t="s">
        <v>3379</v>
      </c>
      <c r="C1032" s="49" t="s">
        <v>3579</v>
      </c>
      <c r="D1032" s="49"/>
      <c r="E1032" s="50">
        <v>0</v>
      </c>
      <c r="F1032" s="50">
        <v>0</v>
      </c>
      <c r="G1032" s="50">
        <v>0</v>
      </c>
      <c r="H1032" s="49" t="s">
        <v>538</v>
      </c>
      <c r="I1032" s="49" t="s">
        <v>982</v>
      </c>
      <c r="J1032" s="49" t="s">
        <v>890</v>
      </c>
      <c r="K1032" s="49" t="s">
        <v>50</v>
      </c>
      <c r="L1032" s="49" t="s">
        <v>642</v>
      </c>
      <c r="M1032" s="51">
        <v>0</v>
      </c>
      <c r="N1032" s="52">
        <v>45385</v>
      </c>
      <c r="O1032" s="52">
        <v>46660</v>
      </c>
      <c r="P1032" s="49" t="s">
        <v>3580</v>
      </c>
      <c r="Q1032" s="50" t="s">
        <v>41</v>
      </c>
      <c r="R1032" s="50" t="s">
        <v>41</v>
      </c>
      <c r="S1032" s="50" t="s">
        <v>41</v>
      </c>
      <c r="T1032" s="49" t="s">
        <v>3382</v>
      </c>
      <c r="U1032" s="53"/>
      <c r="V1032" s="7"/>
      <c r="W1032" s="8" t="str">
        <f ca="1">IF(OR(ISBLANK(O1032),ISERROR(O1032)),"",IF(O1032&lt;=TODAY(),"EXPIRED","ACTIVE"))</f>
        <v>ACTIVE</v>
      </c>
      <c r="X1032" s="8" t="str">
        <f>IF(ISNUMBER(SEARCH("OPTILAN",P1032)),"OPTILAN","")</f>
        <v/>
      </c>
      <c r="Y1032" s="8" t="str">
        <f>IF(AND(NOT(ISBLANK(M1032)),M1032&lt;&gt;"",VALUE(M1032)=0),"No Value (Indeterminate)","")</f>
        <v>No Value (Indeterminate)</v>
      </c>
      <c r="Z1032" s="8" t="s">
        <v>1220</v>
      </c>
      <c r="AA1032" s="8" t="str">
        <f>IF(AND(ISNUMBER(SEARCH("default date of 31/12/2099",D1032)),NOT(ISBLANK(M1032)),VALUE(M1032)=0),"No Value (SPOT Contract)","")</f>
        <v/>
      </c>
      <c r="AB1032" s="19" t="str">
        <f>IF(N1032="","No Start Date","")</f>
        <v/>
      </c>
      <c r="AC1032" s="19" t="str">
        <f>IF(O1032="","No Expiry Date","")</f>
        <v/>
      </c>
      <c r="AD1032" s="19" t="str">
        <f>IF(B1032="","No Reference","")</f>
        <v/>
      </c>
      <c r="AE1032" s="19" t="str" cm="1">
        <f t="array" aca="1" ref="AE1032" ca="1">IF(SUMPRODUCT(--ISNUMBER(SEARCH("PFI",A1032:AD1032)))&gt;0,"Y","")</f>
        <v/>
      </c>
      <c r="AF1032" s="19" t="str">
        <f>IF(ISNUMBER(SEARCH("CSW",C1032)),"Shared Service","")</f>
        <v/>
      </c>
      <c r="AG1032" s="19" t="s">
        <v>504</v>
      </c>
    </row>
    <row r="1033" spans="1:33" s="14" customFormat="1" x14ac:dyDescent="0.3">
      <c r="A1033" s="21">
        <v>1625</v>
      </c>
      <c r="B1033" s="49" t="s">
        <v>3379</v>
      </c>
      <c r="C1033" s="49" t="s">
        <v>3581</v>
      </c>
      <c r="D1033" s="49"/>
      <c r="E1033" s="50">
        <v>0</v>
      </c>
      <c r="F1033" s="50">
        <v>0</v>
      </c>
      <c r="G1033" s="50">
        <v>0</v>
      </c>
      <c r="H1033" s="49" t="s">
        <v>538</v>
      </c>
      <c r="I1033" s="49" t="s">
        <v>982</v>
      </c>
      <c r="J1033" s="49" t="s">
        <v>890</v>
      </c>
      <c r="K1033" s="49" t="s">
        <v>50</v>
      </c>
      <c r="L1033" s="49" t="s">
        <v>642</v>
      </c>
      <c r="M1033" s="51">
        <v>0</v>
      </c>
      <c r="N1033" s="52">
        <v>45385</v>
      </c>
      <c r="O1033" s="52">
        <v>46660</v>
      </c>
      <c r="P1033" s="49" t="s">
        <v>3582</v>
      </c>
      <c r="Q1033" s="50" t="s">
        <v>41</v>
      </c>
      <c r="R1033" s="50" t="s">
        <v>41</v>
      </c>
      <c r="S1033" s="50" t="s">
        <v>41</v>
      </c>
      <c r="T1033" s="49" t="s">
        <v>3382</v>
      </c>
      <c r="U1033" s="53"/>
      <c r="V1033" s="7"/>
      <c r="W1033" s="8" t="str">
        <f ca="1">IF(OR(ISBLANK(O1033),ISERROR(O1033)),"",IF(O1033&lt;=TODAY(),"EXPIRED","ACTIVE"))</f>
        <v>ACTIVE</v>
      </c>
      <c r="X1033" s="8" t="str">
        <f>IF(ISNUMBER(SEARCH("OPTILAN",P1033)),"OPTILAN","")</f>
        <v/>
      </c>
      <c r="Y1033" s="8" t="str">
        <f>IF(AND(NOT(ISBLANK(M1033)),M1033&lt;&gt;"",VALUE(M1033)=0),"No Value (Indeterminate)","")</f>
        <v>No Value (Indeterminate)</v>
      </c>
      <c r="Z1033" s="8" t="s">
        <v>1220</v>
      </c>
      <c r="AA1033" s="8" t="str">
        <f>IF(AND(ISNUMBER(SEARCH("default date of 31/12/2099",D1033)),NOT(ISBLANK(M1033)),VALUE(M1033)=0),"No Value (SPOT Contract)","")</f>
        <v/>
      </c>
      <c r="AB1033" s="19" t="str">
        <f>IF(N1033="","No Start Date","")</f>
        <v/>
      </c>
      <c r="AC1033" s="19" t="str">
        <f>IF(O1033="","No Expiry Date","")</f>
        <v/>
      </c>
      <c r="AD1033" s="19" t="str">
        <f>IF(B1033="","No Reference","")</f>
        <v/>
      </c>
      <c r="AE1033" s="19" t="str" cm="1">
        <f t="array" aca="1" ref="AE1033" ca="1">IF(SUMPRODUCT(--ISNUMBER(SEARCH("PFI",A1033:AD1033)))&gt;0,"Y","")</f>
        <v/>
      </c>
      <c r="AF1033" s="19" t="str">
        <f>IF(ISNUMBER(SEARCH("CSW",C1033)),"Shared Service","")</f>
        <v/>
      </c>
      <c r="AG1033" s="19" t="s">
        <v>504</v>
      </c>
    </row>
    <row r="1034" spans="1:33" s="14" customFormat="1" x14ac:dyDescent="0.3">
      <c r="A1034" s="21">
        <v>1626</v>
      </c>
      <c r="B1034" s="49" t="s">
        <v>3379</v>
      </c>
      <c r="C1034" s="49" t="s">
        <v>3583</v>
      </c>
      <c r="D1034" s="49"/>
      <c r="E1034" s="50">
        <v>0</v>
      </c>
      <c r="F1034" s="50">
        <v>0</v>
      </c>
      <c r="G1034" s="50">
        <v>0</v>
      </c>
      <c r="H1034" s="49" t="s">
        <v>538</v>
      </c>
      <c r="I1034" s="49" t="s">
        <v>982</v>
      </c>
      <c r="J1034" s="49" t="s">
        <v>890</v>
      </c>
      <c r="K1034" s="49" t="s">
        <v>50</v>
      </c>
      <c r="L1034" s="49" t="s">
        <v>642</v>
      </c>
      <c r="M1034" s="51">
        <v>0</v>
      </c>
      <c r="N1034" s="52">
        <v>45385</v>
      </c>
      <c r="O1034" s="52">
        <v>46660</v>
      </c>
      <c r="P1034" s="49" t="s">
        <v>3533</v>
      </c>
      <c r="Q1034" s="50" t="s">
        <v>41</v>
      </c>
      <c r="R1034" s="50" t="s">
        <v>41</v>
      </c>
      <c r="S1034" s="50" t="s">
        <v>41</v>
      </c>
      <c r="T1034" s="49" t="s">
        <v>3382</v>
      </c>
      <c r="U1034" s="53"/>
      <c r="V1034" s="7"/>
      <c r="W1034" s="8" t="str">
        <f ca="1">IF(OR(ISBLANK(O1034),ISERROR(O1034)),"",IF(O1034&lt;=TODAY(),"EXPIRED","ACTIVE"))</f>
        <v>ACTIVE</v>
      </c>
      <c r="X1034" s="8" t="str">
        <f>IF(ISNUMBER(SEARCH("OPTILAN",P1034)),"OPTILAN","")</f>
        <v/>
      </c>
      <c r="Y1034" s="8" t="str">
        <f>IF(AND(NOT(ISBLANK(M1034)),M1034&lt;&gt;"",VALUE(M1034)=0),"No Value (Indeterminate)","")</f>
        <v>No Value (Indeterminate)</v>
      </c>
      <c r="Z1034" s="8" t="s">
        <v>1220</v>
      </c>
      <c r="AA1034" s="8" t="str">
        <f>IF(AND(ISNUMBER(SEARCH("default date of 31/12/2099",D1034)),NOT(ISBLANK(M1034)),VALUE(M1034)=0),"No Value (SPOT Contract)","")</f>
        <v/>
      </c>
      <c r="AB1034" s="19" t="str">
        <f>IF(N1034="","No Start Date","")</f>
        <v/>
      </c>
      <c r="AC1034" s="19" t="str">
        <f>IF(O1034="","No Expiry Date","")</f>
        <v/>
      </c>
      <c r="AD1034" s="19" t="str">
        <f>IF(B1034="","No Reference","")</f>
        <v/>
      </c>
      <c r="AE1034" s="19" t="str" cm="1">
        <f t="array" aca="1" ref="AE1034" ca="1">IF(SUMPRODUCT(--ISNUMBER(SEARCH("PFI",A1034:AD1034)))&gt;0,"Y","")</f>
        <v/>
      </c>
      <c r="AF1034" s="19" t="str">
        <f>IF(ISNUMBER(SEARCH("CSW",C1034)),"Shared Service","")</f>
        <v/>
      </c>
      <c r="AG1034" s="19" t="s">
        <v>504</v>
      </c>
    </row>
    <row r="1035" spans="1:33" s="14" customFormat="1" x14ac:dyDescent="0.3">
      <c r="A1035" s="21">
        <v>1627</v>
      </c>
      <c r="B1035" s="49" t="s">
        <v>3379</v>
      </c>
      <c r="C1035" s="49" t="s">
        <v>3584</v>
      </c>
      <c r="D1035" s="49"/>
      <c r="E1035" s="50">
        <v>0</v>
      </c>
      <c r="F1035" s="50">
        <v>0</v>
      </c>
      <c r="G1035" s="50">
        <v>0</v>
      </c>
      <c r="H1035" s="49" t="s">
        <v>538</v>
      </c>
      <c r="I1035" s="49" t="s">
        <v>982</v>
      </c>
      <c r="J1035" s="49" t="s">
        <v>890</v>
      </c>
      <c r="K1035" s="49" t="s">
        <v>50</v>
      </c>
      <c r="L1035" s="49" t="s">
        <v>642</v>
      </c>
      <c r="M1035" s="51">
        <v>0</v>
      </c>
      <c r="N1035" s="52">
        <v>45385</v>
      </c>
      <c r="O1035" s="52">
        <v>46660</v>
      </c>
      <c r="P1035" s="49" t="s">
        <v>3585</v>
      </c>
      <c r="Q1035" s="50" t="s">
        <v>41</v>
      </c>
      <c r="R1035" s="50" t="s">
        <v>41</v>
      </c>
      <c r="S1035" s="50" t="s">
        <v>41</v>
      </c>
      <c r="T1035" s="49" t="s">
        <v>3382</v>
      </c>
      <c r="U1035" s="53"/>
      <c r="V1035" s="7"/>
      <c r="W1035" s="8" t="str">
        <f ca="1">IF(OR(ISBLANK(O1035),ISERROR(O1035)),"",IF(O1035&lt;=TODAY(),"EXPIRED","ACTIVE"))</f>
        <v>ACTIVE</v>
      </c>
      <c r="X1035" s="8" t="str">
        <f>IF(ISNUMBER(SEARCH("OPTILAN",P1035)),"OPTILAN","")</f>
        <v/>
      </c>
      <c r="Y1035" s="8" t="str">
        <f>IF(AND(NOT(ISBLANK(M1035)),M1035&lt;&gt;"",VALUE(M1035)=0),"No Value (Indeterminate)","")</f>
        <v>No Value (Indeterminate)</v>
      </c>
      <c r="Z1035" s="8" t="s">
        <v>1220</v>
      </c>
      <c r="AA1035" s="8" t="str">
        <f>IF(AND(ISNUMBER(SEARCH("default date of 31/12/2099",D1035)),NOT(ISBLANK(M1035)),VALUE(M1035)=0),"No Value (SPOT Contract)","")</f>
        <v/>
      </c>
      <c r="AB1035" s="19" t="str">
        <f>IF(N1035="","No Start Date","")</f>
        <v/>
      </c>
      <c r="AC1035" s="19" t="str">
        <f>IF(O1035="","No Expiry Date","")</f>
        <v/>
      </c>
      <c r="AD1035" s="19" t="str">
        <f>IF(B1035="","No Reference","")</f>
        <v/>
      </c>
      <c r="AE1035" s="19" t="str" cm="1">
        <f t="array" aca="1" ref="AE1035" ca="1">IF(SUMPRODUCT(--ISNUMBER(SEARCH("PFI",A1035:AD1035)))&gt;0,"Y","")</f>
        <v/>
      </c>
      <c r="AF1035" s="19" t="str">
        <f>IF(ISNUMBER(SEARCH("CSW",C1035)),"Shared Service","")</f>
        <v/>
      </c>
      <c r="AG1035" s="19" t="s">
        <v>504</v>
      </c>
    </row>
    <row r="1036" spans="1:33" s="14" customFormat="1" x14ac:dyDescent="0.3">
      <c r="A1036" s="21">
        <v>1628</v>
      </c>
      <c r="B1036" s="49" t="s">
        <v>3379</v>
      </c>
      <c r="C1036" s="49" t="s">
        <v>3586</v>
      </c>
      <c r="D1036" s="49"/>
      <c r="E1036" s="50">
        <v>0</v>
      </c>
      <c r="F1036" s="50">
        <v>0</v>
      </c>
      <c r="G1036" s="50">
        <v>0</v>
      </c>
      <c r="H1036" s="49" t="s">
        <v>305</v>
      </c>
      <c r="I1036" s="49" t="s">
        <v>634</v>
      </c>
      <c r="J1036" s="49" t="s">
        <v>890</v>
      </c>
      <c r="K1036" s="49" t="s">
        <v>50</v>
      </c>
      <c r="L1036" s="49" t="s">
        <v>642</v>
      </c>
      <c r="M1036" s="51">
        <v>92000000</v>
      </c>
      <c r="N1036" s="52" t="s">
        <v>3386</v>
      </c>
      <c r="O1036" s="52">
        <v>46660</v>
      </c>
      <c r="P1036" s="49" t="s">
        <v>3587</v>
      </c>
      <c r="Q1036" s="50" t="s">
        <v>42</v>
      </c>
      <c r="R1036" s="50" t="s">
        <v>41</v>
      </c>
      <c r="S1036" s="50" t="s">
        <v>42</v>
      </c>
      <c r="T1036" s="49" t="s">
        <v>3382</v>
      </c>
      <c r="U1036" s="53"/>
      <c r="V1036" s="7"/>
      <c r="W1036" s="8" t="str">
        <f ca="1">IF(OR(ISBLANK(O1036),ISERROR(O1036)),"",IF(O1036&lt;=TODAY(),"EXPIRED","ACTIVE"))</f>
        <v>ACTIVE</v>
      </c>
      <c r="X1036" s="8" t="str">
        <f>IF(ISNUMBER(SEARCH("OPTILAN",P1036)),"OPTILAN","")</f>
        <v/>
      </c>
      <c r="Y1036" s="8" t="str">
        <f>IF(AND(NOT(ISBLANK(M1036)),M1036&lt;&gt;"",VALUE(M1036)=0),"No Value (Indeterminate)","")</f>
        <v/>
      </c>
      <c r="Z1036" s="8"/>
      <c r="AA1036" s="8" t="str">
        <f>IF(AND(ISNUMBER(SEARCH("default date of 31/12/2099",D1036)),NOT(ISBLANK(M1036)),VALUE(M1036)=0),"No Value (SPOT Contract)","")</f>
        <v/>
      </c>
      <c r="AB1036" s="19" t="str">
        <f>IF(N1036="","No Start Date","")</f>
        <v/>
      </c>
      <c r="AC1036" s="19" t="str">
        <f>IF(O1036="","No Expiry Date","")</f>
        <v/>
      </c>
      <c r="AD1036" s="19" t="str">
        <f>IF(B1036="","No Reference","")</f>
        <v/>
      </c>
      <c r="AE1036" s="19" t="str" cm="1">
        <f t="array" aca="1" ref="AE1036" ca="1">IF(SUMPRODUCT(--ISNUMBER(SEARCH("PFI",A1036:AD1036)))&gt;0,"Y","")</f>
        <v/>
      </c>
      <c r="AF1036" s="19" t="str">
        <f>IF(ISNUMBER(SEARCH("CSW",C1036)),"Shared Service","")</f>
        <v/>
      </c>
      <c r="AG1036" s="19"/>
    </row>
    <row r="1037" spans="1:33" s="14" customFormat="1" x14ac:dyDescent="0.3">
      <c r="A1037" s="21">
        <v>530</v>
      </c>
      <c r="B1037" s="41" t="s">
        <v>3588</v>
      </c>
      <c r="C1037" s="41" t="s">
        <v>3589</v>
      </c>
      <c r="D1037" s="41" t="s">
        <v>3590</v>
      </c>
      <c r="E1037" s="42">
        <v>0</v>
      </c>
      <c r="F1037" s="42">
        <v>1</v>
      </c>
      <c r="G1037" s="42">
        <v>0</v>
      </c>
      <c r="H1037" s="41" t="s">
        <v>305</v>
      </c>
      <c r="I1037" s="41" t="s">
        <v>2469</v>
      </c>
      <c r="J1037" s="41" t="s">
        <v>76</v>
      </c>
      <c r="K1037" s="41" t="s">
        <v>50</v>
      </c>
      <c r="L1037" s="41" t="s">
        <v>678</v>
      </c>
      <c r="M1037" s="43">
        <v>339708</v>
      </c>
      <c r="N1037" s="44" t="s">
        <v>3591</v>
      </c>
      <c r="O1037" s="44">
        <v>47026</v>
      </c>
      <c r="P1037" s="41" t="s">
        <v>2496</v>
      </c>
      <c r="Q1037" s="42" t="s">
        <v>41</v>
      </c>
      <c r="R1037" s="42" t="s">
        <v>41</v>
      </c>
      <c r="S1037" s="42" t="s">
        <v>41</v>
      </c>
      <c r="T1037" s="41" t="s">
        <v>2040</v>
      </c>
      <c r="U1037" s="53"/>
      <c r="V1037" s="7"/>
      <c r="W1037" s="8" t="str">
        <f ca="1">IF(OR(ISBLANK(O1037),ISERROR(O1037)),"",IF(O1037&lt;=TODAY(),"EXPIRED","ACTIVE"))</f>
        <v>ACTIVE</v>
      </c>
      <c r="X1037" s="8" t="str">
        <f>IF(ISNUMBER(SEARCH("OPTILAN",P1037)),"OPTILAN","")</f>
        <v/>
      </c>
      <c r="Y1037" s="8" t="str">
        <f>IF(AND(NOT(ISBLANK(M1037)),M1037&lt;&gt;"",VALUE(M1037)=0),"No Value (Indeterminate)","")</f>
        <v/>
      </c>
      <c r="Z1037" s="8"/>
      <c r="AA1037" s="8" t="str">
        <f>IF(AND(ISNUMBER(SEARCH("default date of 31/12/2099",D1037)),NOT(ISBLANK(M1037)),VALUE(M1037)=0),"No Value (SPOT Contract)","")</f>
        <v/>
      </c>
      <c r="AB1037" s="19" t="str">
        <f>IF(N1037="","No Start Date","")</f>
        <v/>
      </c>
      <c r="AC1037" s="19" t="str">
        <f>IF(O1037="","No Expiry Date","")</f>
        <v/>
      </c>
      <c r="AD1037" s="19" t="str">
        <f>IF(B1037="","No Reference","")</f>
        <v/>
      </c>
      <c r="AE1037" s="19" t="str" cm="1">
        <f t="array" aca="1" ref="AE1037" ca="1">IF(SUMPRODUCT(--ISNUMBER(SEARCH("PFI",A1037:AD1037)))&gt;0,"Y","")</f>
        <v/>
      </c>
      <c r="AF1037" s="19" t="str">
        <f>IF(ISNUMBER(SEARCH("CSW",C1037)),"Shared Service","")</f>
        <v/>
      </c>
      <c r="AG1037" s="19"/>
    </row>
    <row r="1038" spans="1:33" s="14" customFormat="1" x14ac:dyDescent="0.3">
      <c r="A1038" s="21">
        <v>531</v>
      </c>
      <c r="B1038" s="41" t="s">
        <v>3592</v>
      </c>
      <c r="C1038" s="41" t="s">
        <v>3593</v>
      </c>
      <c r="D1038" s="41" t="s">
        <v>3594</v>
      </c>
      <c r="E1038" s="42">
        <v>0</v>
      </c>
      <c r="F1038" s="42">
        <v>1</v>
      </c>
      <c r="G1038" s="42">
        <v>0</v>
      </c>
      <c r="H1038" s="41" t="s">
        <v>305</v>
      </c>
      <c r="I1038" s="41" t="s">
        <v>634</v>
      </c>
      <c r="J1038" s="41" t="s">
        <v>76</v>
      </c>
      <c r="K1038" s="41" t="s">
        <v>50</v>
      </c>
      <c r="L1038" s="41" t="s">
        <v>678</v>
      </c>
      <c r="M1038" s="43">
        <v>574040</v>
      </c>
      <c r="N1038" s="44">
        <v>45357</v>
      </c>
      <c r="O1038" s="44">
        <v>47026</v>
      </c>
      <c r="P1038" s="41" t="s">
        <v>2496</v>
      </c>
      <c r="Q1038" s="42" t="s">
        <v>41</v>
      </c>
      <c r="R1038" s="42" t="s">
        <v>42</v>
      </c>
      <c r="S1038" s="42" t="s">
        <v>41</v>
      </c>
      <c r="T1038" s="41" t="s">
        <v>2040</v>
      </c>
      <c r="U1038" s="53"/>
      <c r="V1038" s="7"/>
      <c r="W1038" s="8" t="str">
        <f ca="1">IF(OR(ISBLANK(O1038),ISERROR(O1038)),"",IF(O1038&lt;=TODAY(),"EXPIRED","ACTIVE"))</f>
        <v>ACTIVE</v>
      </c>
      <c r="X1038" s="8" t="str">
        <f>IF(ISNUMBER(SEARCH("OPTILAN",P1038)),"OPTILAN","")</f>
        <v/>
      </c>
      <c r="Y1038" s="8" t="str">
        <f>IF(AND(NOT(ISBLANK(M1038)),M1038&lt;&gt;"",VALUE(M1038)=0),"No Value (Indeterminate)","")</f>
        <v/>
      </c>
      <c r="Z1038" s="8"/>
      <c r="AA1038" s="8" t="str">
        <f>IF(AND(ISNUMBER(SEARCH("default date of 31/12/2099",D1038)),NOT(ISBLANK(M1038)),VALUE(M1038)=0),"No Value (SPOT Contract)","")</f>
        <v/>
      </c>
      <c r="AB1038" s="19" t="str">
        <f>IF(N1038="","No Start Date","")</f>
        <v/>
      </c>
      <c r="AC1038" s="19" t="str">
        <f>IF(O1038="","No Expiry Date","")</f>
        <v/>
      </c>
      <c r="AD1038" s="19" t="str">
        <f>IF(B1038="","No Reference","")</f>
        <v/>
      </c>
      <c r="AE1038" s="19" t="str" cm="1">
        <f t="array" aca="1" ref="AE1038" ca="1">IF(SUMPRODUCT(--ISNUMBER(SEARCH("PFI",A1038:AD1038)))&gt;0,"Y","")</f>
        <v/>
      </c>
      <c r="AF1038" s="19" t="str">
        <f>IF(ISNUMBER(SEARCH("CSW",C1038)),"Shared Service","")</f>
        <v/>
      </c>
      <c r="AG1038" s="19"/>
    </row>
    <row r="1039" spans="1:33" s="14" customFormat="1" x14ac:dyDescent="0.3">
      <c r="A1039" s="21">
        <v>1732</v>
      </c>
      <c r="B1039" s="41" t="s">
        <v>3595</v>
      </c>
      <c r="C1039" s="41" t="s">
        <v>3596</v>
      </c>
      <c r="D1039" s="41" t="s">
        <v>3597</v>
      </c>
      <c r="E1039" s="42">
        <v>0</v>
      </c>
      <c r="F1039" s="42">
        <v>0</v>
      </c>
      <c r="G1039" s="42">
        <v>0</v>
      </c>
      <c r="H1039" s="41" t="s">
        <v>305</v>
      </c>
      <c r="I1039" s="41" t="s">
        <v>634</v>
      </c>
      <c r="J1039" s="41" t="s">
        <v>76</v>
      </c>
      <c r="K1039" s="41" t="s">
        <v>50</v>
      </c>
      <c r="L1039" s="41" t="s">
        <v>678</v>
      </c>
      <c r="M1039" s="43">
        <v>620088</v>
      </c>
      <c r="N1039" s="44">
        <v>44257</v>
      </c>
      <c r="O1039" s="44">
        <v>47026</v>
      </c>
      <c r="P1039" s="41" t="s">
        <v>3392</v>
      </c>
      <c r="Q1039" s="42" t="s">
        <v>41</v>
      </c>
      <c r="R1039" s="42" t="s">
        <v>41</v>
      </c>
      <c r="S1039" s="42" t="s">
        <v>41</v>
      </c>
      <c r="T1039" s="41" t="s">
        <v>3382</v>
      </c>
      <c r="U1039" s="53"/>
      <c r="V1039" s="7"/>
      <c r="W1039" s="8" t="str">
        <f ca="1">IF(OR(ISBLANK(O1039),ISERROR(O1039)),"",IF(O1039&lt;=TODAY(),"EXPIRED","ACTIVE"))</f>
        <v>ACTIVE</v>
      </c>
      <c r="X1039" s="8" t="str">
        <f>IF(ISNUMBER(SEARCH("OPTILAN",P1039)),"OPTILAN","")</f>
        <v/>
      </c>
      <c r="Y1039" s="8" t="str">
        <f>IF(AND(NOT(ISBLANK(M1039)),M1039&lt;&gt;"",VALUE(M1039)=0),"No Value (Indeterminate)","")</f>
        <v/>
      </c>
      <c r="Z1039" s="8"/>
      <c r="AA1039" s="8" t="str">
        <f>IF(AND(ISNUMBER(SEARCH("default date of 31/12/2099",D1039)),NOT(ISBLANK(M1039)),VALUE(M1039)=0),"No Value (SPOT Contract)","")</f>
        <v/>
      </c>
      <c r="AB1039" s="19" t="str">
        <f>IF(N1039="","No Start Date","")</f>
        <v/>
      </c>
      <c r="AC1039" s="19" t="str">
        <f>IF(O1039="","No Expiry Date","")</f>
        <v/>
      </c>
      <c r="AD1039" s="19" t="str">
        <f>IF(B1039="","No Reference","")</f>
        <v/>
      </c>
      <c r="AE1039" s="19" t="str" cm="1">
        <f t="array" aca="1" ref="AE1039" ca="1">IF(SUMPRODUCT(--ISNUMBER(SEARCH("PFI",A1039:AD1039)))&gt;0,"Y","")</f>
        <v/>
      </c>
      <c r="AF1039" s="19" t="str">
        <f>IF(ISNUMBER(SEARCH("CSW",C1039)),"Shared Service","")</f>
        <v/>
      </c>
      <c r="AG1039" s="19"/>
    </row>
    <row r="1040" spans="1:33" s="14" customFormat="1" x14ac:dyDescent="0.3">
      <c r="A1040" s="21">
        <v>971</v>
      </c>
      <c r="B1040" s="41" t="s">
        <v>3598</v>
      </c>
      <c r="C1040" s="41" t="s">
        <v>3599</v>
      </c>
      <c r="D1040" s="41" t="s">
        <v>3600</v>
      </c>
      <c r="E1040" s="42">
        <v>0</v>
      </c>
      <c r="F1040" s="42">
        <v>0</v>
      </c>
      <c r="G1040" s="42">
        <v>0</v>
      </c>
      <c r="H1040" s="41" t="s">
        <v>538</v>
      </c>
      <c r="I1040" s="41" t="s">
        <v>1806</v>
      </c>
      <c r="J1040" s="41" t="s">
        <v>36</v>
      </c>
      <c r="K1040" s="41" t="s">
        <v>61</v>
      </c>
      <c r="L1040" s="41" t="s">
        <v>983</v>
      </c>
      <c r="M1040" s="43">
        <v>966000</v>
      </c>
      <c r="N1040" s="44">
        <v>45996</v>
      </c>
      <c r="O1040" s="44">
        <v>47238</v>
      </c>
      <c r="P1040" s="41" t="s">
        <v>3601</v>
      </c>
      <c r="Q1040" s="42" t="s">
        <v>41</v>
      </c>
      <c r="R1040" s="42" t="s">
        <v>42</v>
      </c>
      <c r="S1040" s="42" t="s">
        <v>41</v>
      </c>
      <c r="T1040" s="41" t="s">
        <v>3602</v>
      </c>
      <c r="U1040" s="53"/>
      <c r="V1040" s="7"/>
      <c r="W1040" s="8" t="str">
        <f ca="1">IF(OR(ISBLANK(O1040),ISERROR(O1040)),"",IF(O1040&lt;=TODAY(),"EXPIRED","ACTIVE"))</f>
        <v>ACTIVE</v>
      </c>
      <c r="X1040" s="8" t="str">
        <f>IF(ISNUMBER(SEARCH("OPTILAN",P1040)),"OPTILAN","")</f>
        <v/>
      </c>
      <c r="Y1040" s="8" t="str">
        <f>IF(AND(NOT(ISBLANK(M1040)),M1040&lt;&gt;"",VALUE(M1040)=0),"No Value (Indeterminate)","")</f>
        <v/>
      </c>
      <c r="Z1040" s="8"/>
      <c r="AA1040" s="8" t="str">
        <f>IF(AND(ISNUMBER(SEARCH("default date of 31/12/2099",D1040)),NOT(ISBLANK(M1040)),VALUE(M1040)=0),"No Value (SPOT Contract)","")</f>
        <v/>
      </c>
      <c r="AB1040" s="19" t="str">
        <f>IF(N1040="","No Start Date","")</f>
        <v/>
      </c>
      <c r="AC1040" s="19" t="str">
        <f>IF(O1040="","No Expiry Date","")</f>
        <v/>
      </c>
      <c r="AD1040" s="19" t="str">
        <f>IF(B1040="","No Reference","")</f>
        <v/>
      </c>
      <c r="AE1040" s="19" t="str" cm="1">
        <f t="array" aca="1" ref="AE1040" ca="1">IF(SUMPRODUCT(--ISNUMBER(SEARCH("PFI",A1040:AD1040)))&gt;0,"Y","")</f>
        <v/>
      </c>
      <c r="AF1040" s="19" t="str">
        <f>IF(ISNUMBER(SEARCH("CSW",C1040)),"Shared Service","")</f>
        <v/>
      </c>
      <c r="AG1040" s="19"/>
    </row>
    <row r="1041" spans="1:33" s="14" customFormat="1" x14ac:dyDescent="0.3">
      <c r="A1041" s="21">
        <v>808</v>
      </c>
      <c r="B1041" s="41" t="s">
        <v>3603</v>
      </c>
      <c r="C1041" s="41" t="s">
        <v>3604</v>
      </c>
      <c r="D1041" s="41" t="s">
        <v>3605</v>
      </c>
      <c r="E1041" s="42">
        <v>0</v>
      </c>
      <c r="F1041" s="42">
        <v>0</v>
      </c>
      <c r="G1041" s="42">
        <v>3</v>
      </c>
      <c r="H1041" s="41" t="s">
        <v>554</v>
      </c>
      <c r="I1041" s="41" t="s">
        <v>3606</v>
      </c>
      <c r="J1041" s="41" t="s">
        <v>666</v>
      </c>
      <c r="K1041" s="41" t="s">
        <v>50</v>
      </c>
      <c r="L1041" s="41" t="s">
        <v>642</v>
      </c>
      <c r="M1041" s="43">
        <v>165000</v>
      </c>
      <c r="N1041" s="44">
        <v>45661</v>
      </c>
      <c r="O1041" s="44">
        <v>46843</v>
      </c>
      <c r="P1041" s="41" t="s">
        <v>1917</v>
      </c>
      <c r="Q1041" s="42" t="s">
        <v>42</v>
      </c>
      <c r="R1041" s="42" t="s">
        <v>42</v>
      </c>
      <c r="S1041" s="42" t="s">
        <v>42</v>
      </c>
      <c r="T1041" s="41" t="s">
        <v>1942</v>
      </c>
      <c r="U1041" s="53"/>
      <c r="V1041" s="7"/>
      <c r="W1041" s="8" t="str">
        <f ca="1">IF(OR(ISBLANK(O1041),ISERROR(O1041)),"",IF(O1041&lt;=TODAY(),"EXPIRED","ACTIVE"))</f>
        <v>ACTIVE</v>
      </c>
      <c r="X1041" s="8" t="str">
        <f>IF(ISNUMBER(SEARCH("OPTILAN",P1041)),"OPTILAN","")</f>
        <v/>
      </c>
      <c r="Y1041" s="8" t="str">
        <f>IF(AND(NOT(ISBLANK(M1041)),M1041&lt;&gt;"",VALUE(M1041)=0),"No Value (Indeterminate)","")</f>
        <v/>
      </c>
      <c r="Z1041" s="8"/>
      <c r="AA1041" s="8" t="str">
        <f>IF(AND(ISNUMBER(SEARCH("default date of 31/12/2099",D1041)),NOT(ISBLANK(M1041)),VALUE(M1041)=0),"No Value (SPOT Contract)","")</f>
        <v/>
      </c>
      <c r="AB1041" s="19" t="str">
        <f>IF(N1041="","No Start Date","")</f>
        <v/>
      </c>
      <c r="AC1041" s="19" t="str">
        <f>IF(O1041="","No Expiry Date","")</f>
        <v/>
      </c>
      <c r="AD1041" s="19" t="str">
        <f>IF(B1041="","No Reference","")</f>
        <v/>
      </c>
      <c r="AE1041" s="19" t="str" cm="1">
        <f t="array" aca="1" ref="AE1041" ca="1">IF(SUMPRODUCT(--ISNUMBER(SEARCH("PFI",A1041:AD1041)))&gt;0,"Y","")</f>
        <v/>
      </c>
      <c r="AF1041" s="19" t="str">
        <f>IF(ISNUMBER(SEARCH("CSW",C1041)),"Shared Service","")</f>
        <v/>
      </c>
      <c r="AG1041" s="19"/>
    </row>
    <row r="1042" spans="1:33" s="14" customFormat="1" x14ac:dyDescent="0.3">
      <c r="A1042" s="21">
        <v>810</v>
      </c>
      <c r="B1042" s="41" t="s">
        <v>3607</v>
      </c>
      <c r="C1042" s="41" t="s">
        <v>3608</v>
      </c>
      <c r="D1042" s="41" t="s">
        <v>3609</v>
      </c>
      <c r="E1042" s="42">
        <v>0</v>
      </c>
      <c r="F1042" s="42">
        <v>0</v>
      </c>
      <c r="G1042" s="42">
        <v>0</v>
      </c>
      <c r="H1042" s="41" t="s">
        <v>47</v>
      </c>
      <c r="I1042" s="41" t="s">
        <v>588</v>
      </c>
      <c r="J1042" s="41" t="s">
        <v>36</v>
      </c>
      <c r="K1042" s="41" t="s">
        <v>50</v>
      </c>
      <c r="L1042" s="41" t="s">
        <v>642</v>
      </c>
      <c r="M1042" s="43">
        <v>500000</v>
      </c>
      <c r="N1042" s="44">
        <v>45301</v>
      </c>
      <c r="O1042" s="44">
        <v>47026</v>
      </c>
      <c r="P1042" s="41" t="s">
        <v>3610</v>
      </c>
      <c r="Q1042" s="42" t="s">
        <v>41</v>
      </c>
      <c r="R1042" s="42" t="s">
        <v>41</v>
      </c>
      <c r="S1042" s="42" t="s">
        <v>41</v>
      </c>
      <c r="T1042" s="41" t="s">
        <v>3611</v>
      </c>
      <c r="U1042" s="53"/>
      <c r="V1042" s="7"/>
      <c r="W1042" s="8" t="str">
        <f ca="1">IF(OR(ISBLANK(O1042),ISERROR(O1042)),"",IF(O1042&lt;=TODAY(),"EXPIRED","ACTIVE"))</f>
        <v>ACTIVE</v>
      </c>
      <c r="X1042" s="8" t="str">
        <f>IF(ISNUMBER(SEARCH("OPTILAN",P1042)),"OPTILAN","")</f>
        <v/>
      </c>
      <c r="Y1042" s="8" t="str">
        <f>IF(AND(NOT(ISBLANK(M1042)),M1042&lt;&gt;"",VALUE(M1042)=0),"No Value (Indeterminate)","")</f>
        <v/>
      </c>
      <c r="Z1042" s="8"/>
      <c r="AA1042" s="8" t="str">
        <f>IF(AND(ISNUMBER(SEARCH("default date of 31/12/2099",D1042)),NOT(ISBLANK(M1042)),VALUE(M1042)=0),"No Value (SPOT Contract)","")</f>
        <v/>
      </c>
      <c r="AB1042" s="19" t="str">
        <f>IF(N1042="","No Start Date","")</f>
        <v/>
      </c>
      <c r="AC1042" s="19" t="str">
        <f>IF(O1042="","No Expiry Date","")</f>
        <v/>
      </c>
      <c r="AD1042" s="19" t="str">
        <f>IF(B1042="","No Reference","")</f>
        <v/>
      </c>
      <c r="AE1042" s="19" t="str" cm="1">
        <f t="array" aca="1" ref="AE1042" ca="1">IF(SUMPRODUCT(--ISNUMBER(SEARCH("PFI",A1042:AD1042)))&gt;0,"Y","")</f>
        <v/>
      </c>
      <c r="AF1042" s="19" t="str">
        <f>IF(ISNUMBER(SEARCH("CSW",C1042)),"Shared Service","")</f>
        <v/>
      </c>
      <c r="AG1042" s="19"/>
    </row>
    <row r="1043" spans="1:33" s="14" customFormat="1" x14ac:dyDescent="0.3">
      <c r="A1043" s="21">
        <v>1020</v>
      </c>
      <c r="B1043" s="45" t="s">
        <v>3612</v>
      </c>
      <c r="C1043" s="45" t="s">
        <v>3613</v>
      </c>
      <c r="D1043" s="45" t="s">
        <v>3614</v>
      </c>
      <c r="E1043" s="46">
        <v>0</v>
      </c>
      <c r="F1043" s="46">
        <v>0</v>
      </c>
      <c r="G1043" s="46">
        <v>0</v>
      </c>
      <c r="H1043" s="45" t="s">
        <v>74</v>
      </c>
      <c r="I1043" s="45" t="s">
        <v>75</v>
      </c>
      <c r="J1043" s="45" t="s">
        <v>890</v>
      </c>
      <c r="K1043" s="45" t="s">
        <v>61</v>
      </c>
      <c r="L1043" s="45" t="s">
        <v>983</v>
      </c>
      <c r="M1043" s="47">
        <v>14100000</v>
      </c>
      <c r="N1043" s="48" t="s">
        <v>865</v>
      </c>
      <c r="O1043" s="48">
        <v>47312</v>
      </c>
      <c r="P1043" s="45" t="s">
        <v>684</v>
      </c>
      <c r="Q1043" s="46" t="s">
        <v>41</v>
      </c>
      <c r="R1043" s="46" t="s">
        <v>42</v>
      </c>
      <c r="S1043" s="46" t="s">
        <v>42</v>
      </c>
      <c r="T1043" s="45" t="s">
        <v>3615</v>
      </c>
      <c r="U1043" s="53"/>
      <c r="V1043" s="7"/>
      <c r="W1043" s="8" t="str">
        <f ca="1">IF(OR(ISBLANK(O1043),ISERROR(O1043)),"",IF(O1043&lt;=TODAY(),"EXPIRED","ACTIVE"))</f>
        <v>ACTIVE</v>
      </c>
      <c r="X1043" s="8" t="str">
        <f>IF(ISNUMBER(SEARCH("OPTILAN",P1043)),"OPTILAN","")</f>
        <v/>
      </c>
      <c r="Y1043" s="8" t="str">
        <f>IF(AND(NOT(ISBLANK(M1043)),M1043&lt;&gt;"",VALUE(M1043)=0),"No Value (Indeterminate)","")</f>
        <v/>
      </c>
      <c r="Z1043" s="8"/>
      <c r="AA1043" s="8" t="str">
        <f>IF(AND(ISNUMBER(SEARCH("default date of 31/12/2099",D1043)),NOT(ISBLANK(M1043)),VALUE(M1043)=0),"No Value (SPOT Contract)","")</f>
        <v/>
      </c>
      <c r="AB1043" s="19" t="str">
        <f>IF(N1043="","No Start Date","")</f>
        <v/>
      </c>
      <c r="AC1043" s="19" t="str">
        <f>IF(O1043="","No Expiry Date","")</f>
        <v/>
      </c>
      <c r="AD1043" s="19" t="str">
        <f>IF(B1043="","No Reference","")</f>
        <v/>
      </c>
      <c r="AE1043" s="19" t="str" cm="1">
        <f t="array" aca="1" ref="AE1043" ca="1">IF(SUMPRODUCT(--ISNUMBER(SEARCH("PFI",A1043:AD1043)))&gt;0,"Y","")</f>
        <v/>
      </c>
      <c r="AF1043" s="19" t="str">
        <f>IF(ISNUMBER(SEARCH("CSW",C1043)),"Shared Service","")</f>
        <v/>
      </c>
      <c r="AG1043" s="19"/>
    </row>
    <row r="1044" spans="1:33" s="14" customFormat="1" x14ac:dyDescent="0.3">
      <c r="A1044" s="21">
        <v>1021</v>
      </c>
      <c r="B1044" s="49" t="s">
        <v>3612</v>
      </c>
      <c r="C1044" s="49" t="s">
        <v>3616</v>
      </c>
      <c r="D1044" s="49" t="s">
        <v>3614</v>
      </c>
      <c r="E1044" s="50">
        <v>0</v>
      </c>
      <c r="F1044" s="50">
        <v>0</v>
      </c>
      <c r="G1044" s="50">
        <v>0</v>
      </c>
      <c r="H1044" s="49" t="s">
        <v>74</v>
      </c>
      <c r="I1044" s="49" t="s">
        <v>75</v>
      </c>
      <c r="J1044" s="49" t="s">
        <v>890</v>
      </c>
      <c r="K1044" s="49" t="s">
        <v>61</v>
      </c>
      <c r="L1044" s="49" t="s">
        <v>983</v>
      </c>
      <c r="M1044" s="51">
        <v>14100000</v>
      </c>
      <c r="N1044" s="52" t="s">
        <v>865</v>
      </c>
      <c r="O1044" s="52">
        <v>47312</v>
      </c>
      <c r="P1044" s="49" t="s">
        <v>3617</v>
      </c>
      <c r="Q1044" s="50" t="s">
        <v>41</v>
      </c>
      <c r="R1044" s="50" t="s">
        <v>42</v>
      </c>
      <c r="S1044" s="50" t="s">
        <v>41</v>
      </c>
      <c r="T1044" s="49" t="s">
        <v>3615</v>
      </c>
      <c r="U1044" s="53"/>
      <c r="V1044" s="7"/>
      <c r="W1044" s="8" t="str">
        <f ca="1">IF(OR(ISBLANK(O1044),ISERROR(O1044)),"",IF(O1044&lt;=TODAY(),"EXPIRED","ACTIVE"))</f>
        <v>ACTIVE</v>
      </c>
      <c r="X1044" s="8" t="str">
        <f>IF(ISNUMBER(SEARCH("OPTILAN",P1044)),"OPTILAN","")</f>
        <v/>
      </c>
      <c r="Y1044" s="8" t="str">
        <f>IF(AND(NOT(ISBLANK(M1044)),M1044&lt;&gt;"",VALUE(M1044)=0),"No Value (Indeterminate)","")</f>
        <v/>
      </c>
      <c r="Z1044" s="8"/>
      <c r="AA1044" s="8" t="str">
        <f>IF(AND(ISNUMBER(SEARCH("default date of 31/12/2099",D1044)),NOT(ISBLANK(M1044)),VALUE(M1044)=0),"No Value (SPOT Contract)","")</f>
        <v/>
      </c>
      <c r="AB1044" s="19" t="str">
        <f>IF(N1044="","No Start Date","")</f>
        <v/>
      </c>
      <c r="AC1044" s="19" t="str">
        <f>IF(O1044="","No Expiry Date","")</f>
        <v/>
      </c>
      <c r="AD1044" s="19" t="str">
        <f>IF(B1044="","No Reference","")</f>
        <v/>
      </c>
      <c r="AE1044" s="19" t="str" cm="1">
        <f t="array" aca="1" ref="AE1044" ca="1">IF(SUMPRODUCT(--ISNUMBER(SEARCH("PFI",A1044:AD1044)))&gt;0,"Y","")</f>
        <v/>
      </c>
      <c r="AF1044" s="19" t="str">
        <f>IF(ISNUMBER(SEARCH("CSW",C1044)),"Shared Service","")</f>
        <v/>
      </c>
      <c r="AG1044" s="19"/>
    </row>
    <row r="1045" spans="1:33" s="14" customFormat="1" x14ac:dyDescent="0.3">
      <c r="A1045" s="21">
        <v>1022</v>
      </c>
      <c r="B1045" s="49" t="s">
        <v>3612</v>
      </c>
      <c r="C1045" s="49" t="s">
        <v>3618</v>
      </c>
      <c r="D1045" s="49" t="s">
        <v>3614</v>
      </c>
      <c r="E1045" s="50">
        <v>0</v>
      </c>
      <c r="F1045" s="50">
        <v>0</v>
      </c>
      <c r="G1045" s="50">
        <v>0</v>
      </c>
      <c r="H1045" s="49" t="s">
        <v>74</v>
      </c>
      <c r="I1045" s="49" t="s">
        <v>75</v>
      </c>
      <c r="J1045" s="49" t="s">
        <v>890</v>
      </c>
      <c r="K1045" s="49" t="s">
        <v>61</v>
      </c>
      <c r="L1045" s="49" t="s">
        <v>983</v>
      </c>
      <c r="M1045" s="51">
        <v>14100000</v>
      </c>
      <c r="N1045" s="52" t="s">
        <v>865</v>
      </c>
      <c r="O1045" s="52">
        <v>47312</v>
      </c>
      <c r="P1045" s="49" t="s">
        <v>78</v>
      </c>
      <c r="Q1045" s="50" t="s">
        <v>41</v>
      </c>
      <c r="R1045" s="50" t="s">
        <v>42</v>
      </c>
      <c r="S1045" s="50" t="s">
        <v>41</v>
      </c>
      <c r="T1045" s="49" t="s">
        <v>3615</v>
      </c>
      <c r="U1045" s="53"/>
      <c r="V1045" s="7"/>
      <c r="W1045" s="8" t="str">
        <f ca="1">IF(OR(ISBLANK(O1045),ISERROR(O1045)),"",IF(O1045&lt;=TODAY(),"EXPIRED","ACTIVE"))</f>
        <v>ACTIVE</v>
      </c>
      <c r="X1045" s="8" t="str">
        <f>IF(ISNUMBER(SEARCH("OPTILAN",P1045)),"OPTILAN","")</f>
        <v/>
      </c>
      <c r="Y1045" s="8" t="str">
        <f>IF(AND(NOT(ISBLANK(M1045)),M1045&lt;&gt;"",VALUE(M1045)=0),"No Value (Indeterminate)","")</f>
        <v/>
      </c>
      <c r="Z1045" s="8"/>
      <c r="AA1045" s="8" t="str">
        <f>IF(AND(ISNUMBER(SEARCH("default date of 31/12/2099",D1045)),NOT(ISBLANK(M1045)),VALUE(M1045)=0),"No Value (SPOT Contract)","")</f>
        <v/>
      </c>
      <c r="AB1045" s="19" t="str">
        <f>IF(N1045="","No Start Date","")</f>
        <v/>
      </c>
      <c r="AC1045" s="19" t="str">
        <f>IF(O1045="","No Expiry Date","")</f>
        <v/>
      </c>
      <c r="AD1045" s="19" t="str">
        <f>IF(B1045="","No Reference","")</f>
        <v/>
      </c>
      <c r="AE1045" s="19" t="str" cm="1">
        <f t="array" aca="1" ref="AE1045" ca="1">IF(SUMPRODUCT(--ISNUMBER(SEARCH("PFI",A1045:AD1045)))&gt;0,"Y","")</f>
        <v/>
      </c>
      <c r="AF1045" s="19" t="str">
        <f>IF(ISNUMBER(SEARCH("CSW",C1045)),"Shared Service","")</f>
        <v/>
      </c>
      <c r="AG1045" s="19"/>
    </row>
    <row r="1046" spans="1:33" s="14" customFormat="1" x14ac:dyDescent="0.3">
      <c r="A1046" s="21">
        <v>1023</v>
      </c>
      <c r="B1046" s="49" t="s">
        <v>3612</v>
      </c>
      <c r="C1046" s="49" t="s">
        <v>3619</v>
      </c>
      <c r="D1046" s="49" t="s">
        <v>3614</v>
      </c>
      <c r="E1046" s="50">
        <v>0</v>
      </c>
      <c r="F1046" s="50">
        <v>0</v>
      </c>
      <c r="G1046" s="50">
        <v>0</v>
      </c>
      <c r="H1046" s="49" t="s">
        <v>74</v>
      </c>
      <c r="I1046" s="49" t="s">
        <v>75</v>
      </c>
      <c r="J1046" s="49" t="s">
        <v>890</v>
      </c>
      <c r="K1046" s="49" t="s">
        <v>61</v>
      </c>
      <c r="L1046" s="49" t="s">
        <v>983</v>
      </c>
      <c r="M1046" s="51">
        <v>14100000</v>
      </c>
      <c r="N1046" s="52" t="s">
        <v>865</v>
      </c>
      <c r="O1046" s="52">
        <v>47312</v>
      </c>
      <c r="P1046" s="49" t="s">
        <v>3620</v>
      </c>
      <c r="Q1046" s="50" t="s">
        <v>41</v>
      </c>
      <c r="R1046" s="50" t="s">
        <v>42</v>
      </c>
      <c r="S1046" s="50" t="s">
        <v>42</v>
      </c>
      <c r="T1046" s="49" t="s">
        <v>3615</v>
      </c>
      <c r="U1046" s="53"/>
      <c r="V1046" s="7"/>
      <c r="W1046" s="8" t="str">
        <f ca="1">IF(OR(ISBLANK(O1046),ISERROR(O1046)),"",IF(O1046&lt;=TODAY(),"EXPIRED","ACTIVE"))</f>
        <v>ACTIVE</v>
      </c>
      <c r="X1046" s="8" t="str">
        <f>IF(ISNUMBER(SEARCH("OPTILAN",P1046)),"OPTILAN","")</f>
        <v/>
      </c>
      <c r="Y1046" s="8" t="str">
        <f>IF(AND(NOT(ISBLANK(M1046)),M1046&lt;&gt;"",VALUE(M1046)=0),"No Value (Indeterminate)","")</f>
        <v/>
      </c>
      <c r="Z1046" s="8"/>
      <c r="AA1046" s="8" t="str">
        <f>IF(AND(ISNUMBER(SEARCH("default date of 31/12/2099",D1046)),NOT(ISBLANK(M1046)),VALUE(M1046)=0),"No Value (SPOT Contract)","")</f>
        <v/>
      </c>
      <c r="AB1046" s="19" t="str">
        <f>IF(N1046="","No Start Date","")</f>
        <v/>
      </c>
      <c r="AC1046" s="19" t="str">
        <f>IF(O1046="","No Expiry Date","")</f>
        <v/>
      </c>
      <c r="AD1046" s="19" t="str">
        <f>IF(B1046="","No Reference","")</f>
        <v/>
      </c>
      <c r="AE1046" s="19" t="str" cm="1">
        <f t="array" aca="1" ref="AE1046" ca="1">IF(SUMPRODUCT(--ISNUMBER(SEARCH("PFI",A1046:AD1046)))&gt;0,"Y","")</f>
        <v/>
      </c>
      <c r="AF1046" s="19" t="str">
        <f>IF(ISNUMBER(SEARCH("CSW",C1046)),"Shared Service","")</f>
        <v/>
      </c>
      <c r="AG1046" s="19"/>
    </row>
    <row r="1047" spans="1:33" s="14" customFormat="1" x14ac:dyDescent="0.3">
      <c r="A1047" s="21">
        <v>1024</v>
      </c>
      <c r="B1047" s="49" t="s">
        <v>3612</v>
      </c>
      <c r="C1047" s="49" t="s">
        <v>3621</v>
      </c>
      <c r="D1047" s="49" t="s">
        <v>3614</v>
      </c>
      <c r="E1047" s="50">
        <v>0</v>
      </c>
      <c r="F1047" s="50">
        <v>0</v>
      </c>
      <c r="G1047" s="50">
        <v>0</v>
      </c>
      <c r="H1047" s="49" t="s">
        <v>74</v>
      </c>
      <c r="I1047" s="49" t="s">
        <v>75</v>
      </c>
      <c r="J1047" s="49" t="s">
        <v>890</v>
      </c>
      <c r="K1047" s="49" t="s">
        <v>61</v>
      </c>
      <c r="L1047" s="49" t="s">
        <v>983</v>
      </c>
      <c r="M1047" s="51">
        <v>14100000</v>
      </c>
      <c r="N1047" s="52" t="s">
        <v>865</v>
      </c>
      <c r="O1047" s="52">
        <v>47312</v>
      </c>
      <c r="P1047" s="49" t="s">
        <v>89</v>
      </c>
      <c r="Q1047" s="50" t="s">
        <v>41</v>
      </c>
      <c r="R1047" s="50" t="s">
        <v>42</v>
      </c>
      <c r="S1047" s="50" t="s">
        <v>41</v>
      </c>
      <c r="T1047" s="49" t="s">
        <v>3615</v>
      </c>
      <c r="U1047" s="53"/>
      <c r="V1047" s="7"/>
      <c r="W1047" s="8" t="str">
        <f ca="1">IF(OR(ISBLANK(O1047),ISERROR(O1047)),"",IF(O1047&lt;=TODAY(),"EXPIRED","ACTIVE"))</f>
        <v>ACTIVE</v>
      </c>
      <c r="X1047" s="8" t="str">
        <f>IF(ISNUMBER(SEARCH("OPTILAN",P1047)),"OPTILAN","")</f>
        <v/>
      </c>
      <c r="Y1047" s="8" t="str">
        <f>IF(AND(NOT(ISBLANK(M1047)),M1047&lt;&gt;"",VALUE(M1047)=0),"No Value (Indeterminate)","")</f>
        <v/>
      </c>
      <c r="Z1047" s="8"/>
      <c r="AA1047" s="8" t="str">
        <f>IF(AND(ISNUMBER(SEARCH("default date of 31/12/2099",D1047)),NOT(ISBLANK(M1047)),VALUE(M1047)=0),"No Value (SPOT Contract)","")</f>
        <v/>
      </c>
      <c r="AB1047" s="19" t="str">
        <f>IF(N1047="","No Start Date","")</f>
        <v/>
      </c>
      <c r="AC1047" s="19" t="str">
        <f>IF(O1047="","No Expiry Date","")</f>
        <v/>
      </c>
      <c r="AD1047" s="19" t="str">
        <f>IF(B1047="","No Reference","")</f>
        <v/>
      </c>
      <c r="AE1047" s="19" t="str" cm="1">
        <f t="array" aca="1" ref="AE1047" ca="1">IF(SUMPRODUCT(--ISNUMBER(SEARCH("PFI",A1047:AD1047)))&gt;0,"Y","")</f>
        <v/>
      </c>
      <c r="AF1047" s="19" t="str">
        <f>IF(ISNUMBER(SEARCH("CSW",C1047)),"Shared Service","")</f>
        <v/>
      </c>
      <c r="AG1047" s="19"/>
    </row>
    <row r="1048" spans="1:33" s="14" customFormat="1" x14ac:dyDescent="0.3">
      <c r="A1048" s="21">
        <v>1025</v>
      </c>
      <c r="B1048" s="49" t="s">
        <v>3612</v>
      </c>
      <c r="C1048" s="49" t="s">
        <v>3622</v>
      </c>
      <c r="D1048" s="49" t="s">
        <v>3614</v>
      </c>
      <c r="E1048" s="50">
        <v>0</v>
      </c>
      <c r="F1048" s="50">
        <v>0</v>
      </c>
      <c r="G1048" s="50">
        <v>0</v>
      </c>
      <c r="H1048" s="49" t="s">
        <v>74</v>
      </c>
      <c r="I1048" s="49" t="s">
        <v>75</v>
      </c>
      <c r="J1048" s="49" t="s">
        <v>890</v>
      </c>
      <c r="K1048" s="49" t="s">
        <v>61</v>
      </c>
      <c r="L1048" s="49" t="s">
        <v>983</v>
      </c>
      <c r="M1048" s="51">
        <v>14100000</v>
      </c>
      <c r="N1048" s="52" t="s">
        <v>865</v>
      </c>
      <c r="O1048" s="52">
        <v>47312</v>
      </c>
      <c r="P1048" s="49" t="s">
        <v>98</v>
      </c>
      <c r="Q1048" s="50" t="s">
        <v>41</v>
      </c>
      <c r="R1048" s="50" t="s">
        <v>42</v>
      </c>
      <c r="S1048" s="50" t="s">
        <v>42</v>
      </c>
      <c r="T1048" s="49" t="s">
        <v>3615</v>
      </c>
      <c r="U1048" s="53"/>
      <c r="V1048" s="7"/>
      <c r="W1048" s="8" t="str">
        <f ca="1">IF(OR(ISBLANK(O1048),ISERROR(O1048)),"",IF(O1048&lt;=TODAY(),"EXPIRED","ACTIVE"))</f>
        <v>ACTIVE</v>
      </c>
      <c r="X1048" s="8" t="str">
        <f>IF(ISNUMBER(SEARCH("OPTILAN",P1048)),"OPTILAN","")</f>
        <v/>
      </c>
      <c r="Y1048" s="8" t="str">
        <f>IF(AND(NOT(ISBLANK(M1048)),M1048&lt;&gt;"",VALUE(M1048)=0),"No Value (Indeterminate)","")</f>
        <v/>
      </c>
      <c r="Z1048" s="8"/>
      <c r="AA1048" s="8" t="str">
        <f>IF(AND(ISNUMBER(SEARCH("default date of 31/12/2099",D1048)),NOT(ISBLANK(M1048)),VALUE(M1048)=0),"No Value (SPOT Contract)","")</f>
        <v/>
      </c>
      <c r="AB1048" s="19" t="str">
        <f>IF(N1048="","No Start Date","")</f>
        <v/>
      </c>
      <c r="AC1048" s="19" t="str">
        <f>IF(O1048="","No Expiry Date","")</f>
        <v/>
      </c>
      <c r="AD1048" s="19" t="str">
        <f>IF(B1048="","No Reference","")</f>
        <v/>
      </c>
      <c r="AE1048" s="19" t="str" cm="1">
        <f t="array" aca="1" ref="AE1048" ca="1">IF(SUMPRODUCT(--ISNUMBER(SEARCH("PFI",A1048:AD1048)))&gt;0,"Y","")</f>
        <v/>
      </c>
      <c r="AF1048" s="19" t="str">
        <f>IF(ISNUMBER(SEARCH("CSW",C1048)),"Shared Service","")</f>
        <v/>
      </c>
      <c r="AG1048" s="19"/>
    </row>
    <row r="1049" spans="1:33" s="14" customFormat="1" x14ac:dyDescent="0.3">
      <c r="A1049" s="21">
        <v>1026</v>
      </c>
      <c r="B1049" s="49" t="s">
        <v>3612</v>
      </c>
      <c r="C1049" s="49" t="s">
        <v>3623</v>
      </c>
      <c r="D1049" s="49" t="s">
        <v>3614</v>
      </c>
      <c r="E1049" s="50">
        <v>0</v>
      </c>
      <c r="F1049" s="50">
        <v>0</v>
      </c>
      <c r="G1049" s="50">
        <v>0</v>
      </c>
      <c r="H1049" s="49" t="s">
        <v>74</v>
      </c>
      <c r="I1049" s="49" t="s">
        <v>75</v>
      </c>
      <c r="J1049" s="49" t="s">
        <v>890</v>
      </c>
      <c r="K1049" s="49" t="s">
        <v>61</v>
      </c>
      <c r="L1049" s="49" t="s">
        <v>983</v>
      </c>
      <c r="M1049" s="51">
        <v>14100000</v>
      </c>
      <c r="N1049" s="52" t="s">
        <v>865</v>
      </c>
      <c r="O1049" s="52">
        <v>47312</v>
      </c>
      <c r="P1049" s="49" t="s">
        <v>3624</v>
      </c>
      <c r="Q1049" s="50" t="s">
        <v>41</v>
      </c>
      <c r="R1049" s="50" t="s">
        <v>41</v>
      </c>
      <c r="S1049" s="50" t="s">
        <v>41</v>
      </c>
      <c r="T1049" s="49" t="s">
        <v>3615</v>
      </c>
      <c r="U1049" s="53"/>
      <c r="V1049" s="7"/>
      <c r="W1049" s="8" t="str">
        <f ca="1">IF(OR(ISBLANK(O1049),ISERROR(O1049)),"",IF(O1049&lt;=TODAY(),"EXPIRED","ACTIVE"))</f>
        <v>ACTIVE</v>
      </c>
      <c r="X1049" s="8" t="str">
        <f>IF(ISNUMBER(SEARCH("OPTILAN",P1049)),"OPTILAN","")</f>
        <v/>
      </c>
      <c r="Y1049" s="8" t="str">
        <f>IF(AND(NOT(ISBLANK(M1049)),M1049&lt;&gt;"",VALUE(M1049)=0),"No Value (Indeterminate)","")</f>
        <v/>
      </c>
      <c r="Z1049" s="8"/>
      <c r="AA1049" s="8" t="str">
        <f>IF(AND(ISNUMBER(SEARCH("default date of 31/12/2099",D1049)),NOT(ISBLANK(M1049)),VALUE(M1049)=0),"No Value (SPOT Contract)","")</f>
        <v/>
      </c>
      <c r="AB1049" s="19" t="str">
        <f>IF(N1049="","No Start Date","")</f>
        <v/>
      </c>
      <c r="AC1049" s="19" t="str">
        <f>IF(O1049="","No Expiry Date","")</f>
        <v/>
      </c>
      <c r="AD1049" s="19" t="str">
        <f>IF(B1049="","No Reference","")</f>
        <v/>
      </c>
      <c r="AE1049" s="19" t="str" cm="1">
        <f t="array" aca="1" ref="AE1049" ca="1">IF(SUMPRODUCT(--ISNUMBER(SEARCH("PFI",A1049:AD1049)))&gt;0,"Y","")</f>
        <v/>
      </c>
      <c r="AF1049" s="19" t="str">
        <f>IF(ISNUMBER(SEARCH("CSW",C1049)),"Shared Service","")</f>
        <v/>
      </c>
      <c r="AG1049" s="19"/>
    </row>
    <row r="1050" spans="1:33" s="14" customFormat="1" x14ac:dyDescent="0.3">
      <c r="A1050" s="21">
        <v>1027</v>
      </c>
      <c r="B1050" s="49" t="s">
        <v>3612</v>
      </c>
      <c r="C1050" s="49" t="s">
        <v>3625</v>
      </c>
      <c r="D1050" s="49" t="s">
        <v>3614</v>
      </c>
      <c r="E1050" s="50">
        <v>0</v>
      </c>
      <c r="F1050" s="50">
        <v>0</v>
      </c>
      <c r="G1050" s="50">
        <v>0</v>
      </c>
      <c r="H1050" s="49" t="s">
        <v>74</v>
      </c>
      <c r="I1050" s="49" t="s">
        <v>75</v>
      </c>
      <c r="J1050" s="49" t="s">
        <v>890</v>
      </c>
      <c r="K1050" s="49" t="s">
        <v>61</v>
      </c>
      <c r="L1050" s="49" t="s">
        <v>983</v>
      </c>
      <c r="M1050" s="51">
        <v>14100000</v>
      </c>
      <c r="N1050" s="52" t="s">
        <v>865</v>
      </c>
      <c r="O1050" s="52">
        <v>47312</v>
      </c>
      <c r="P1050" s="49" t="s">
        <v>3626</v>
      </c>
      <c r="Q1050" s="50" t="s">
        <v>41</v>
      </c>
      <c r="R1050" s="50" t="s">
        <v>42</v>
      </c>
      <c r="S1050" s="50" t="s">
        <v>42</v>
      </c>
      <c r="T1050" s="49" t="s">
        <v>3615</v>
      </c>
      <c r="U1050" s="53"/>
      <c r="V1050" s="7"/>
      <c r="W1050" s="8" t="str">
        <f ca="1">IF(OR(ISBLANK(O1050),ISERROR(O1050)),"",IF(O1050&lt;=TODAY(),"EXPIRED","ACTIVE"))</f>
        <v>ACTIVE</v>
      </c>
      <c r="X1050" s="8" t="str">
        <f>IF(ISNUMBER(SEARCH("OPTILAN",P1050)),"OPTILAN","")</f>
        <v/>
      </c>
      <c r="Y1050" s="8" t="str">
        <f>IF(AND(NOT(ISBLANK(M1050)),M1050&lt;&gt;"",VALUE(M1050)=0),"No Value (Indeterminate)","")</f>
        <v/>
      </c>
      <c r="Z1050" s="8"/>
      <c r="AA1050" s="8" t="str">
        <f>IF(AND(ISNUMBER(SEARCH("default date of 31/12/2099",D1050)),NOT(ISBLANK(M1050)),VALUE(M1050)=0),"No Value (SPOT Contract)","")</f>
        <v/>
      </c>
      <c r="AB1050" s="19" t="str">
        <f>IF(N1050="","No Start Date","")</f>
        <v/>
      </c>
      <c r="AC1050" s="19" t="str">
        <f>IF(O1050="","No Expiry Date","")</f>
        <v/>
      </c>
      <c r="AD1050" s="19" t="str">
        <f>IF(B1050="","No Reference","")</f>
        <v/>
      </c>
      <c r="AE1050" s="19" t="str" cm="1">
        <f t="array" aca="1" ref="AE1050" ca="1">IF(SUMPRODUCT(--ISNUMBER(SEARCH("PFI",A1050:AD1050)))&gt;0,"Y","")</f>
        <v/>
      </c>
      <c r="AF1050" s="19" t="str">
        <f>IF(ISNUMBER(SEARCH("CSW",C1050)),"Shared Service","")</f>
        <v/>
      </c>
      <c r="AG1050" s="19"/>
    </row>
    <row r="1051" spans="1:33" s="14" customFormat="1" x14ac:dyDescent="0.3">
      <c r="A1051" s="21">
        <v>1028</v>
      </c>
      <c r="B1051" s="49" t="s">
        <v>3612</v>
      </c>
      <c r="C1051" s="49" t="s">
        <v>3627</v>
      </c>
      <c r="D1051" s="49" t="s">
        <v>3614</v>
      </c>
      <c r="E1051" s="50">
        <v>0</v>
      </c>
      <c r="F1051" s="50">
        <v>0</v>
      </c>
      <c r="G1051" s="50">
        <v>0</v>
      </c>
      <c r="H1051" s="49" t="s">
        <v>74</v>
      </c>
      <c r="I1051" s="49" t="s">
        <v>75</v>
      </c>
      <c r="J1051" s="49" t="s">
        <v>890</v>
      </c>
      <c r="K1051" s="49" t="s">
        <v>61</v>
      </c>
      <c r="L1051" s="49" t="s">
        <v>983</v>
      </c>
      <c r="M1051" s="51">
        <v>14100000</v>
      </c>
      <c r="N1051" s="52" t="s">
        <v>865</v>
      </c>
      <c r="O1051" s="52">
        <v>47312</v>
      </c>
      <c r="P1051" s="49" t="s">
        <v>82</v>
      </c>
      <c r="Q1051" s="50" t="s">
        <v>41</v>
      </c>
      <c r="R1051" s="50" t="s">
        <v>42</v>
      </c>
      <c r="S1051" s="50" t="s">
        <v>42</v>
      </c>
      <c r="T1051" s="49" t="s">
        <v>3615</v>
      </c>
      <c r="U1051" s="53"/>
      <c r="V1051" s="7"/>
      <c r="W1051" s="8" t="str">
        <f ca="1">IF(OR(ISBLANK(O1051),ISERROR(O1051)),"",IF(O1051&lt;=TODAY(),"EXPIRED","ACTIVE"))</f>
        <v>ACTIVE</v>
      </c>
      <c r="X1051" s="8" t="str">
        <f>IF(ISNUMBER(SEARCH("OPTILAN",P1051)),"OPTILAN","")</f>
        <v/>
      </c>
      <c r="Y1051" s="8" t="str">
        <f>IF(AND(NOT(ISBLANK(M1051)),M1051&lt;&gt;"",VALUE(M1051)=0),"No Value (Indeterminate)","")</f>
        <v/>
      </c>
      <c r="Z1051" s="8"/>
      <c r="AA1051" s="8" t="str">
        <f>IF(AND(ISNUMBER(SEARCH("default date of 31/12/2099",D1051)),NOT(ISBLANK(M1051)),VALUE(M1051)=0),"No Value (SPOT Contract)","")</f>
        <v/>
      </c>
      <c r="AB1051" s="19" t="str">
        <f>IF(N1051="","No Start Date","")</f>
        <v/>
      </c>
      <c r="AC1051" s="19" t="str">
        <f>IF(O1051="","No Expiry Date","")</f>
        <v/>
      </c>
      <c r="AD1051" s="19" t="str">
        <f>IF(B1051="","No Reference","")</f>
        <v/>
      </c>
      <c r="AE1051" s="19" t="str" cm="1">
        <f t="array" aca="1" ref="AE1051" ca="1">IF(SUMPRODUCT(--ISNUMBER(SEARCH("PFI",A1051:AD1051)))&gt;0,"Y","")</f>
        <v/>
      </c>
      <c r="AF1051" s="19" t="str">
        <f>IF(ISNUMBER(SEARCH("CSW",C1051)),"Shared Service","")</f>
        <v/>
      </c>
      <c r="AG1051" s="19"/>
    </row>
    <row r="1052" spans="1:33" s="14" customFormat="1" x14ac:dyDescent="0.3">
      <c r="A1052" s="21">
        <v>1029</v>
      </c>
      <c r="B1052" s="49" t="s">
        <v>3612</v>
      </c>
      <c r="C1052" s="49" t="s">
        <v>3628</v>
      </c>
      <c r="D1052" s="49" t="s">
        <v>3614</v>
      </c>
      <c r="E1052" s="50">
        <v>0</v>
      </c>
      <c r="F1052" s="50">
        <v>0</v>
      </c>
      <c r="G1052" s="50">
        <v>0</v>
      </c>
      <c r="H1052" s="49" t="s">
        <v>74</v>
      </c>
      <c r="I1052" s="49" t="s">
        <v>75</v>
      </c>
      <c r="J1052" s="49" t="s">
        <v>890</v>
      </c>
      <c r="K1052" s="49" t="s">
        <v>61</v>
      </c>
      <c r="L1052" s="49" t="s">
        <v>983</v>
      </c>
      <c r="M1052" s="51">
        <v>14100000</v>
      </c>
      <c r="N1052" s="52" t="s">
        <v>865</v>
      </c>
      <c r="O1052" s="52">
        <v>47312</v>
      </c>
      <c r="P1052" s="49" t="s">
        <v>3629</v>
      </c>
      <c r="Q1052" s="50" t="s">
        <v>41</v>
      </c>
      <c r="R1052" s="50" t="s">
        <v>42</v>
      </c>
      <c r="S1052" s="50" t="s">
        <v>41</v>
      </c>
      <c r="T1052" s="49" t="s">
        <v>3615</v>
      </c>
      <c r="U1052" s="53"/>
      <c r="V1052" s="7"/>
      <c r="W1052" s="8" t="str">
        <f ca="1">IF(OR(ISBLANK(O1052),ISERROR(O1052)),"",IF(O1052&lt;=TODAY(),"EXPIRED","ACTIVE"))</f>
        <v>ACTIVE</v>
      </c>
      <c r="X1052" s="8" t="str">
        <f>IF(ISNUMBER(SEARCH("OPTILAN",P1052)),"OPTILAN","")</f>
        <v/>
      </c>
      <c r="Y1052" s="8" t="str">
        <f>IF(AND(NOT(ISBLANK(M1052)),M1052&lt;&gt;"",VALUE(M1052)=0),"No Value (Indeterminate)","")</f>
        <v/>
      </c>
      <c r="Z1052" s="8"/>
      <c r="AA1052" s="8" t="str">
        <f>IF(AND(ISNUMBER(SEARCH("default date of 31/12/2099",D1052)),NOT(ISBLANK(M1052)),VALUE(M1052)=0),"No Value (SPOT Contract)","")</f>
        <v/>
      </c>
      <c r="AB1052" s="19" t="str">
        <f>IF(N1052="","No Start Date","")</f>
        <v/>
      </c>
      <c r="AC1052" s="19" t="str">
        <f>IF(O1052="","No Expiry Date","")</f>
        <v/>
      </c>
      <c r="AD1052" s="19" t="str">
        <f>IF(B1052="","No Reference","")</f>
        <v/>
      </c>
      <c r="AE1052" s="19" t="str" cm="1">
        <f t="array" aca="1" ref="AE1052" ca="1">IF(SUMPRODUCT(--ISNUMBER(SEARCH("PFI",A1052:AD1052)))&gt;0,"Y","")</f>
        <v/>
      </c>
      <c r="AF1052" s="19" t="str">
        <f>IF(ISNUMBER(SEARCH("CSW",C1052)),"Shared Service","")</f>
        <v/>
      </c>
      <c r="AG1052" s="19"/>
    </row>
    <row r="1053" spans="1:33" s="14" customFormat="1" x14ac:dyDescent="0.3">
      <c r="A1053" s="21">
        <v>1030</v>
      </c>
      <c r="B1053" s="49" t="s">
        <v>3612</v>
      </c>
      <c r="C1053" s="49" t="s">
        <v>3630</v>
      </c>
      <c r="D1053" s="49" t="s">
        <v>3614</v>
      </c>
      <c r="E1053" s="50">
        <v>0</v>
      </c>
      <c r="F1053" s="50">
        <v>0</v>
      </c>
      <c r="G1053" s="50">
        <v>0</v>
      </c>
      <c r="H1053" s="49" t="s">
        <v>74</v>
      </c>
      <c r="I1053" s="49" t="s">
        <v>75</v>
      </c>
      <c r="J1053" s="49" t="s">
        <v>890</v>
      </c>
      <c r="K1053" s="49" t="s">
        <v>61</v>
      </c>
      <c r="L1053" s="49" t="s">
        <v>983</v>
      </c>
      <c r="M1053" s="51">
        <v>14100000</v>
      </c>
      <c r="N1053" s="52" t="s">
        <v>865</v>
      </c>
      <c r="O1053" s="52">
        <v>47312</v>
      </c>
      <c r="P1053" s="49" t="s">
        <v>3631</v>
      </c>
      <c r="Q1053" s="50" t="s">
        <v>41</v>
      </c>
      <c r="R1053" s="50" t="s">
        <v>42</v>
      </c>
      <c r="S1053" s="50" t="s">
        <v>42</v>
      </c>
      <c r="T1053" s="49" t="s">
        <v>3615</v>
      </c>
      <c r="U1053" s="53"/>
      <c r="V1053" s="7"/>
      <c r="W1053" s="8" t="str">
        <f ca="1">IF(OR(ISBLANK(O1053),ISERROR(O1053)),"",IF(O1053&lt;=TODAY(),"EXPIRED","ACTIVE"))</f>
        <v>ACTIVE</v>
      </c>
      <c r="X1053" s="8" t="str">
        <f>IF(ISNUMBER(SEARCH("OPTILAN",P1053)),"OPTILAN","")</f>
        <v/>
      </c>
      <c r="Y1053" s="8" t="str">
        <f>IF(AND(NOT(ISBLANK(M1053)),M1053&lt;&gt;"",VALUE(M1053)=0),"No Value (Indeterminate)","")</f>
        <v/>
      </c>
      <c r="Z1053" s="8"/>
      <c r="AA1053" s="8" t="str">
        <f>IF(AND(ISNUMBER(SEARCH("default date of 31/12/2099",D1053)),NOT(ISBLANK(M1053)),VALUE(M1053)=0),"No Value (SPOT Contract)","")</f>
        <v/>
      </c>
      <c r="AB1053" s="19" t="str">
        <f>IF(N1053="","No Start Date","")</f>
        <v/>
      </c>
      <c r="AC1053" s="19" t="str">
        <f>IF(O1053="","No Expiry Date","")</f>
        <v/>
      </c>
      <c r="AD1053" s="19" t="str">
        <f>IF(B1053="","No Reference","")</f>
        <v/>
      </c>
      <c r="AE1053" s="19" t="str" cm="1">
        <f t="array" aca="1" ref="AE1053" ca="1">IF(SUMPRODUCT(--ISNUMBER(SEARCH("PFI",A1053:AD1053)))&gt;0,"Y","")</f>
        <v/>
      </c>
      <c r="AF1053" s="19" t="str">
        <f>IF(ISNUMBER(SEARCH("CSW",C1053)),"Shared Service","")</f>
        <v/>
      </c>
      <c r="AG1053" s="19"/>
    </row>
    <row r="1054" spans="1:33" s="14" customFormat="1" x14ac:dyDescent="0.3">
      <c r="A1054" s="21">
        <v>1031</v>
      </c>
      <c r="B1054" s="49" t="s">
        <v>3612</v>
      </c>
      <c r="C1054" s="49" t="s">
        <v>3632</v>
      </c>
      <c r="D1054" s="49" t="s">
        <v>3614</v>
      </c>
      <c r="E1054" s="50">
        <v>0</v>
      </c>
      <c r="F1054" s="50">
        <v>0</v>
      </c>
      <c r="G1054" s="50">
        <v>0</v>
      </c>
      <c r="H1054" s="49" t="s">
        <v>74</v>
      </c>
      <c r="I1054" s="49" t="s">
        <v>75</v>
      </c>
      <c r="J1054" s="49" t="s">
        <v>890</v>
      </c>
      <c r="K1054" s="49" t="s">
        <v>61</v>
      </c>
      <c r="L1054" s="49" t="s">
        <v>983</v>
      </c>
      <c r="M1054" s="51">
        <v>14100000</v>
      </c>
      <c r="N1054" s="52" t="s">
        <v>865</v>
      </c>
      <c r="O1054" s="52">
        <v>47312</v>
      </c>
      <c r="P1054" s="49" t="s">
        <v>95</v>
      </c>
      <c r="Q1054" s="50" t="s">
        <v>41</v>
      </c>
      <c r="R1054" s="50" t="s">
        <v>42</v>
      </c>
      <c r="S1054" s="50" t="s">
        <v>42</v>
      </c>
      <c r="T1054" s="49" t="s">
        <v>3615</v>
      </c>
      <c r="U1054" s="53"/>
      <c r="V1054" s="7"/>
      <c r="W1054" s="8" t="str">
        <f ca="1">IF(OR(ISBLANK(O1054),ISERROR(O1054)),"",IF(O1054&lt;=TODAY(),"EXPIRED","ACTIVE"))</f>
        <v>ACTIVE</v>
      </c>
      <c r="X1054" s="8" t="str">
        <f>IF(ISNUMBER(SEARCH("OPTILAN",P1054)),"OPTILAN","")</f>
        <v/>
      </c>
      <c r="Y1054" s="8" t="str">
        <f>IF(AND(NOT(ISBLANK(M1054)),M1054&lt;&gt;"",VALUE(M1054)=0),"No Value (Indeterminate)","")</f>
        <v/>
      </c>
      <c r="Z1054" s="8"/>
      <c r="AA1054" s="8" t="str">
        <f>IF(AND(ISNUMBER(SEARCH("default date of 31/12/2099",D1054)),NOT(ISBLANK(M1054)),VALUE(M1054)=0),"No Value (SPOT Contract)","")</f>
        <v/>
      </c>
      <c r="AB1054" s="19" t="str">
        <f>IF(N1054="","No Start Date","")</f>
        <v/>
      </c>
      <c r="AC1054" s="19" t="str">
        <f>IF(O1054="","No Expiry Date","")</f>
        <v/>
      </c>
      <c r="AD1054" s="19" t="str">
        <f>IF(B1054="","No Reference","")</f>
        <v/>
      </c>
      <c r="AE1054" s="19" t="str" cm="1">
        <f t="array" aca="1" ref="AE1054" ca="1">IF(SUMPRODUCT(--ISNUMBER(SEARCH("PFI",A1054:AD1054)))&gt;0,"Y","")</f>
        <v/>
      </c>
      <c r="AF1054" s="19" t="str">
        <f>IF(ISNUMBER(SEARCH("CSW",C1054)),"Shared Service","")</f>
        <v/>
      </c>
      <c r="AG1054" s="19"/>
    </row>
    <row r="1055" spans="1:33" s="14" customFormat="1" x14ac:dyDescent="0.3">
      <c r="A1055" s="21">
        <v>1039</v>
      </c>
      <c r="B1055" s="41" t="s">
        <v>3633</v>
      </c>
      <c r="C1055" s="41" t="s">
        <v>3634</v>
      </c>
      <c r="D1055" s="41"/>
      <c r="E1055" s="42">
        <v>0</v>
      </c>
      <c r="F1055" s="42">
        <v>0</v>
      </c>
      <c r="G1055" s="42">
        <v>0</v>
      </c>
      <c r="H1055" s="41" t="s">
        <v>305</v>
      </c>
      <c r="I1055" s="41" t="s">
        <v>3635</v>
      </c>
      <c r="J1055" s="41" t="s">
        <v>49</v>
      </c>
      <c r="K1055" s="41" t="s">
        <v>50</v>
      </c>
      <c r="L1055" s="41" t="s">
        <v>51</v>
      </c>
      <c r="M1055" s="43">
        <v>36422</v>
      </c>
      <c r="N1055" s="44">
        <v>45665</v>
      </c>
      <c r="O1055" s="44">
        <v>46599</v>
      </c>
      <c r="P1055" s="41" t="s">
        <v>3636</v>
      </c>
      <c r="Q1055" s="42" t="s">
        <v>41</v>
      </c>
      <c r="R1055" s="42" t="s">
        <v>42</v>
      </c>
      <c r="S1055" s="42" t="s">
        <v>41</v>
      </c>
      <c r="T1055" s="41" t="s">
        <v>70</v>
      </c>
      <c r="U1055" s="53"/>
      <c r="V1055" s="7"/>
      <c r="W1055" s="8" t="str">
        <f ca="1">IF(OR(ISBLANK(O1055),ISERROR(O1055)),"",IF(O1055&lt;=TODAY(),"EXPIRED","ACTIVE"))</f>
        <v>ACTIVE</v>
      </c>
      <c r="X1055" s="8" t="str">
        <f>IF(ISNUMBER(SEARCH("OPTILAN",P1055)),"OPTILAN","")</f>
        <v/>
      </c>
      <c r="Y1055" s="8" t="str">
        <f>IF(AND(NOT(ISBLANK(M1055)),M1055&lt;&gt;"",VALUE(M1055)=0),"No Value (Indeterminate)","")</f>
        <v/>
      </c>
      <c r="Z1055" s="8"/>
      <c r="AA1055" s="8" t="str">
        <f>IF(AND(ISNUMBER(SEARCH("default date of 31/12/2099",D1055)),NOT(ISBLANK(M1055)),VALUE(M1055)=0),"No Value (SPOT Contract)","")</f>
        <v/>
      </c>
      <c r="AB1055" s="19" t="str">
        <f>IF(N1055="","No Start Date","")</f>
        <v/>
      </c>
      <c r="AC1055" s="19" t="str">
        <f>IF(O1055="","No Expiry Date","")</f>
        <v/>
      </c>
      <c r="AD1055" s="19" t="str">
        <f>IF(B1055="","No Reference","")</f>
        <v/>
      </c>
      <c r="AE1055" s="19" t="str" cm="1">
        <f t="array" aca="1" ref="AE1055" ca="1">IF(SUMPRODUCT(--ISNUMBER(SEARCH("PFI",A1055:AD1055)))&gt;0,"Y","")</f>
        <v/>
      </c>
      <c r="AF1055" s="19" t="str">
        <f>IF(ISNUMBER(SEARCH("CSW",C1055)),"Shared Service","")</f>
        <v/>
      </c>
      <c r="AG1055" s="19"/>
    </row>
    <row r="1056" spans="1:33" s="14" customFormat="1" x14ac:dyDescent="0.3">
      <c r="A1056" s="21">
        <v>686</v>
      </c>
      <c r="B1056" s="41" t="s">
        <v>3637</v>
      </c>
      <c r="C1056" s="41" t="s">
        <v>3638</v>
      </c>
      <c r="D1056" s="41"/>
      <c r="E1056" s="42">
        <v>2</v>
      </c>
      <c r="F1056" s="42">
        <v>0</v>
      </c>
      <c r="G1056" s="42">
        <v>0</v>
      </c>
      <c r="H1056" s="41" t="s">
        <v>305</v>
      </c>
      <c r="I1056" s="41" t="s">
        <v>1806</v>
      </c>
      <c r="J1056" s="41" t="s">
        <v>36</v>
      </c>
      <c r="K1056" s="41" t="s">
        <v>50</v>
      </c>
      <c r="L1056" s="41" t="s">
        <v>642</v>
      </c>
      <c r="M1056" s="43">
        <v>550000</v>
      </c>
      <c r="N1056" s="44" t="s">
        <v>1894</v>
      </c>
      <c r="O1056" s="44">
        <v>46673</v>
      </c>
      <c r="P1056" s="41" t="s">
        <v>3639</v>
      </c>
      <c r="Q1056" s="42" t="s">
        <v>41</v>
      </c>
      <c r="R1056" s="42" t="s">
        <v>41</v>
      </c>
      <c r="S1056" s="42" t="s">
        <v>41</v>
      </c>
      <c r="T1056" s="41" t="s">
        <v>3640</v>
      </c>
      <c r="U1056" s="53"/>
      <c r="V1056" s="7"/>
      <c r="W1056" s="8" t="str">
        <f ca="1">IF(OR(ISBLANK(O1056),ISERROR(O1056)),"",IF(O1056&lt;=TODAY(),"EXPIRED","ACTIVE"))</f>
        <v>ACTIVE</v>
      </c>
      <c r="X1056" s="8" t="str">
        <f>IF(ISNUMBER(SEARCH("OPTILAN",P1056)),"OPTILAN","")</f>
        <v/>
      </c>
      <c r="Y1056" s="8" t="str">
        <f>IF(AND(NOT(ISBLANK(M1056)),M1056&lt;&gt;"",VALUE(M1056)=0),"No Value (Indeterminate)","")</f>
        <v/>
      </c>
      <c r="Z1056" s="8"/>
      <c r="AA1056" s="8" t="str">
        <f>IF(AND(ISNUMBER(SEARCH("default date of 31/12/2099",D1056)),NOT(ISBLANK(M1056)),VALUE(M1056)=0),"No Value (SPOT Contract)","")</f>
        <v/>
      </c>
      <c r="AB1056" s="19" t="str">
        <f>IF(N1056="","No Start Date","")</f>
        <v/>
      </c>
      <c r="AC1056" s="19" t="str">
        <f>IF(O1056="","No Expiry Date","")</f>
        <v/>
      </c>
      <c r="AD1056" s="19" t="str">
        <f>IF(B1056="","No Reference","")</f>
        <v/>
      </c>
      <c r="AE1056" s="19" t="str" cm="1">
        <f t="array" aca="1" ref="AE1056" ca="1">IF(SUMPRODUCT(--ISNUMBER(SEARCH("PFI",A1056:AD1056)))&gt;0,"Y","")</f>
        <v/>
      </c>
      <c r="AF1056" s="19" t="str">
        <f>IF(ISNUMBER(SEARCH("CSW",C1056)),"Shared Service","")</f>
        <v/>
      </c>
      <c r="AG1056" s="19"/>
    </row>
    <row r="1057" spans="1:33" s="14" customFormat="1" x14ac:dyDescent="0.3">
      <c r="A1057" s="21">
        <v>347</v>
      </c>
      <c r="B1057" s="45" t="s">
        <v>3641</v>
      </c>
      <c r="C1057" s="45" t="s">
        <v>3642</v>
      </c>
      <c r="D1057" s="45" t="s">
        <v>3643</v>
      </c>
      <c r="E1057" s="46">
        <v>0</v>
      </c>
      <c r="F1057" s="46">
        <v>0</v>
      </c>
      <c r="G1057" s="46">
        <v>0</v>
      </c>
      <c r="H1057" s="45" t="s">
        <v>305</v>
      </c>
      <c r="I1057" s="45" t="s">
        <v>2011</v>
      </c>
      <c r="J1057" s="45" t="s">
        <v>36</v>
      </c>
      <c r="K1057" s="45" t="s">
        <v>50</v>
      </c>
      <c r="L1057" s="45" t="s">
        <v>642</v>
      </c>
      <c r="M1057" s="47">
        <v>5300000</v>
      </c>
      <c r="N1057" s="48" t="s">
        <v>2997</v>
      </c>
      <c r="O1057" s="48">
        <v>46894</v>
      </c>
      <c r="P1057" s="45" t="s">
        <v>684</v>
      </c>
      <c r="Q1057" s="46" t="s">
        <v>41</v>
      </c>
      <c r="R1057" s="46" t="s">
        <v>41</v>
      </c>
      <c r="S1057" s="46" t="s">
        <v>41</v>
      </c>
      <c r="T1057" s="45" t="s">
        <v>3644</v>
      </c>
      <c r="U1057" s="53"/>
      <c r="V1057" s="7"/>
      <c r="W1057" s="8" t="str">
        <f ca="1">IF(OR(ISBLANK(O1057),ISERROR(O1057)),"",IF(O1057&lt;=TODAY(),"EXPIRED","ACTIVE"))</f>
        <v>ACTIVE</v>
      </c>
      <c r="X1057" s="8" t="str">
        <f>IF(ISNUMBER(SEARCH("OPTILAN",P1057)),"OPTILAN","")</f>
        <v/>
      </c>
      <c r="Y1057" s="8" t="str">
        <f>IF(AND(NOT(ISBLANK(M1057)),M1057&lt;&gt;"",VALUE(M1057)=0),"No Value (Indeterminate)","")</f>
        <v/>
      </c>
      <c r="Z1057" s="8"/>
      <c r="AA1057" s="8" t="str">
        <f>IF(AND(ISNUMBER(SEARCH("default date of 31/12/2099",D1057)),NOT(ISBLANK(M1057)),VALUE(M1057)=0),"No Value (SPOT Contract)","")</f>
        <v/>
      </c>
      <c r="AB1057" s="19" t="str">
        <f>IF(N1057="","No Start Date","")</f>
        <v/>
      </c>
      <c r="AC1057" s="19" t="str">
        <f>IF(O1057="","No Expiry Date","")</f>
        <v/>
      </c>
      <c r="AD1057" s="19" t="str">
        <f>IF(B1057="","No Reference","")</f>
        <v/>
      </c>
      <c r="AE1057" s="19" t="str" cm="1">
        <f t="array" aca="1" ref="AE1057" ca="1">IF(SUMPRODUCT(--ISNUMBER(SEARCH("PFI",A1057:AD1057)))&gt;0,"Y","")</f>
        <v/>
      </c>
      <c r="AF1057" s="19" t="str">
        <f>IF(ISNUMBER(SEARCH("CSW",C1057)),"Shared Service","")</f>
        <v/>
      </c>
      <c r="AG1057" s="19"/>
    </row>
    <row r="1058" spans="1:33" s="14" customFormat="1" x14ac:dyDescent="0.3">
      <c r="A1058" s="21">
        <v>348</v>
      </c>
      <c r="B1058" s="49" t="s">
        <v>3641</v>
      </c>
      <c r="C1058" s="49" t="s">
        <v>3645</v>
      </c>
      <c r="D1058" s="49"/>
      <c r="E1058" s="50">
        <v>0</v>
      </c>
      <c r="F1058" s="50">
        <v>0</v>
      </c>
      <c r="G1058" s="50">
        <v>0</v>
      </c>
      <c r="H1058" s="49" t="s">
        <v>305</v>
      </c>
      <c r="I1058" s="49" t="s">
        <v>2011</v>
      </c>
      <c r="J1058" s="49" t="s">
        <v>36</v>
      </c>
      <c r="K1058" s="49" t="s">
        <v>50</v>
      </c>
      <c r="L1058" s="49" t="s">
        <v>642</v>
      </c>
      <c r="M1058" s="51">
        <v>0</v>
      </c>
      <c r="N1058" s="52" t="s">
        <v>2997</v>
      </c>
      <c r="O1058" s="52">
        <v>46894</v>
      </c>
      <c r="P1058" s="49" t="s">
        <v>3646</v>
      </c>
      <c r="Q1058" s="50" t="s">
        <v>41</v>
      </c>
      <c r="R1058" s="50" t="s">
        <v>42</v>
      </c>
      <c r="S1058" s="50" t="s">
        <v>41</v>
      </c>
      <c r="T1058" s="49" t="s">
        <v>3644</v>
      </c>
      <c r="U1058" s="53"/>
      <c r="V1058" s="7"/>
      <c r="W1058" s="8" t="str">
        <f ca="1">IF(OR(ISBLANK(O1058),ISERROR(O1058)),"",IF(O1058&lt;=TODAY(),"EXPIRED","ACTIVE"))</f>
        <v>ACTIVE</v>
      </c>
      <c r="X1058" s="8" t="str">
        <f>IF(ISNUMBER(SEARCH("OPTILAN",P1058)),"OPTILAN","")</f>
        <v/>
      </c>
      <c r="Y1058" s="8" t="str">
        <f>IF(AND(NOT(ISBLANK(M1058)),M1058&lt;&gt;"",VALUE(M1058)=0),"No Value (Indeterminate)","")</f>
        <v>No Value (Indeterminate)</v>
      </c>
      <c r="Z1058" s="8" t="s">
        <v>1220</v>
      </c>
      <c r="AA1058" s="8" t="str">
        <f>IF(AND(ISNUMBER(SEARCH("default date of 31/12/2099",D1058)),NOT(ISBLANK(M1058)),VALUE(M1058)=0),"No Value (SPOT Contract)","")</f>
        <v/>
      </c>
      <c r="AB1058" s="19" t="str">
        <f>IF(N1058="","No Start Date","")</f>
        <v/>
      </c>
      <c r="AC1058" s="19" t="str">
        <f>IF(O1058="","No Expiry Date","")</f>
        <v/>
      </c>
      <c r="AD1058" s="19" t="str">
        <f>IF(B1058="","No Reference","")</f>
        <v/>
      </c>
      <c r="AE1058" s="19" t="str" cm="1">
        <f t="array" aca="1" ref="AE1058" ca="1">IF(SUMPRODUCT(--ISNUMBER(SEARCH("PFI",A1058:AD1058)))&gt;0,"Y","")</f>
        <v/>
      </c>
      <c r="AF1058" s="19" t="str">
        <f>IF(ISNUMBER(SEARCH("CSW",C1058)),"Shared Service","")</f>
        <v/>
      </c>
      <c r="AG1058" s="19" t="s">
        <v>504</v>
      </c>
    </row>
    <row r="1059" spans="1:33" s="14" customFormat="1" x14ac:dyDescent="0.3">
      <c r="A1059" s="21">
        <v>349</v>
      </c>
      <c r="B1059" s="49" t="s">
        <v>3641</v>
      </c>
      <c r="C1059" s="49" t="s">
        <v>3647</v>
      </c>
      <c r="D1059" s="49"/>
      <c r="E1059" s="50">
        <v>0</v>
      </c>
      <c r="F1059" s="50">
        <v>0</v>
      </c>
      <c r="G1059" s="50">
        <v>0</v>
      </c>
      <c r="H1059" s="49" t="s">
        <v>305</v>
      </c>
      <c r="I1059" s="49" t="s">
        <v>2011</v>
      </c>
      <c r="J1059" s="49" t="s">
        <v>36</v>
      </c>
      <c r="K1059" s="49" t="s">
        <v>50</v>
      </c>
      <c r="L1059" s="49" t="s">
        <v>642</v>
      </c>
      <c r="M1059" s="51">
        <v>0</v>
      </c>
      <c r="N1059" s="52" t="s">
        <v>2997</v>
      </c>
      <c r="O1059" s="52">
        <v>46894</v>
      </c>
      <c r="P1059" s="49" t="s">
        <v>3648</v>
      </c>
      <c r="Q1059" s="50" t="s">
        <v>41</v>
      </c>
      <c r="R1059" s="50" t="s">
        <v>42</v>
      </c>
      <c r="S1059" s="50" t="s">
        <v>41</v>
      </c>
      <c r="T1059" s="49" t="s">
        <v>3644</v>
      </c>
      <c r="U1059" s="53"/>
      <c r="V1059" s="7"/>
      <c r="W1059" s="8" t="str">
        <f ca="1">IF(OR(ISBLANK(O1059),ISERROR(O1059)),"",IF(O1059&lt;=TODAY(),"EXPIRED","ACTIVE"))</f>
        <v>ACTIVE</v>
      </c>
      <c r="X1059" s="8" t="str">
        <f>IF(ISNUMBER(SEARCH("OPTILAN",P1059)),"OPTILAN","")</f>
        <v/>
      </c>
      <c r="Y1059" s="8" t="str">
        <f>IF(AND(NOT(ISBLANK(M1059)),M1059&lt;&gt;"",VALUE(M1059)=0),"No Value (Indeterminate)","")</f>
        <v>No Value (Indeterminate)</v>
      </c>
      <c r="Z1059" s="8" t="s">
        <v>1220</v>
      </c>
      <c r="AA1059" s="8" t="str">
        <f>IF(AND(ISNUMBER(SEARCH("default date of 31/12/2099",D1059)),NOT(ISBLANK(M1059)),VALUE(M1059)=0),"No Value (SPOT Contract)","")</f>
        <v/>
      </c>
      <c r="AB1059" s="19" t="str">
        <f>IF(N1059="","No Start Date","")</f>
        <v/>
      </c>
      <c r="AC1059" s="19" t="str">
        <f>IF(O1059="","No Expiry Date","")</f>
        <v/>
      </c>
      <c r="AD1059" s="19" t="str">
        <f>IF(B1059="","No Reference","")</f>
        <v/>
      </c>
      <c r="AE1059" s="19" t="str" cm="1">
        <f t="array" aca="1" ref="AE1059" ca="1">IF(SUMPRODUCT(--ISNUMBER(SEARCH("PFI",A1059:AD1059)))&gt;0,"Y","")</f>
        <v/>
      </c>
      <c r="AF1059" s="19" t="str">
        <f>IF(ISNUMBER(SEARCH("CSW",C1059)),"Shared Service","")</f>
        <v/>
      </c>
      <c r="AG1059" s="19" t="s">
        <v>504</v>
      </c>
    </row>
    <row r="1060" spans="1:33" s="14" customFormat="1" x14ac:dyDescent="0.3">
      <c r="A1060" s="21">
        <v>350</v>
      </c>
      <c r="B1060" s="49" t="s">
        <v>3641</v>
      </c>
      <c r="C1060" s="49" t="s">
        <v>3649</v>
      </c>
      <c r="D1060" s="49"/>
      <c r="E1060" s="50">
        <v>0</v>
      </c>
      <c r="F1060" s="50">
        <v>0</v>
      </c>
      <c r="G1060" s="50">
        <v>0</v>
      </c>
      <c r="H1060" s="49" t="s">
        <v>305</v>
      </c>
      <c r="I1060" s="49" t="s">
        <v>2011</v>
      </c>
      <c r="J1060" s="49" t="s">
        <v>36</v>
      </c>
      <c r="K1060" s="49" t="s">
        <v>50</v>
      </c>
      <c r="L1060" s="49" t="s">
        <v>642</v>
      </c>
      <c r="M1060" s="51">
        <v>0</v>
      </c>
      <c r="N1060" s="52" t="s">
        <v>2997</v>
      </c>
      <c r="O1060" s="52">
        <v>46894</v>
      </c>
      <c r="P1060" s="49" t="s">
        <v>3650</v>
      </c>
      <c r="Q1060" s="50" t="s">
        <v>41</v>
      </c>
      <c r="R1060" s="50" t="s">
        <v>42</v>
      </c>
      <c r="S1060" s="50" t="s">
        <v>41</v>
      </c>
      <c r="T1060" s="49" t="s">
        <v>3644</v>
      </c>
      <c r="U1060" s="53"/>
      <c r="V1060" s="7"/>
      <c r="W1060" s="8" t="str">
        <f ca="1">IF(OR(ISBLANK(O1060),ISERROR(O1060)),"",IF(O1060&lt;=TODAY(),"EXPIRED","ACTIVE"))</f>
        <v>ACTIVE</v>
      </c>
      <c r="X1060" s="8" t="str">
        <f>IF(ISNUMBER(SEARCH("OPTILAN",P1060)),"OPTILAN","")</f>
        <v/>
      </c>
      <c r="Y1060" s="8" t="str">
        <f>IF(AND(NOT(ISBLANK(M1060)),M1060&lt;&gt;"",VALUE(M1060)=0),"No Value (Indeterminate)","")</f>
        <v>No Value (Indeterminate)</v>
      </c>
      <c r="Z1060" s="8" t="s">
        <v>1220</v>
      </c>
      <c r="AA1060" s="8" t="str">
        <f>IF(AND(ISNUMBER(SEARCH("default date of 31/12/2099",D1060)),NOT(ISBLANK(M1060)),VALUE(M1060)=0),"No Value (SPOT Contract)","")</f>
        <v/>
      </c>
      <c r="AB1060" s="19" t="str">
        <f>IF(N1060="","No Start Date","")</f>
        <v/>
      </c>
      <c r="AC1060" s="19" t="str">
        <f>IF(O1060="","No Expiry Date","")</f>
        <v/>
      </c>
      <c r="AD1060" s="19" t="str">
        <f>IF(B1060="","No Reference","")</f>
        <v/>
      </c>
      <c r="AE1060" s="19" t="str" cm="1">
        <f t="array" aca="1" ref="AE1060" ca="1">IF(SUMPRODUCT(--ISNUMBER(SEARCH("PFI",A1060:AD1060)))&gt;0,"Y","")</f>
        <v/>
      </c>
      <c r="AF1060" s="19" t="str">
        <f>IF(ISNUMBER(SEARCH("CSW",C1060)),"Shared Service","")</f>
        <v/>
      </c>
      <c r="AG1060" s="19" t="s">
        <v>504</v>
      </c>
    </row>
    <row r="1061" spans="1:33" x14ac:dyDescent="0.3">
      <c r="A1061" s="21">
        <v>1753</v>
      </c>
      <c r="B1061" s="41" t="s">
        <v>3651</v>
      </c>
      <c r="C1061" s="41" t="s">
        <v>3652</v>
      </c>
      <c r="D1061" s="41" t="s">
        <v>3653</v>
      </c>
      <c r="E1061" s="42">
        <v>0</v>
      </c>
      <c r="F1061" s="42">
        <v>0</v>
      </c>
      <c r="G1061" s="42">
        <v>0</v>
      </c>
      <c r="H1061" s="41" t="s">
        <v>47</v>
      </c>
      <c r="I1061" s="41" t="s">
        <v>221</v>
      </c>
      <c r="J1061" s="41" t="s">
        <v>36</v>
      </c>
      <c r="K1061" s="41" t="s">
        <v>50</v>
      </c>
      <c r="L1061" s="41" t="s">
        <v>51</v>
      </c>
      <c r="M1061" s="43">
        <v>23407</v>
      </c>
      <c r="N1061" s="44">
        <v>45669</v>
      </c>
      <c r="O1061" s="44">
        <v>46094</v>
      </c>
      <c r="P1061" s="41" t="s">
        <v>2845</v>
      </c>
      <c r="Q1061" s="42" t="s">
        <v>41</v>
      </c>
      <c r="R1061" s="42" t="s">
        <v>41</v>
      </c>
      <c r="S1061" s="42" t="s">
        <v>41</v>
      </c>
      <c r="T1061" s="41" t="s">
        <v>3654</v>
      </c>
      <c r="U1061" s="53"/>
      <c r="V1061" s="54"/>
      <c r="W1061" s="8" t="str">
        <f ca="1">IF(OR(ISBLANK(O1061),ISERROR(O1061)),"",IF(O1061&lt;=TODAY(),"EXPIRED","ACTIVE"))</f>
        <v>ACTIVE</v>
      </c>
      <c r="X1061" s="8" t="str">
        <f>IF(ISNUMBER(SEARCH("OPTILAN",P1061)),"OPTILAN","")</f>
        <v/>
      </c>
      <c r="Y1061" s="8" t="str">
        <f>IF(AND(NOT(ISBLANK(M1061)),M1061&lt;&gt;"",VALUE(M1061)=0),"No Value (Indeterminate)","")</f>
        <v/>
      </c>
      <c r="AA1061" s="8" t="str">
        <f>IF(AND(ISNUMBER(SEARCH("default date of 31/12/2099",D1061)),NOT(ISBLANK(M1061)),VALUE(M1061)=0),"No Value (SPOT Contract)","")</f>
        <v/>
      </c>
      <c r="AB1061" s="19" t="str">
        <f>IF(N1061="","No Start Date","")</f>
        <v/>
      </c>
      <c r="AC1061" s="19" t="str">
        <f>IF(O1061="","No Expiry Date","")</f>
        <v/>
      </c>
      <c r="AD1061" s="19" t="str">
        <f>IF(B1061="","No Reference","")</f>
        <v/>
      </c>
      <c r="AE1061" s="19" t="str" cm="1">
        <f t="array" aca="1" ref="AE1061" ca="1">IF(SUMPRODUCT(--ISNUMBER(SEARCH("PFI",A1061:AD1061)))&gt;0,"Y","")</f>
        <v/>
      </c>
      <c r="AF1061" s="19" t="str">
        <f>IF(ISNUMBER(SEARCH("CSW",C1061)),"Shared Service","")</f>
        <v/>
      </c>
      <c r="AG1061" s="19"/>
    </row>
    <row r="1062" spans="1:33" x14ac:dyDescent="0.3">
      <c r="A1062" s="21">
        <v>165</v>
      </c>
      <c r="B1062" s="41" t="s">
        <v>3655</v>
      </c>
      <c r="C1062" s="41" t="s">
        <v>3656</v>
      </c>
      <c r="D1062" s="41" t="s">
        <v>3657</v>
      </c>
      <c r="E1062" s="42">
        <v>0</v>
      </c>
      <c r="F1062" s="42">
        <v>0</v>
      </c>
      <c r="G1062" s="42">
        <v>0</v>
      </c>
      <c r="H1062" s="41" t="s">
        <v>262</v>
      </c>
      <c r="I1062" s="41" t="s">
        <v>2380</v>
      </c>
      <c r="J1062" s="41" t="s">
        <v>890</v>
      </c>
      <c r="K1062" s="41" t="s">
        <v>50</v>
      </c>
      <c r="L1062" s="41" t="s">
        <v>642</v>
      </c>
      <c r="M1062" s="43">
        <v>800000</v>
      </c>
      <c r="N1062" s="44">
        <v>44658</v>
      </c>
      <c r="O1062" s="44">
        <v>46088</v>
      </c>
      <c r="P1062" s="41" t="s">
        <v>3658</v>
      </c>
      <c r="Q1062" s="42" t="s">
        <v>41</v>
      </c>
      <c r="R1062" s="42" t="s">
        <v>42</v>
      </c>
      <c r="S1062" s="42" t="s">
        <v>42</v>
      </c>
      <c r="T1062" s="41" t="s">
        <v>3659</v>
      </c>
      <c r="U1062" s="53"/>
      <c r="V1062" s="54"/>
      <c r="W1062" s="8" t="str">
        <f ca="1">IF(OR(ISBLANK(O1062),ISERROR(O1062)),"",IF(O1062&lt;=TODAY(),"EXPIRED","ACTIVE"))</f>
        <v>ACTIVE</v>
      </c>
      <c r="X1062" s="8" t="str">
        <f>IF(ISNUMBER(SEARCH("OPTILAN",P1062)),"OPTILAN","")</f>
        <v/>
      </c>
      <c r="Y1062" s="8" t="str">
        <f>IF(AND(NOT(ISBLANK(M1062)),M1062&lt;&gt;"",VALUE(M1062)=0),"No Value (Indeterminate)","")</f>
        <v/>
      </c>
      <c r="AA1062" s="8" t="str">
        <f>IF(AND(ISNUMBER(SEARCH("default date of 31/12/2099",D1062)),NOT(ISBLANK(M1062)),VALUE(M1062)=0),"No Value (SPOT Contract)","")</f>
        <v/>
      </c>
      <c r="AB1062" s="19" t="str">
        <f>IF(N1062="","No Start Date","")</f>
        <v/>
      </c>
      <c r="AC1062" s="19" t="str">
        <f>IF(O1062="","No Expiry Date","")</f>
        <v/>
      </c>
      <c r="AD1062" s="19" t="str">
        <f>IF(B1062="","No Reference","")</f>
        <v/>
      </c>
      <c r="AE1062" s="19" t="str" cm="1">
        <f t="array" aca="1" ref="AE1062" ca="1">IF(SUMPRODUCT(--ISNUMBER(SEARCH("PFI",A1062:AD1062)))&gt;0,"Y","")</f>
        <v/>
      </c>
      <c r="AF1062" s="19" t="str">
        <f>IF(ISNUMBER(SEARCH("CSW",C1062)),"Shared Service","")</f>
        <v/>
      </c>
      <c r="AG1062" s="19"/>
    </row>
    <row r="1063" spans="1:33" x14ac:dyDescent="0.3">
      <c r="A1063" s="21">
        <v>1242</v>
      </c>
      <c r="B1063" s="41" t="s">
        <v>3660</v>
      </c>
      <c r="C1063" s="41" t="s">
        <v>3661</v>
      </c>
      <c r="D1063" s="41" t="s">
        <v>3662</v>
      </c>
      <c r="E1063" s="42">
        <v>0</v>
      </c>
      <c r="F1063" s="42">
        <v>0</v>
      </c>
      <c r="G1063" s="42">
        <v>0</v>
      </c>
      <c r="H1063" s="41" t="s">
        <v>47</v>
      </c>
      <c r="I1063" s="41" t="s">
        <v>2401</v>
      </c>
      <c r="J1063" s="41" t="s">
        <v>36</v>
      </c>
      <c r="K1063" s="41" t="s">
        <v>37</v>
      </c>
      <c r="L1063" s="41" t="s">
        <v>667</v>
      </c>
      <c r="M1063" s="43">
        <v>58500</v>
      </c>
      <c r="N1063" s="44">
        <v>45941</v>
      </c>
      <c r="O1063" s="44">
        <v>46387</v>
      </c>
      <c r="P1063" s="41" t="s">
        <v>3663</v>
      </c>
      <c r="Q1063" s="42" t="s">
        <v>41</v>
      </c>
      <c r="R1063" s="42" t="s">
        <v>41</v>
      </c>
      <c r="S1063" s="42" t="s">
        <v>41</v>
      </c>
      <c r="T1063" s="41" t="s">
        <v>3664</v>
      </c>
      <c r="U1063" s="53"/>
      <c r="V1063" s="54"/>
      <c r="W1063" s="8" t="str">
        <f ca="1">IF(OR(ISBLANK(O1063),ISERROR(O1063)),"",IF(O1063&lt;=TODAY(),"EXPIRED","ACTIVE"))</f>
        <v>ACTIVE</v>
      </c>
      <c r="X1063" s="8" t="str">
        <f>IF(ISNUMBER(SEARCH("OPTILAN",P1063)),"OPTILAN","")</f>
        <v/>
      </c>
      <c r="Y1063" s="8" t="str">
        <f>IF(AND(NOT(ISBLANK(M1063)),M1063&lt;&gt;"",VALUE(M1063)=0),"No Value (Indeterminate)","")</f>
        <v/>
      </c>
      <c r="AA1063" s="8" t="str">
        <f>IF(AND(ISNUMBER(SEARCH("default date of 31/12/2099",D1063)),NOT(ISBLANK(M1063)),VALUE(M1063)=0),"No Value (SPOT Contract)","")</f>
        <v/>
      </c>
      <c r="AB1063" s="19" t="str">
        <f>IF(N1063="","No Start Date","")</f>
        <v/>
      </c>
      <c r="AC1063" s="19" t="str">
        <f>IF(O1063="","No Expiry Date","")</f>
        <v/>
      </c>
      <c r="AD1063" s="19" t="str">
        <f>IF(B1063="","No Reference","")</f>
        <v/>
      </c>
      <c r="AE1063" s="19" t="str" cm="1">
        <f t="array" aca="1" ref="AE1063" ca="1">IF(SUMPRODUCT(--ISNUMBER(SEARCH("PFI",A1063:AD1063)))&gt;0,"Y","")</f>
        <v/>
      </c>
      <c r="AF1063" s="19" t="str">
        <f>IF(ISNUMBER(SEARCH("CSW",C1063)),"Shared Service","")</f>
        <v/>
      </c>
      <c r="AG1063" s="19"/>
    </row>
    <row r="1064" spans="1:33" x14ac:dyDescent="0.3">
      <c r="A1064" s="21">
        <v>413</v>
      </c>
      <c r="B1064" s="41" t="s">
        <v>3665</v>
      </c>
      <c r="C1064" s="41" t="s">
        <v>3666</v>
      </c>
      <c r="D1064" s="41" t="s">
        <v>3667</v>
      </c>
      <c r="E1064" s="42">
        <v>0</v>
      </c>
      <c r="F1064" s="42">
        <v>0</v>
      </c>
      <c r="G1064" s="42">
        <v>0</v>
      </c>
      <c r="H1064" s="41" t="s">
        <v>47</v>
      </c>
      <c r="I1064" s="41" t="s">
        <v>1127</v>
      </c>
      <c r="J1064" s="41" t="s">
        <v>36</v>
      </c>
      <c r="K1064" s="41" t="s">
        <v>50</v>
      </c>
      <c r="L1064" s="41" t="s">
        <v>3668</v>
      </c>
      <c r="M1064" s="43">
        <v>238628</v>
      </c>
      <c r="N1064" s="44" t="s">
        <v>3421</v>
      </c>
      <c r="O1064" s="44">
        <v>46098</v>
      </c>
      <c r="P1064" s="41" t="s">
        <v>3669</v>
      </c>
      <c r="Q1064" s="42" t="s">
        <v>41</v>
      </c>
      <c r="R1064" s="42" t="s">
        <v>42</v>
      </c>
      <c r="S1064" s="42" t="s">
        <v>41</v>
      </c>
      <c r="T1064" s="41" t="s">
        <v>3670</v>
      </c>
      <c r="U1064" s="53"/>
      <c r="V1064" s="54"/>
      <c r="W1064" s="8" t="str">
        <f ca="1">IF(OR(ISBLANK(O1064),ISERROR(O1064)),"",IF(O1064&lt;=TODAY(),"EXPIRED","ACTIVE"))</f>
        <v>ACTIVE</v>
      </c>
      <c r="X1064" s="8" t="str">
        <f>IF(ISNUMBER(SEARCH("OPTILAN",P1064)),"OPTILAN","")</f>
        <v/>
      </c>
      <c r="Y1064" s="8" t="str">
        <f>IF(AND(NOT(ISBLANK(M1064)),M1064&lt;&gt;"",VALUE(M1064)=0),"No Value (Indeterminate)","")</f>
        <v/>
      </c>
      <c r="AA1064" s="8" t="str">
        <f>IF(AND(ISNUMBER(SEARCH("default date of 31/12/2099",D1064)),NOT(ISBLANK(M1064)),VALUE(M1064)=0),"No Value (SPOT Contract)","")</f>
        <v/>
      </c>
      <c r="AB1064" s="19" t="str">
        <f>IF(N1064="","No Start Date","")</f>
        <v/>
      </c>
      <c r="AC1064" s="19" t="str">
        <f>IF(O1064="","No Expiry Date","")</f>
        <v/>
      </c>
      <c r="AD1064" s="19" t="str">
        <f>IF(B1064="","No Reference","")</f>
        <v/>
      </c>
      <c r="AE1064" s="19" t="str" cm="1">
        <f t="array" aca="1" ref="AE1064" ca="1">IF(SUMPRODUCT(--ISNUMBER(SEARCH("PFI",A1064:AD1064)))&gt;0,"Y","")</f>
        <v/>
      </c>
      <c r="AF1064" s="19" t="str">
        <f>IF(ISNUMBER(SEARCH("CSW",C1064)),"Shared Service","")</f>
        <v/>
      </c>
      <c r="AG1064" s="19"/>
    </row>
    <row r="1065" spans="1:33" x14ac:dyDescent="0.3">
      <c r="A1065" s="21">
        <v>222</v>
      </c>
      <c r="B1065" s="41" t="s">
        <v>3671</v>
      </c>
      <c r="C1065" s="41" t="s">
        <v>3672</v>
      </c>
      <c r="D1065" s="41" t="s">
        <v>3673</v>
      </c>
      <c r="E1065" s="42">
        <v>0</v>
      </c>
      <c r="F1065" s="42">
        <v>0</v>
      </c>
      <c r="G1065" s="42">
        <v>0</v>
      </c>
      <c r="H1065" s="41" t="s">
        <v>194</v>
      </c>
      <c r="I1065" s="41" t="s">
        <v>1408</v>
      </c>
      <c r="J1065" s="41" t="s">
        <v>76</v>
      </c>
      <c r="K1065" s="41" t="s">
        <v>50</v>
      </c>
      <c r="L1065" s="41" t="s">
        <v>678</v>
      </c>
      <c r="M1065" s="43">
        <v>84552</v>
      </c>
      <c r="N1065" s="44">
        <v>44567</v>
      </c>
      <c r="O1065" s="44">
        <v>46173</v>
      </c>
      <c r="P1065" s="41" t="s">
        <v>353</v>
      </c>
      <c r="Q1065" s="42" t="s">
        <v>41</v>
      </c>
      <c r="R1065" s="42" t="s">
        <v>41</v>
      </c>
      <c r="S1065" s="42" t="s">
        <v>41</v>
      </c>
      <c r="T1065" s="41" t="s">
        <v>197</v>
      </c>
      <c r="U1065" s="53"/>
      <c r="V1065" s="54"/>
      <c r="W1065" s="8" t="str">
        <f ca="1">IF(OR(ISBLANK(O1065),ISERROR(O1065)),"",IF(O1065&lt;=TODAY(),"EXPIRED","ACTIVE"))</f>
        <v>ACTIVE</v>
      </c>
      <c r="X1065" s="8" t="str">
        <f>IF(ISNUMBER(SEARCH("OPTILAN",P1065)),"OPTILAN","")</f>
        <v/>
      </c>
      <c r="Y1065" s="8" t="str">
        <f>IF(AND(NOT(ISBLANK(M1065)),M1065&lt;&gt;"",VALUE(M1065)=0),"No Value (Indeterminate)","")</f>
        <v/>
      </c>
      <c r="AA1065" s="8" t="str">
        <f>IF(AND(ISNUMBER(SEARCH("default date of 31/12/2099",D1065)),NOT(ISBLANK(M1065)),VALUE(M1065)=0),"No Value (SPOT Contract)","")</f>
        <v/>
      </c>
      <c r="AB1065" s="19" t="str">
        <f>IF(N1065="","No Start Date","")</f>
        <v/>
      </c>
      <c r="AC1065" s="19" t="str">
        <f>IF(O1065="","No Expiry Date","")</f>
        <v/>
      </c>
      <c r="AD1065" s="19" t="str">
        <f>IF(B1065="","No Reference","")</f>
        <v/>
      </c>
      <c r="AE1065" s="19" t="str" cm="1">
        <f t="array" aca="1" ref="AE1065" ca="1">IF(SUMPRODUCT(--ISNUMBER(SEARCH("PFI",A1065:AD1065)))&gt;0,"Y","")</f>
        <v/>
      </c>
      <c r="AF1065" s="19" t="str">
        <f>IF(ISNUMBER(SEARCH("CSW",C1065)),"Shared Service","")</f>
        <v/>
      </c>
      <c r="AG1065" s="19"/>
    </row>
    <row r="1066" spans="1:33" s="14" customFormat="1" x14ac:dyDescent="0.3">
      <c r="A1066" s="21">
        <v>1159</v>
      </c>
      <c r="B1066" s="41" t="s">
        <v>3674</v>
      </c>
      <c r="C1066" s="41" t="s">
        <v>3675</v>
      </c>
      <c r="D1066" s="41" t="s">
        <v>3676</v>
      </c>
      <c r="E1066" s="42">
        <v>0</v>
      </c>
      <c r="F1066" s="42">
        <v>0</v>
      </c>
      <c r="G1066" s="42">
        <v>0</v>
      </c>
      <c r="H1066" s="41" t="s">
        <v>74</v>
      </c>
      <c r="I1066" s="41" t="s">
        <v>1741</v>
      </c>
      <c r="J1066" s="41" t="s">
        <v>60</v>
      </c>
      <c r="K1066" s="41" t="s">
        <v>37</v>
      </c>
      <c r="L1066" s="41" t="s">
        <v>667</v>
      </c>
      <c r="M1066" s="43">
        <v>21000</v>
      </c>
      <c r="N1066" s="44">
        <v>45666</v>
      </c>
      <c r="O1066" s="44">
        <v>46265</v>
      </c>
      <c r="P1066" s="41" t="s">
        <v>3677</v>
      </c>
      <c r="Q1066" s="42" t="s">
        <v>41</v>
      </c>
      <c r="R1066" s="42" t="s">
        <v>41</v>
      </c>
      <c r="S1066" s="42" t="s">
        <v>41</v>
      </c>
      <c r="T1066" s="41" t="s">
        <v>436</v>
      </c>
      <c r="U1066" s="53"/>
      <c r="V1066" s="7"/>
      <c r="W1066" s="8" t="str">
        <f ca="1">IF(OR(ISBLANK(O1066),ISERROR(O1066)),"",IF(O1066&lt;=TODAY(),"EXPIRED","ACTIVE"))</f>
        <v>ACTIVE</v>
      </c>
      <c r="X1066" s="8" t="str">
        <f>IF(ISNUMBER(SEARCH("OPTILAN",P1066)),"OPTILAN","")</f>
        <v/>
      </c>
      <c r="Y1066" s="8" t="str">
        <f>IF(AND(NOT(ISBLANK(M1066)),M1066&lt;&gt;"",VALUE(M1066)=0),"No Value (Indeterminate)","")</f>
        <v/>
      </c>
      <c r="Z1066" s="8"/>
      <c r="AA1066" s="8" t="str">
        <f>IF(AND(ISNUMBER(SEARCH("default date of 31/12/2099",D1066)),NOT(ISBLANK(M1066)),VALUE(M1066)=0),"No Value (SPOT Contract)","")</f>
        <v/>
      </c>
      <c r="AB1066" s="19" t="str">
        <f>IF(N1066="","No Start Date","")</f>
        <v/>
      </c>
      <c r="AC1066" s="19" t="str">
        <f>IF(O1066="","No Expiry Date","")</f>
        <v/>
      </c>
      <c r="AD1066" s="19" t="str">
        <f>IF(B1066="","No Reference","")</f>
        <v/>
      </c>
      <c r="AE1066" s="19" t="str" cm="1">
        <f t="array" aca="1" ref="AE1066" ca="1">IF(SUMPRODUCT(--ISNUMBER(SEARCH("PFI",A1066:AD1066)))&gt;0,"Y","")</f>
        <v/>
      </c>
      <c r="AF1066" s="19" t="str">
        <f>IF(ISNUMBER(SEARCH("CSW",C1066)),"Shared Service","")</f>
        <v/>
      </c>
      <c r="AG1066" s="19"/>
    </row>
    <row r="1067" spans="1:33" s="14" customFormat="1" x14ac:dyDescent="0.3">
      <c r="A1067" s="21">
        <v>1436</v>
      </c>
      <c r="B1067" s="41" t="s">
        <v>3678</v>
      </c>
      <c r="C1067" s="41" t="s">
        <v>3679</v>
      </c>
      <c r="D1067" s="41"/>
      <c r="E1067" s="42">
        <v>0</v>
      </c>
      <c r="F1067" s="42">
        <v>0</v>
      </c>
      <c r="G1067" s="42">
        <v>0</v>
      </c>
      <c r="H1067" s="41" t="s">
        <v>305</v>
      </c>
      <c r="I1067" s="41" t="s">
        <v>554</v>
      </c>
      <c r="J1067" s="41" t="s">
        <v>36</v>
      </c>
      <c r="K1067" s="41" t="s">
        <v>37</v>
      </c>
      <c r="L1067" s="41" t="s">
        <v>38</v>
      </c>
      <c r="M1067" s="43">
        <v>9400</v>
      </c>
      <c r="N1067" s="44">
        <v>46023</v>
      </c>
      <c r="O1067" s="44">
        <v>46173</v>
      </c>
      <c r="P1067" s="41" t="s">
        <v>797</v>
      </c>
      <c r="Q1067" s="42" t="s">
        <v>41</v>
      </c>
      <c r="R1067" s="42" t="s">
        <v>41</v>
      </c>
      <c r="S1067" s="42" t="s">
        <v>42</v>
      </c>
      <c r="T1067" s="41" t="s">
        <v>217</v>
      </c>
      <c r="U1067" s="53"/>
      <c r="V1067" s="7"/>
      <c r="W1067" s="8" t="str">
        <f ca="1">IF(OR(ISBLANK(O1067),ISERROR(O1067)),"",IF(O1067&lt;=TODAY(),"EXPIRED","ACTIVE"))</f>
        <v>ACTIVE</v>
      </c>
      <c r="X1067" s="8" t="str">
        <f>IF(ISNUMBER(SEARCH("OPTILAN",P1067)),"OPTILAN","")</f>
        <v/>
      </c>
      <c r="Y1067" s="8" t="str">
        <f>IF(AND(NOT(ISBLANK(M1067)),M1067&lt;&gt;"",VALUE(M1067)=0),"No Value (Indeterminate)","")</f>
        <v/>
      </c>
      <c r="Z1067" s="8"/>
      <c r="AA1067" s="8" t="str">
        <f>IF(AND(ISNUMBER(SEARCH("default date of 31/12/2099",D1067)),NOT(ISBLANK(M1067)),VALUE(M1067)=0),"No Value (SPOT Contract)","")</f>
        <v/>
      </c>
      <c r="AB1067" s="19" t="str">
        <f>IF(N1067="","No Start Date","")</f>
        <v/>
      </c>
      <c r="AC1067" s="19" t="str">
        <f>IF(O1067="","No Expiry Date","")</f>
        <v/>
      </c>
      <c r="AD1067" s="19" t="str">
        <f>IF(B1067="","No Reference","")</f>
        <v/>
      </c>
      <c r="AE1067" s="19" t="str" cm="1">
        <f t="array" aca="1" ref="AE1067" ca="1">IF(SUMPRODUCT(--ISNUMBER(SEARCH("PFI",A1067:AD1067)))&gt;0,"Y","")</f>
        <v/>
      </c>
      <c r="AF1067" s="19" t="str">
        <f>IF(ISNUMBER(SEARCH("CSW",C1067)),"Shared Service","")</f>
        <v/>
      </c>
      <c r="AG1067" s="19"/>
    </row>
    <row r="1068" spans="1:33" s="14" customFormat="1" x14ac:dyDescent="0.3">
      <c r="A1068" s="21">
        <v>198</v>
      </c>
      <c r="B1068" s="41" t="s">
        <v>3680</v>
      </c>
      <c r="C1068" s="41" t="s">
        <v>3681</v>
      </c>
      <c r="D1068" s="41"/>
      <c r="E1068" s="42">
        <v>0</v>
      </c>
      <c r="F1068" s="42">
        <v>0</v>
      </c>
      <c r="G1068" s="42">
        <v>0</v>
      </c>
      <c r="H1068" s="41" t="s">
        <v>47</v>
      </c>
      <c r="I1068" s="41" t="s">
        <v>1127</v>
      </c>
      <c r="J1068" s="41" t="s">
        <v>890</v>
      </c>
      <c r="K1068" s="41" t="s">
        <v>50</v>
      </c>
      <c r="L1068" s="41" t="s">
        <v>963</v>
      </c>
      <c r="M1068" s="43">
        <v>35000000</v>
      </c>
      <c r="N1068" s="44" t="s">
        <v>1409</v>
      </c>
      <c r="O1068" s="44">
        <v>48144</v>
      </c>
      <c r="P1068" s="41" t="s">
        <v>2118</v>
      </c>
      <c r="Q1068" s="42" t="s">
        <v>41</v>
      </c>
      <c r="R1068" s="42" t="s">
        <v>41</v>
      </c>
      <c r="S1068" s="42" t="s">
        <v>41</v>
      </c>
      <c r="T1068" s="41" t="s">
        <v>3682</v>
      </c>
      <c r="U1068" s="53"/>
      <c r="V1068" s="7"/>
      <c r="W1068" s="8" t="str">
        <f ca="1">IF(OR(ISBLANK(O1068),ISERROR(O1068)),"",IF(O1068&lt;=TODAY(),"EXPIRED","ACTIVE"))</f>
        <v>ACTIVE</v>
      </c>
      <c r="X1068" s="8" t="str">
        <f>IF(ISNUMBER(SEARCH("OPTILAN",P1068)),"OPTILAN","")</f>
        <v/>
      </c>
      <c r="Y1068" s="8" t="str">
        <f>IF(AND(NOT(ISBLANK(M1068)),M1068&lt;&gt;"",VALUE(M1068)=0),"No Value (Indeterminate)","")</f>
        <v/>
      </c>
      <c r="Z1068" s="8"/>
      <c r="AA1068" s="8" t="str">
        <f>IF(AND(ISNUMBER(SEARCH("default date of 31/12/2099",D1068)),NOT(ISBLANK(M1068)),VALUE(M1068)=0),"No Value (SPOT Contract)","")</f>
        <v/>
      </c>
      <c r="AB1068" s="19" t="str">
        <f>IF(N1068="","No Start Date","")</f>
        <v/>
      </c>
      <c r="AC1068" s="19" t="str">
        <f>IF(O1068="","No Expiry Date","")</f>
        <v/>
      </c>
      <c r="AD1068" s="19" t="str">
        <f>IF(B1068="","No Reference","")</f>
        <v/>
      </c>
      <c r="AE1068" s="19" t="str" cm="1">
        <f t="array" aca="1" ref="AE1068" ca="1">IF(SUMPRODUCT(--ISNUMBER(SEARCH("PFI",A1068:AD1068)))&gt;0,"Y","")</f>
        <v/>
      </c>
      <c r="AF1068" s="19" t="str">
        <f>IF(ISNUMBER(SEARCH("CSW",C1068)),"Shared Service","")</f>
        <v/>
      </c>
      <c r="AG1068" s="19"/>
    </row>
    <row r="1069" spans="1:33" s="14" customFormat="1" x14ac:dyDescent="0.3">
      <c r="A1069" s="21">
        <v>199</v>
      </c>
      <c r="B1069" s="41" t="s">
        <v>3680</v>
      </c>
      <c r="C1069" s="41" t="s">
        <v>3683</v>
      </c>
      <c r="D1069" s="41"/>
      <c r="E1069" s="42">
        <v>0</v>
      </c>
      <c r="F1069" s="42">
        <v>0</v>
      </c>
      <c r="G1069" s="42">
        <v>0</v>
      </c>
      <c r="H1069" s="41" t="s">
        <v>47</v>
      </c>
      <c r="I1069" s="41" t="s">
        <v>1127</v>
      </c>
      <c r="J1069" s="41" t="s">
        <v>890</v>
      </c>
      <c r="K1069" s="41" t="s">
        <v>50</v>
      </c>
      <c r="L1069" s="41" t="s">
        <v>963</v>
      </c>
      <c r="M1069" s="43">
        <v>35000000</v>
      </c>
      <c r="N1069" s="44" t="s">
        <v>1409</v>
      </c>
      <c r="O1069" s="44">
        <v>48144</v>
      </c>
      <c r="P1069" s="41" t="s">
        <v>1384</v>
      </c>
      <c r="Q1069" s="42" t="s">
        <v>41</v>
      </c>
      <c r="R1069" s="42" t="s">
        <v>41</v>
      </c>
      <c r="S1069" s="42" t="s">
        <v>41</v>
      </c>
      <c r="T1069" s="41" t="s">
        <v>3682</v>
      </c>
      <c r="U1069" s="53"/>
      <c r="V1069" s="7"/>
      <c r="W1069" s="8" t="str">
        <f ca="1">IF(OR(ISBLANK(O1069),ISERROR(O1069)),"",IF(O1069&lt;=TODAY(),"EXPIRED","ACTIVE"))</f>
        <v>ACTIVE</v>
      </c>
      <c r="X1069" s="8" t="str">
        <f>IF(ISNUMBER(SEARCH("OPTILAN",P1069)),"OPTILAN","")</f>
        <v/>
      </c>
      <c r="Y1069" s="8" t="str">
        <f>IF(AND(NOT(ISBLANK(M1069)),M1069&lt;&gt;"",VALUE(M1069)=0),"No Value (Indeterminate)","")</f>
        <v/>
      </c>
      <c r="Z1069" s="8"/>
      <c r="AA1069" s="8" t="str">
        <f>IF(AND(ISNUMBER(SEARCH("default date of 31/12/2099",D1069)),NOT(ISBLANK(M1069)),VALUE(M1069)=0),"No Value (SPOT Contract)","")</f>
        <v/>
      </c>
      <c r="AB1069" s="19" t="str">
        <f>IF(N1069="","No Start Date","")</f>
        <v/>
      </c>
      <c r="AC1069" s="19" t="str">
        <f>IF(O1069="","No Expiry Date","")</f>
        <v/>
      </c>
      <c r="AD1069" s="19" t="str">
        <f>IF(B1069="","No Reference","")</f>
        <v/>
      </c>
      <c r="AE1069" s="19" t="str" cm="1">
        <f t="array" aca="1" ref="AE1069" ca="1">IF(SUMPRODUCT(--ISNUMBER(SEARCH("PFI",A1069:AD1069)))&gt;0,"Y","")</f>
        <v/>
      </c>
      <c r="AF1069" s="19" t="str">
        <f>IF(ISNUMBER(SEARCH("CSW",C1069)),"Shared Service","")</f>
        <v/>
      </c>
      <c r="AG1069" s="19"/>
    </row>
    <row r="1070" spans="1:33" s="14" customFormat="1" x14ac:dyDescent="0.3">
      <c r="A1070" s="21">
        <v>200</v>
      </c>
      <c r="B1070" s="41" t="s">
        <v>3680</v>
      </c>
      <c r="C1070" s="41" t="s">
        <v>3684</v>
      </c>
      <c r="D1070" s="41"/>
      <c r="E1070" s="42">
        <v>0</v>
      </c>
      <c r="F1070" s="42">
        <v>0</v>
      </c>
      <c r="G1070" s="42">
        <v>0</v>
      </c>
      <c r="H1070" s="41" t="s">
        <v>47</v>
      </c>
      <c r="I1070" s="41" t="s">
        <v>1127</v>
      </c>
      <c r="J1070" s="41" t="s">
        <v>890</v>
      </c>
      <c r="K1070" s="41" t="s">
        <v>50</v>
      </c>
      <c r="L1070" s="41" t="s">
        <v>963</v>
      </c>
      <c r="M1070" s="43">
        <v>35000000</v>
      </c>
      <c r="N1070" s="44" t="s">
        <v>1409</v>
      </c>
      <c r="O1070" s="44">
        <v>48144</v>
      </c>
      <c r="P1070" s="41" t="s">
        <v>3685</v>
      </c>
      <c r="Q1070" s="42" t="s">
        <v>41</v>
      </c>
      <c r="R1070" s="42" t="s">
        <v>41</v>
      </c>
      <c r="S1070" s="42" t="s">
        <v>41</v>
      </c>
      <c r="T1070" s="41" t="s">
        <v>3682</v>
      </c>
      <c r="U1070" s="53"/>
      <c r="V1070" s="7"/>
      <c r="W1070" s="8" t="str">
        <f ca="1">IF(OR(ISBLANK(O1070),ISERROR(O1070)),"",IF(O1070&lt;=TODAY(),"EXPIRED","ACTIVE"))</f>
        <v>ACTIVE</v>
      </c>
      <c r="X1070" s="8" t="str">
        <f>IF(ISNUMBER(SEARCH("OPTILAN",P1070)),"OPTILAN","")</f>
        <v/>
      </c>
      <c r="Y1070" s="8" t="str">
        <f>IF(AND(NOT(ISBLANK(M1070)),M1070&lt;&gt;"",VALUE(M1070)=0),"No Value (Indeterminate)","")</f>
        <v/>
      </c>
      <c r="Z1070" s="8"/>
      <c r="AA1070" s="8" t="str">
        <f>IF(AND(ISNUMBER(SEARCH("default date of 31/12/2099",D1070)),NOT(ISBLANK(M1070)),VALUE(M1070)=0),"No Value (SPOT Contract)","")</f>
        <v/>
      </c>
      <c r="AB1070" s="19" t="str">
        <f>IF(N1070="","No Start Date","")</f>
        <v/>
      </c>
      <c r="AC1070" s="19" t="str">
        <f>IF(O1070="","No Expiry Date","")</f>
        <v/>
      </c>
      <c r="AD1070" s="19" t="str">
        <f>IF(B1070="","No Reference","")</f>
        <v/>
      </c>
      <c r="AE1070" s="19" t="str" cm="1">
        <f t="array" aca="1" ref="AE1070" ca="1">IF(SUMPRODUCT(--ISNUMBER(SEARCH("PFI",A1070:AD1070)))&gt;0,"Y","")</f>
        <v/>
      </c>
      <c r="AF1070" s="19" t="str">
        <f>IF(ISNUMBER(SEARCH("CSW",C1070)),"Shared Service","")</f>
        <v/>
      </c>
      <c r="AG1070" s="19"/>
    </row>
    <row r="1071" spans="1:33" s="14" customFormat="1" x14ac:dyDescent="0.3">
      <c r="A1071" s="21">
        <v>201</v>
      </c>
      <c r="B1071" s="41" t="s">
        <v>3680</v>
      </c>
      <c r="C1071" s="41" t="s">
        <v>3686</v>
      </c>
      <c r="D1071" s="41"/>
      <c r="E1071" s="42">
        <v>0</v>
      </c>
      <c r="F1071" s="42">
        <v>0</v>
      </c>
      <c r="G1071" s="42">
        <v>0</v>
      </c>
      <c r="H1071" s="41" t="s">
        <v>47</v>
      </c>
      <c r="I1071" s="41" t="s">
        <v>1127</v>
      </c>
      <c r="J1071" s="41" t="s">
        <v>890</v>
      </c>
      <c r="K1071" s="41" t="s">
        <v>50</v>
      </c>
      <c r="L1071" s="41" t="s">
        <v>963</v>
      </c>
      <c r="M1071" s="43">
        <v>35000000</v>
      </c>
      <c r="N1071" s="44" t="s">
        <v>1409</v>
      </c>
      <c r="O1071" s="44">
        <v>48144</v>
      </c>
      <c r="P1071" s="41" t="s">
        <v>1392</v>
      </c>
      <c r="Q1071" s="42" t="s">
        <v>41</v>
      </c>
      <c r="R1071" s="42" t="s">
        <v>41</v>
      </c>
      <c r="S1071" s="42" t="s">
        <v>41</v>
      </c>
      <c r="T1071" s="41" t="s">
        <v>3682</v>
      </c>
      <c r="U1071" s="53"/>
      <c r="V1071" s="7"/>
      <c r="W1071" s="8" t="str">
        <f ca="1">IF(OR(ISBLANK(O1071),ISERROR(O1071)),"",IF(O1071&lt;=TODAY(),"EXPIRED","ACTIVE"))</f>
        <v>ACTIVE</v>
      </c>
      <c r="X1071" s="8" t="str">
        <f>IF(ISNUMBER(SEARCH("OPTILAN",P1071)),"OPTILAN","")</f>
        <v/>
      </c>
      <c r="Y1071" s="8" t="str">
        <f>IF(AND(NOT(ISBLANK(M1071)),M1071&lt;&gt;"",VALUE(M1071)=0),"No Value (Indeterminate)","")</f>
        <v/>
      </c>
      <c r="Z1071" s="8"/>
      <c r="AA1071" s="8" t="str">
        <f>IF(AND(ISNUMBER(SEARCH("default date of 31/12/2099",D1071)),NOT(ISBLANK(M1071)),VALUE(M1071)=0),"No Value (SPOT Contract)","")</f>
        <v/>
      </c>
      <c r="AB1071" s="19" t="str">
        <f>IF(N1071="","No Start Date","")</f>
        <v/>
      </c>
      <c r="AC1071" s="19" t="str">
        <f>IF(O1071="","No Expiry Date","")</f>
        <v/>
      </c>
      <c r="AD1071" s="19" t="str">
        <f>IF(B1071="","No Reference","")</f>
        <v/>
      </c>
      <c r="AE1071" s="19" t="str" cm="1">
        <f t="array" aca="1" ref="AE1071" ca="1">IF(SUMPRODUCT(--ISNUMBER(SEARCH("PFI",A1071:AD1071)))&gt;0,"Y","")</f>
        <v/>
      </c>
      <c r="AF1071" s="19" t="str">
        <f>IF(ISNUMBER(SEARCH("CSW",C1071)),"Shared Service","")</f>
        <v/>
      </c>
      <c r="AG1071" s="19"/>
    </row>
    <row r="1072" spans="1:33" s="14" customFormat="1" x14ac:dyDescent="0.3">
      <c r="A1072" s="21">
        <v>202</v>
      </c>
      <c r="B1072" s="41" t="s">
        <v>3680</v>
      </c>
      <c r="C1072" s="41" t="s">
        <v>3687</v>
      </c>
      <c r="D1072" s="41"/>
      <c r="E1072" s="42">
        <v>0</v>
      </c>
      <c r="F1072" s="42">
        <v>0</v>
      </c>
      <c r="G1072" s="42">
        <v>0</v>
      </c>
      <c r="H1072" s="41" t="s">
        <v>47</v>
      </c>
      <c r="I1072" s="41" t="s">
        <v>1127</v>
      </c>
      <c r="J1072" s="41" t="s">
        <v>890</v>
      </c>
      <c r="K1072" s="41" t="s">
        <v>50</v>
      </c>
      <c r="L1072" s="41" t="s">
        <v>963</v>
      </c>
      <c r="M1072" s="43">
        <v>35000000</v>
      </c>
      <c r="N1072" s="44" t="s">
        <v>1409</v>
      </c>
      <c r="O1072" s="44">
        <v>48144</v>
      </c>
      <c r="P1072" s="41" t="s">
        <v>1399</v>
      </c>
      <c r="Q1072" s="42" t="s">
        <v>41</v>
      </c>
      <c r="R1072" s="42" t="s">
        <v>42</v>
      </c>
      <c r="S1072" s="42" t="s">
        <v>41</v>
      </c>
      <c r="T1072" s="41" t="s">
        <v>3682</v>
      </c>
      <c r="U1072" s="53"/>
      <c r="V1072" s="7"/>
      <c r="W1072" s="8" t="str">
        <f ca="1">IF(OR(ISBLANK(O1072),ISERROR(O1072)),"",IF(O1072&lt;=TODAY(),"EXPIRED","ACTIVE"))</f>
        <v>ACTIVE</v>
      </c>
      <c r="X1072" s="8" t="str">
        <f>IF(ISNUMBER(SEARCH("OPTILAN",P1072)),"OPTILAN","")</f>
        <v/>
      </c>
      <c r="Y1072" s="8" t="str">
        <f>IF(AND(NOT(ISBLANK(M1072)),M1072&lt;&gt;"",VALUE(M1072)=0),"No Value (Indeterminate)","")</f>
        <v/>
      </c>
      <c r="Z1072" s="8"/>
      <c r="AA1072" s="8" t="str">
        <f>IF(AND(ISNUMBER(SEARCH("default date of 31/12/2099",D1072)),NOT(ISBLANK(M1072)),VALUE(M1072)=0),"No Value (SPOT Contract)","")</f>
        <v/>
      </c>
      <c r="AB1072" s="19" t="str">
        <f>IF(N1072="","No Start Date","")</f>
        <v/>
      </c>
      <c r="AC1072" s="19" t="str">
        <f>IF(O1072="","No Expiry Date","")</f>
        <v/>
      </c>
      <c r="AD1072" s="19" t="str">
        <f>IF(B1072="","No Reference","")</f>
        <v/>
      </c>
      <c r="AE1072" s="19" t="str" cm="1">
        <f t="array" aca="1" ref="AE1072" ca="1">IF(SUMPRODUCT(--ISNUMBER(SEARCH("PFI",A1072:AD1072)))&gt;0,"Y","")</f>
        <v/>
      </c>
      <c r="AF1072" s="19" t="str">
        <f>IF(ISNUMBER(SEARCH("CSW",C1072)),"Shared Service","")</f>
        <v/>
      </c>
      <c r="AG1072" s="19"/>
    </row>
    <row r="1073" spans="1:33" s="14" customFormat="1" x14ac:dyDescent="0.3">
      <c r="A1073" s="21">
        <v>203</v>
      </c>
      <c r="B1073" s="41" t="s">
        <v>3680</v>
      </c>
      <c r="C1073" s="41" t="s">
        <v>3688</v>
      </c>
      <c r="D1073" s="41"/>
      <c r="E1073" s="42">
        <v>0</v>
      </c>
      <c r="F1073" s="42">
        <v>0</v>
      </c>
      <c r="G1073" s="42">
        <v>0</v>
      </c>
      <c r="H1073" s="41" t="s">
        <v>47</v>
      </c>
      <c r="I1073" s="41" t="s">
        <v>1127</v>
      </c>
      <c r="J1073" s="41" t="s">
        <v>890</v>
      </c>
      <c r="K1073" s="41" t="s">
        <v>50</v>
      </c>
      <c r="L1073" s="41" t="s">
        <v>963</v>
      </c>
      <c r="M1073" s="43">
        <v>35000000</v>
      </c>
      <c r="N1073" s="44" t="s">
        <v>1409</v>
      </c>
      <c r="O1073" s="44">
        <v>48144</v>
      </c>
      <c r="P1073" s="41" t="s">
        <v>3689</v>
      </c>
      <c r="Q1073" s="42" t="s">
        <v>41</v>
      </c>
      <c r="R1073" s="42" t="s">
        <v>41</v>
      </c>
      <c r="S1073" s="42" t="s">
        <v>41</v>
      </c>
      <c r="T1073" s="41" t="s">
        <v>3682</v>
      </c>
      <c r="U1073" s="53"/>
      <c r="V1073" s="7"/>
      <c r="W1073" s="8" t="str">
        <f ca="1">IF(OR(ISBLANK(O1073),ISERROR(O1073)),"",IF(O1073&lt;=TODAY(),"EXPIRED","ACTIVE"))</f>
        <v>ACTIVE</v>
      </c>
      <c r="X1073" s="8" t="str">
        <f>IF(ISNUMBER(SEARCH("OPTILAN",P1073)),"OPTILAN","")</f>
        <v/>
      </c>
      <c r="Y1073" s="8" t="str">
        <f>IF(AND(NOT(ISBLANK(M1073)),M1073&lt;&gt;"",VALUE(M1073)=0),"No Value (Indeterminate)","")</f>
        <v/>
      </c>
      <c r="Z1073" s="8"/>
      <c r="AA1073" s="8" t="str">
        <f>IF(AND(ISNUMBER(SEARCH("default date of 31/12/2099",D1073)),NOT(ISBLANK(M1073)),VALUE(M1073)=0),"No Value (SPOT Contract)","")</f>
        <v/>
      </c>
      <c r="AB1073" s="19" t="str">
        <f>IF(N1073="","No Start Date","")</f>
        <v/>
      </c>
      <c r="AC1073" s="19" t="str">
        <f>IF(O1073="","No Expiry Date","")</f>
        <v/>
      </c>
      <c r="AD1073" s="19" t="str">
        <f>IF(B1073="","No Reference","")</f>
        <v/>
      </c>
      <c r="AE1073" s="19" t="str" cm="1">
        <f t="array" aca="1" ref="AE1073" ca="1">IF(SUMPRODUCT(--ISNUMBER(SEARCH("PFI",A1073:AD1073)))&gt;0,"Y","")</f>
        <v/>
      </c>
      <c r="AF1073" s="19" t="str">
        <f>IF(ISNUMBER(SEARCH("CSW",C1073)),"Shared Service","")</f>
        <v/>
      </c>
      <c r="AG1073" s="19"/>
    </row>
    <row r="1074" spans="1:33" s="14" customFormat="1" x14ac:dyDescent="0.3">
      <c r="A1074" s="21">
        <v>977</v>
      </c>
      <c r="B1074" s="41" t="s">
        <v>3690</v>
      </c>
      <c r="C1074" s="41" t="s">
        <v>3691</v>
      </c>
      <c r="D1074" s="41"/>
      <c r="E1074" s="42">
        <v>0</v>
      </c>
      <c r="F1074" s="42">
        <v>0</v>
      </c>
      <c r="G1074" s="42">
        <v>0</v>
      </c>
      <c r="H1074" s="41" t="s">
        <v>194</v>
      </c>
      <c r="I1074" s="41" t="s">
        <v>194</v>
      </c>
      <c r="J1074" s="41" t="s">
        <v>36</v>
      </c>
      <c r="K1074" s="41" t="s">
        <v>50</v>
      </c>
      <c r="L1074" s="41" t="s">
        <v>642</v>
      </c>
      <c r="M1074" s="43">
        <v>27875</v>
      </c>
      <c r="N1074" s="44">
        <v>45661</v>
      </c>
      <c r="O1074" s="44">
        <v>46112</v>
      </c>
      <c r="P1074" s="41" t="s">
        <v>3692</v>
      </c>
      <c r="Q1074" s="42" t="s">
        <v>41</v>
      </c>
      <c r="R1074" s="42" t="s">
        <v>41</v>
      </c>
      <c r="S1074" s="42" t="s">
        <v>41</v>
      </c>
      <c r="T1074" s="41" t="s">
        <v>2357</v>
      </c>
      <c r="U1074" s="53"/>
      <c r="V1074" s="7"/>
      <c r="W1074" s="8" t="str">
        <f ca="1">IF(OR(ISBLANK(O1074),ISERROR(O1074)),"",IF(O1074&lt;=TODAY(),"EXPIRED","ACTIVE"))</f>
        <v>ACTIVE</v>
      </c>
      <c r="X1074" s="8" t="str">
        <f>IF(ISNUMBER(SEARCH("OPTILAN",P1074)),"OPTILAN","")</f>
        <v/>
      </c>
      <c r="Y1074" s="8" t="str">
        <f>IF(AND(NOT(ISBLANK(M1074)),M1074&lt;&gt;"",VALUE(M1074)=0),"No Value (Indeterminate)","")</f>
        <v/>
      </c>
      <c r="Z1074" s="8"/>
      <c r="AA1074" s="8" t="str">
        <f>IF(AND(ISNUMBER(SEARCH("default date of 31/12/2099",D1074)),NOT(ISBLANK(M1074)),VALUE(M1074)=0),"No Value (SPOT Contract)","")</f>
        <v/>
      </c>
      <c r="AB1074" s="19" t="str">
        <f>IF(N1074="","No Start Date","")</f>
        <v/>
      </c>
      <c r="AC1074" s="19" t="str">
        <f>IF(O1074="","No Expiry Date","")</f>
        <v/>
      </c>
      <c r="AD1074" s="19" t="str">
        <f>IF(B1074="","No Reference","")</f>
        <v/>
      </c>
      <c r="AE1074" s="19" t="str" cm="1">
        <f t="array" aca="1" ref="AE1074" ca="1">IF(SUMPRODUCT(--ISNUMBER(SEARCH("PFI",A1074:AD1074)))&gt;0,"Y","")</f>
        <v/>
      </c>
      <c r="AF1074" s="19" t="str">
        <f>IF(ISNUMBER(SEARCH("CSW",C1074)),"Shared Service","")</f>
        <v/>
      </c>
      <c r="AG1074" s="19"/>
    </row>
    <row r="1075" spans="1:33" s="14" customFormat="1" x14ac:dyDescent="0.3">
      <c r="A1075" s="21">
        <v>1700</v>
      </c>
      <c r="B1075" s="41" t="s">
        <v>3693</v>
      </c>
      <c r="C1075" s="41" t="s">
        <v>3694</v>
      </c>
      <c r="D1075" s="41" t="s">
        <v>3695</v>
      </c>
      <c r="E1075" s="42">
        <v>0</v>
      </c>
      <c r="F1075" s="42">
        <v>0</v>
      </c>
      <c r="G1075" s="42">
        <v>0</v>
      </c>
      <c r="H1075" s="41" t="s">
        <v>194</v>
      </c>
      <c r="I1075" s="41" t="s">
        <v>195</v>
      </c>
      <c r="J1075" s="41" t="s">
        <v>36</v>
      </c>
      <c r="K1075" s="41" t="s">
        <v>50</v>
      </c>
      <c r="L1075" s="41" t="s">
        <v>642</v>
      </c>
      <c r="M1075" s="43">
        <v>650000</v>
      </c>
      <c r="N1075" s="44" t="s">
        <v>3696</v>
      </c>
      <c r="O1075" s="44">
        <v>46112</v>
      </c>
      <c r="P1075" s="41" t="s">
        <v>3697</v>
      </c>
      <c r="Q1075" s="42" t="s">
        <v>41</v>
      </c>
      <c r="R1075" s="42" t="s">
        <v>42</v>
      </c>
      <c r="S1075" s="42" t="s">
        <v>42</v>
      </c>
      <c r="T1075" s="41" t="s">
        <v>197</v>
      </c>
      <c r="U1075" s="53"/>
      <c r="V1075" s="7"/>
      <c r="W1075" s="8" t="str">
        <f ca="1">IF(OR(ISBLANK(O1075),ISERROR(O1075)),"",IF(O1075&lt;=TODAY(),"EXPIRED","ACTIVE"))</f>
        <v>ACTIVE</v>
      </c>
      <c r="X1075" s="8" t="str">
        <f>IF(ISNUMBER(SEARCH("OPTILAN",P1075)),"OPTILAN","")</f>
        <v/>
      </c>
      <c r="Y1075" s="8" t="str">
        <f>IF(AND(NOT(ISBLANK(M1075)),M1075&lt;&gt;"",VALUE(M1075)=0),"No Value (Indeterminate)","")</f>
        <v/>
      </c>
      <c r="Z1075" s="8"/>
      <c r="AA1075" s="8" t="str">
        <f>IF(AND(ISNUMBER(SEARCH("default date of 31/12/2099",D1075)),NOT(ISBLANK(M1075)),VALUE(M1075)=0),"No Value (SPOT Contract)","")</f>
        <v/>
      </c>
      <c r="AB1075" s="19" t="str">
        <f>IF(N1075="","No Start Date","")</f>
        <v/>
      </c>
      <c r="AC1075" s="19" t="str">
        <f>IF(O1075="","No Expiry Date","")</f>
        <v/>
      </c>
      <c r="AD1075" s="19" t="str">
        <f>IF(B1075="","No Reference","")</f>
        <v/>
      </c>
      <c r="AE1075" s="19" t="str" cm="1">
        <f t="array" aca="1" ref="AE1075" ca="1">IF(SUMPRODUCT(--ISNUMBER(SEARCH("PFI",A1075:AD1075)))&gt;0,"Y","")</f>
        <v/>
      </c>
      <c r="AF1075" s="19" t="str">
        <f>IF(ISNUMBER(SEARCH("CSW",C1075)),"Shared Service","")</f>
        <v/>
      </c>
      <c r="AG1075" s="19"/>
    </row>
    <row r="1076" spans="1:33" s="14" customFormat="1" x14ac:dyDescent="0.3">
      <c r="A1076" s="21">
        <v>1497</v>
      </c>
      <c r="B1076" s="41" t="s">
        <v>3698</v>
      </c>
      <c r="C1076" s="41" t="s">
        <v>3699</v>
      </c>
      <c r="D1076" s="41" t="s">
        <v>3700</v>
      </c>
      <c r="E1076" s="42">
        <v>0</v>
      </c>
      <c r="F1076" s="42">
        <v>0</v>
      </c>
      <c r="G1076" s="42">
        <v>0</v>
      </c>
      <c r="H1076" s="41" t="s">
        <v>34</v>
      </c>
      <c r="I1076" s="41" t="s">
        <v>215</v>
      </c>
      <c r="J1076" s="41" t="s">
        <v>36</v>
      </c>
      <c r="K1076" s="41" t="s">
        <v>50</v>
      </c>
      <c r="L1076" s="41" t="s">
        <v>642</v>
      </c>
      <c r="M1076" s="43">
        <v>200000</v>
      </c>
      <c r="N1076" s="44">
        <v>43469</v>
      </c>
      <c r="O1076" s="44">
        <v>46112</v>
      </c>
      <c r="P1076" s="41" t="s">
        <v>3701</v>
      </c>
      <c r="Q1076" s="42" t="s">
        <v>41</v>
      </c>
      <c r="R1076" s="42" t="s">
        <v>41</v>
      </c>
      <c r="S1076" s="42" t="s">
        <v>41</v>
      </c>
      <c r="T1076" s="41" t="s">
        <v>3702</v>
      </c>
      <c r="U1076" s="53"/>
      <c r="V1076" s="7"/>
      <c r="W1076" s="8" t="str">
        <f ca="1">IF(OR(ISBLANK(O1076),ISERROR(O1076)),"",IF(O1076&lt;=TODAY(),"EXPIRED","ACTIVE"))</f>
        <v>ACTIVE</v>
      </c>
      <c r="X1076" s="8" t="str">
        <f>IF(ISNUMBER(SEARCH("OPTILAN",P1076)),"OPTILAN","")</f>
        <v/>
      </c>
      <c r="Y1076" s="8" t="str">
        <f>IF(AND(NOT(ISBLANK(M1076)),M1076&lt;&gt;"",VALUE(M1076)=0),"No Value (Indeterminate)","")</f>
        <v/>
      </c>
      <c r="Z1076" s="8"/>
      <c r="AA1076" s="8" t="str">
        <f>IF(AND(ISNUMBER(SEARCH("default date of 31/12/2099",D1076)),NOT(ISBLANK(M1076)),VALUE(M1076)=0),"No Value (SPOT Contract)","")</f>
        <v/>
      </c>
      <c r="AB1076" s="19" t="str">
        <f>IF(N1076="","No Start Date","")</f>
        <v/>
      </c>
      <c r="AC1076" s="19" t="str">
        <f>IF(O1076="","No Expiry Date","")</f>
        <v/>
      </c>
      <c r="AD1076" s="19" t="str">
        <f>IF(B1076="","No Reference","")</f>
        <v/>
      </c>
      <c r="AE1076" s="19" t="str" cm="1">
        <f t="array" aca="1" ref="AE1076" ca="1">IF(SUMPRODUCT(--ISNUMBER(SEARCH("PFI",A1076:AD1076)))&gt;0,"Y","")</f>
        <v/>
      </c>
      <c r="AF1076" s="19" t="str">
        <f>IF(ISNUMBER(SEARCH("CSW",C1076)),"Shared Service","")</f>
        <v/>
      </c>
      <c r="AG1076" s="19"/>
    </row>
    <row r="1077" spans="1:33" s="14" customFormat="1" x14ac:dyDescent="0.3">
      <c r="A1077" s="21">
        <v>393</v>
      </c>
      <c r="B1077" s="45" t="s">
        <v>3703</v>
      </c>
      <c r="C1077" s="45" t="s">
        <v>3704</v>
      </c>
      <c r="D1077" s="45"/>
      <c r="E1077" s="46">
        <v>0</v>
      </c>
      <c r="F1077" s="46">
        <v>0</v>
      </c>
      <c r="G1077" s="46">
        <v>0</v>
      </c>
      <c r="H1077" s="45" t="s">
        <v>34</v>
      </c>
      <c r="I1077" s="45" t="s">
        <v>1921</v>
      </c>
      <c r="J1077" s="45" t="s">
        <v>36</v>
      </c>
      <c r="K1077" s="45" t="s">
        <v>50</v>
      </c>
      <c r="L1077" s="45" t="s">
        <v>642</v>
      </c>
      <c r="M1077" s="47">
        <v>735000</v>
      </c>
      <c r="N1077" s="48" t="s">
        <v>3705</v>
      </c>
      <c r="O1077" s="48">
        <v>46112</v>
      </c>
      <c r="P1077" s="45" t="s">
        <v>684</v>
      </c>
      <c r="Q1077" s="46" t="s">
        <v>41</v>
      </c>
      <c r="R1077" s="46" t="s">
        <v>41</v>
      </c>
      <c r="S1077" s="46" t="s">
        <v>41</v>
      </c>
      <c r="T1077" s="45" t="s">
        <v>3706</v>
      </c>
      <c r="U1077" s="53"/>
      <c r="V1077" s="7"/>
      <c r="W1077" s="8" t="str">
        <f ca="1">IF(OR(ISBLANK(O1077),ISERROR(O1077)),"",IF(O1077&lt;=TODAY(),"EXPIRED","ACTIVE"))</f>
        <v>ACTIVE</v>
      </c>
      <c r="X1077" s="8" t="str">
        <f>IF(ISNUMBER(SEARCH("OPTILAN",P1077)),"OPTILAN","")</f>
        <v/>
      </c>
      <c r="Y1077" s="8" t="str">
        <f>IF(AND(NOT(ISBLANK(M1077)),M1077&lt;&gt;"",VALUE(M1077)=0),"No Value (Indeterminate)","")</f>
        <v/>
      </c>
      <c r="Z1077" s="8"/>
      <c r="AA1077" s="8" t="str">
        <f>IF(AND(ISNUMBER(SEARCH("default date of 31/12/2099",D1077)),NOT(ISBLANK(M1077)),VALUE(M1077)=0),"No Value (SPOT Contract)","")</f>
        <v/>
      </c>
      <c r="AB1077" s="19" t="str">
        <f>IF(N1077="","No Start Date","")</f>
        <v/>
      </c>
      <c r="AC1077" s="19" t="str">
        <f>IF(O1077="","No Expiry Date","")</f>
        <v/>
      </c>
      <c r="AD1077" s="19" t="str">
        <f>IF(B1077="","No Reference","")</f>
        <v/>
      </c>
      <c r="AE1077" s="19" t="str" cm="1">
        <f t="array" aca="1" ref="AE1077" ca="1">IF(SUMPRODUCT(--ISNUMBER(SEARCH("PFI",A1077:AD1077)))&gt;0,"Y","")</f>
        <v/>
      </c>
      <c r="AF1077" s="19" t="str">
        <f>IF(ISNUMBER(SEARCH("CSW",C1077)),"Shared Service","")</f>
        <v/>
      </c>
      <c r="AG1077" s="19"/>
    </row>
    <row r="1078" spans="1:33" s="14" customFormat="1" x14ac:dyDescent="0.3">
      <c r="A1078" s="21">
        <v>394</v>
      </c>
      <c r="B1078" s="49" t="s">
        <v>3703</v>
      </c>
      <c r="C1078" s="49" t="s">
        <v>3707</v>
      </c>
      <c r="D1078" s="49"/>
      <c r="E1078" s="50">
        <v>1</v>
      </c>
      <c r="F1078" s="50">
        <v>0</v>
      </c>
      <c r="G1078" s="50">
        <v>0</v>
      </c>
      <c r="H1078" s="49" t="s">
        <v>34</v>
      </c>
      <c r="I1078" s="49" t="s">
        <v>1921</v>
      </c>
      <c r="J1078" s="49" t="s">
        <v>36</v>
      </c>
      <c r="K1078" s="49" t="s">
        <v>50</v>
      </c>
      <c r="L1078" s="49" t="s">
        <v>642</v>
      </c>
      <c r="M1078" s="51">
        <v>735000</v>
      </c>
      <c r="N1078" s="52" t="s">
        <v>3705</v>
      </c>
      <c r="O1078" s="52">
        <v>46112</v>
      </c>
      <c r="P1078" s="49" t="s">
        <v>3708</v>
      </c>
      <c r="Q1078" s="50" t="s">
        <v>41</v>
      </c>
      <c r="R1078" s="50" t="s">
        <v>42</v>
      </c>
      <c r="S1078" s="50" t="s">
        <v>42</v>
      </c>
      <c r="T1078" s="49" t="s">
        <v>3706</v>
      </c>
      <c r="U1078" s="53"/>
      <c r="V1078" s="7"/>
      <c r="W1078" s="8" t="str">
        <f ca="1">IF(OR(ISBLANK(O1078),ISERROR(O1078)),"",IF(O1078&lt;=TODAY(),"EXPIRED","ACTIVE"))</f>
        <v>ACTIVE</v>
      </c>
      <c r="X1078" s="8" t="str">
        <f>IF(ISNUMBER(SEARCH("OPTILAN",P1078)),"OPTILAN","")</f>
        <v/>
      </c>
      <c r="Y1078" s="8" t="str">
        <f>IF(AND(NOT(ISBLANK(M1078)),M1078&lt;&gt;"",VALUE(M1078)=0),"No Value (Indeterminate)","")</f>
        <v/>
      </c>
      <c r="Z1078" s="8"/>
      <c r="AA1078" s="8" t="str">
        <f>IF(AND(ISNUMBER(SEARCH("default date of 31/12/2099",D1078)),NOT(ISBLANK(M1078)),VALUE(M1078)=0),"No Value (SPOT Contract)","")</f>
        <v/>
      </c>
      <c r="AB1078" s="19" t="str">
        <f>IF(N1078="","No Start Date","")</f>
        <v/>
      </c>
      <c r="AC1078" s="19" t="str">
        <f>IF(O1078="","No Expiry Date","")</f>
        <v/>
      </c>
      <c r="AD1078" s="19" t="str">
        <f>IF(B1078="","No Reference","")</f>
        <v/>
      </c>
      <c r="AE1078" s="19" t="str" cm="1">
        <f t="array" aca="1" ref="AE1078" ca="1">IF(SUMPRODUCT(--ISNUMBER(SEARCH("PFI",A1078:AD1078)))&gt;0,"Y","")</f>
        <v/>
      </c>
      <c r="AF1078" s="19" t="str">
        <f>IF(ISNUMBER(SEARCH("CSW",C1078)),"Shared Service","")</f>
        <v/>
      </c>
      <c r="AG1078" s="19"/>
    </row>
    <row r="1079" spans="1:33" s="14" customFormat="1" x14ac:dyDescent="0.3">
      <c r="A1079" s="21">
        <v>395</v>
      </c>
      <c r="B1079" s="49" t="s">
        <v>3703</v>
      </c>
      <c r="C1079" s="49" t="s">
        <v>3709</v>
      </c>
      <c r="D1079" s="49"/>
      <c r="E1079" s="50">
        <v>1</v>
      </c>
      <c r="F1079" s="50">
        <v>0</v>
      </c>
      <c r="G1079" s="50">
        <v>0</v>
      </c>
      <c r="H1079" s="49" t="s">
        <v>34</v>
      </c>
      <c r="I1079" s="49" t="s">
        <v>1921</v>
      </c>
      <c r="J1079" s="49" t="s">
        <v>36</v>
      </c>
      <c r="K1079" s="49" t="s">
        <v>50</v>
      </c>
      <c r="L1079" s="49" t="s">
        <v>642</v>
      </c>
      <c r="M1079" s="51">
        <v>735000</v>
      </c>
      <c r="N1079" s="52" t="s">
        <v>3705</v>
      </c>
      <c r="O1079" s="52">
        <v>46112</v>
      </c>
      <c r="P1079" s="49" t="s">
        <v>3710</v>
      </c>
      <c r="Q1079" s="50" t="s">
        <v>41</v>
      </c>
      <c r="R1079" s="50" t="s">
        <v>42</v>
      </c>
      <c r="S1079" s="50" t="s">
        <v>42</v>
      </c>
      <c r="T1079" s="49" t="s">
        <v>3706</v>
      </c>
      <c r="U1079" s="53"/>
      <c r="V1079" s="7"/>
      <c r="W1079" s="8" t="str">
        <f ca="1">IF(OR(ISBLANK(O1079),ISERROR(O1079)),"",IF(O1079&lt;=TODAY(),"EXPIRED","ACTIVE"))</f>
        <v>ACTIVE</v>
      </c>
      <c r="X1079" s="8" t="str">
        <f>IF(ISNUMBER(SEARCH("OPTILAN",P1079)),"OPTILAN","")</f>
        <v/>
      </c>
      <c r="Y1079" s="8" t="str">
        <f>IF(AND(NOT(ISBLANK(M1079)),M1079&lt;&gt;"",VALUE(M1079)=0),"No Value (Indeterminate)","")</f>
        <v/>
      </c>
      <c r="Z1079" s="8"/>
      <c r="AA1079" s="8" t="str">
        <f>IF(AND(ISNUMBER(SEARCH("default date of 31/12/2099",D1079)),NOT(ISBLANK(M1079)),VALUE(M1079)=0),"No Value (SPOT Contract)","")</f>
        <v/>
      </c>
      <c r="AB1079" s="19" t="str">
        <f>IF(N1079="","No Start Date","")</f>
        <v/>
      </c>
      <c r="AC1079" s="19" t="str">
        <f>IF(O1079="","No Expiry Date","")</f>
        <v/>
      </c>
      <c r="AD1079" s="19" t="str">
        <f>IF(B1079="","No Reference","")</f>
        <v/>
      </c>
      <c r="AE1079" s="19" t="str" cm="1">
        <f t="array" aca="1" ref="AE1079" ca="1">IF(SUMPRODUCT(--ISNUMBER(SEARCH("PFI",A1079:AD1079)))&gt;0,"Y","")</f>
        <v/>
      </c>
      <c r="AF1079" s="19" t="str">
        <f>IF(ISNUMBER(SEARCH("CSW",C1079)),"Shared Service","")</f>
        <v/>
      </c>
      <c r="AG1079" s="19"/>
    </row>
    <row r="1080" spans="1:33" s="14" customFormat="1" x14ac:dyDescent="0.3">
      <c r="A1080" s="21">
        <v>1181</v>
      </c>
      <c r="B1080" s="41" t="s">
        <v>3711</v>
      </c>
      <c r="C1080" s="41" t="s">
        <v>3712</v>
      </c>
      <c r="D1080" s="41"/>
      <c r="E1080" s="42">
        <v>0</v>
      </c>
      <c r="F1080" s="42">
        <v>0</v>
      </c>
      <c r="G1080" s="42">
        <v>0</v>
      </c>
      <c r="H1080" s="41" t="s">
        <v>554</v>
      </c>
      <c r="I1080" s="41" t="s">
        <v>554</v>
      </c>
      <c r="J1080" s="41" t="s">
        <v>36</v>
      </c>
      <c r="K1080" s="41" t="s">
        <v>37</v>
      </c>
      <c r="L1080" s="41" t="s">
        <v>38</v>
      </c>
      <c r="M1080" s="43">
        <v>7520</v>
      </c>
      <c r="N1080" s="44">
        <v>45664</v>
      </c>
      <c r="O1080" s="44">
        <v>46053</v>
      </c>
      <c r="P1080" s="41" t="s">
        <v>797</v>
      </c>
      <c r="Q1080" s="42" t="s">
        <v>41</v>
      </c>
      <c r="R1080" s="42" t="s">
        <v>41</v>
      </c>
      <c r="S1080" s="42" t="s">
        <v>42</v>
      </c>
      <c r="T1080" s="41" t="s">
        <v>3713</v>
      </c>
      <c r="U1080" s="53"/>
      <c r="V1080" s="7"/>
      <c r="W1080" s="8" t="str">
        <f ca="1">IF(OR(ISBLANK(O1080),ISERROR(O1080)),"",IF(O1080&lt;=TODAY(),"EXPIRED","ACTIVE"))</f>
        <v>ACTIVE</v>
      </c>
      <c r="X1080" s="8" t="str">
        <f>IF(ISNUMBER(SEARCH("OPTILAN",P1080)),"OPTILAN","")</f>
        <v/>
      </c>
      <c r="Y1080" s="8" t="str">
        <f>IF(AND(NOT(ISBLANK(M1080)),M1080&lt;&gt;"",VALUE(M1080)=0),"No Value (Indeterminate)","")</f>
        <v/>
      </c>
      <c r="Z1080" s="8"/>
      <c r="AA1080" s="8" t="str">
        <f>IF(AND(ISNUMBER(SEARCH("default date of 31/12/2099",D1080)),NOT(ISBLANK(M1080)),VALUE(M1080)=0),"No Value (SPOT Contract)","")</f>
        <v/>
      </c>
      <c r="AB1080" s="19" t="str">
        <f>IF(N1080="","No Start Date","")</f>
        <v/>
      </c>
      <c r="AC1080" s="19" t="str">
        <f>IF(O1080="","No Expiry Date","")</f>
        <v/>
      </c>
      <c r="AD1080" s="19" t="str">
        <f>IF(B1080="","No Reference","")</f>
        <v/>
      </c>
      <c r="AE1080" s="19" t="str" cm="1">
        <f t="array" aca="1" ref="AE1080" ca="1">IF(SUMPRODUCT(--ISNUMBER(SEARCH("PFI",A1080:AD1080)))&gt;0,"Y","")</f>
        <v/>
      </c>
      <c r="AF1080" s="19" t="str">
        <f>IF(ISNUMBER(SEARCH("CSW",C1080)),"Shared Service","")</f>
        <v/>
      </c>
      <c r="AG1080" s="19"/>
    </row>
    <row r="1081" spans="1:33" s="14" customFormat="1" x14ac:dyDescent="0.3">
      <c r="A1081" s="21">
        <v>1478</v>
      </c>
      <c r="B1081" s="41" t="s">
        <v>3714</v>
      </c>
      <c r="C1081" s="41" t="s">
        <v>3715</v>
      </c>
      <c r="D1081" s="41" t="s">
        <v>3716</v>
      </c>
      <c r="E1081" s="42">
        <v>9</v>
      </c>
      <c r="F1081" s="42">
        <v>1</v>
      </c>
      <c r="G1081" s="42">
        <v>0</v>
      </c>
      <c r="H1081" s="41" t="s">
        <v>262</v>
      </c>
      <c r="I1081" s="41" t="s">
        <v>2380</v>
      </c>
      <c r="J1081" s="41" t="s">
        <v>36</v>
      </c>
      <c r="K1081" s="41" t="s">
        <v>50</v>
      </c>
      <c r="L1081" s="41" t="s">
        <v>642</v>
      </c>
      <c r="M1081" s="43">
        <v>1790000</v>
      </c>
      <c r="N1081" s="44">
        <v>43110</v>
      </c>
      <c r="O1081" s="44">
        <v>47026</v>
      </c>
      <c r="P1081" s="41" t="s">
        <v>3717</v>
      </c>
      <c r="Q1081" s="42" t="s">
        <v>41</v>
      </c>
      <c r="R1081" s="42" t="s">
        <v>42</v>
      </c>
      <c r="S1081" s="42" t="s">
        <v>41</v>
      </c>
      <c r="T1081" s="41" t="s">
        <v>3718</v>
      </c>
      <c r="U1081" s="53"/>
      <c r="V1081" s="7"/>
      <c r="W1081" s="8" t="str">
        <f ca="1">IF(OR(ISBLANK(O1081),ISERROR(O1081)),"",IF(O1081&lt;=TODAY(),"EXPIRED","ACTIVE"))</f>
        <v>ACTIVE</v>
      </c>
      <c r="X1081" s="8" t="str">
        <f>IF(ISNUMBER(SEARCH("OPTILAN",P1081)),"OPTILAN","")</f>
        <v/>
      </c>
      <c r="Y1081" s="8" t="str">
        <f>IF(AND(NOT(ISBLANK(M1081)),M1081&lt;&gt;"",VALUE(M1081)=0),"No Value (Indeterminate)","")</f>
        <v/>
      </c>
      <c r="Z1081" s="8"/>
      <c r="AA1081" s="8" t="str">
        <f>IF(AND(ISNUMBER(SEARCH("default date of 31/12/2099",D1081)),NOT(ISBLANK(M1081)),VALUE(M1081)=0),"No Value (SPOT Contract)","")</f>
        <v/>
      </c>
      <c r="AB1081" s="19" t="str">
        <f>IF(N1081="","No Start Date","")</f>
        <v/>
      </c>
      <c r="AC1081" s="19" t="str">
        <f>IF(O1081="","No Expiry Date","")</f>
        <v/>
      </c>
      <c r="AD1081" s="19" t="str">
        <f>IF(B1081="","No Reference","")</f>
        <v/>
      </c>
      <c r="AE1081" s="19" t="str" cm="1">
        <f t="array" aca="1" ref="AE1081" ca="1">IF(SUMPRODUCT(--ISNUMBER(SEARCH("PFI",A1081:AD1081)))&gt;0,"Y","")</f>
        <v/>
      </c>
      <c r="AF1081" s="19" t="str">
        <f>IF(ISNUMBER(SEARCH("CSW",C1081)),"Shared Service","")</f>
        <v/>
      </c>
      <c r="AG1081" s="19"/>
    </row>
    <row r="1082" spans="1:33" s="14" customFormat="1" x14ac:dyDescent="0.3">
      <c r="A1082" s="21">
        <v>1342</v>
      </c>
      <c r="B1082" s="41" t="s">
        <v>3719</v>
      </c>
      <c r="C1082" s="41" t="s">
        <v>3720</v>
      </c>
      <c r="D1082" s="41"/>
      <c r="E1082" s="42">
        <v>0</v>
      </c>
      <c r="F1082" s="42">
        <v>0</v>
      </c>
      <c r="G1082" s="42">
        <v>0</v>
      </c>
      <c r="H1082" s="41" t="s">
        <v>262</v>
      </c>
      <c r="I1082" s="41" t="s">
        <v>48</v>
      </c>
      <c r="J1082" s="41" t="s">
        <v>49</v>
      </c>
      <c r="K1082" s="41" t="s">
        <v>61</v>
      </c>
      <c r="L1082" s="41" t="s">
        <v>623</v>
      </c>
      <c r="M1082" s="43">
        <v>32057.84</v>
      </c>
      <c r="N1082" s="44" t="s">
        <v>3721</v>
      </c>
      <c r="O1082" s="44">
        <v>46053</v>
      </c>
      <c r="P1082" s="41" t="s">
        <v>3722</v>
      </c>
      <c r="Q1082" s="42" t="s">
        <v>41</v>
      </c>
      <c r="R1082" s="42" t="s">
        <v>42</v>
      </c>
      <c r="S1082" s="42" t="s">
        <v>41</v>
      </c>
      <c r="T1082" s="41" t="s">
        <v>54</v>
      </c>
      <c r="U1082" s="53"/>
      <c r="V1082" s="13" t="s">
        <v>25</v>
      </c>
      <c r="W1082" s="8" t="s">
        <v>3723</v>
      </c>
      <c r="X1082" s="8" t="s">
        <v>3723</v>
      </c>
      <c r="Y1082" s="8"/>
      <c r="Z1082" s="8" t="s">
        <v>3723</v>
      </c>
      <c r="AA1082" s="19" t="s">
        <v>25</v>
      </c>
      <c r="AB1082" s="19" t="s">
        <v>3723</v>
      </c>
      <c r="AC1082" s="19" t="s">
        <v>3723</v>
      </c>
      <c r="AD1082" s="19" t="s">
        <v>3723</v>
      </c>
      <c r="AE1082" s="19" t="s">
        <v>3723</v>
      </c>
      <c r="AF1082" s="19" t="s">
        <v>1220</v>
      </c>
      <c r="AG1082" s="2"/>
    </row>
    <row r="1083" spans="1:33" s="14" customFormat="1" x14ac:dyDescent="0.3">
      <c r="A1083" s="21">
        <v>1340</v>
      </c>
      <c r="B1083" s="41" t="s">
        <v>3724</v>
      </c>
      <c r="C1083" s="41" t="s">
        <v>3725</v>
      </c>
      <c r="D1083" s="41" t="s">
        <v>3726</v>
      </c>
      <c r="E1083" s="42">
        <v>0</v>
      </c>
      <c r="F1083" s="42">
        <v>0</v>
      </c>
      <c r="G1083" s="42">
        <v>0</v>
      </c>
      <c r="H1083" s="41" t="s">
        <v>262</v>
      </c>
      <c r="I1083" s="41" t="s">
        <v>48</v>
      </c>
      <c r="J1083" s="41" t="s">
        <v>49</v>
      </c>
      <c r="K1083" s="41" t="s">
        <v>61</v>
      </c>
      <c r="L1083" s="41" t="s">
        <v>623</v>
      </c>
      <c r="M1083" s="43">
        <v>32071.09</v>
      </c>
      <c r="N1083" s="44" t="s">
        <v>3721</v>
      </c>
      <c r="O1083" s="44">
        <v>46053</v>
      </c>
      <c r="P1083" s="41" t="s">
        <v>3722</v>
      </c>
      <c r="Q1083" s="42" t="s">
        <v>41</v>
      </c>
      <c r="R1083" s="42" t="s">
        <v>42</v>
      </c>
      <c r="S1083" s="42" t="s">
        <v>41</v>
      </c>
      <c r="T1083" s="41" t="s">
        <v>54</v>
      </c>
      <c r="U1083" s="53"/>
      <c r="V1083" s="13" t="s">
        <v>25</v>
      </c>
      <c r="W1083" s="8" t="s">
        <v>3723</v>
      </c>
      <c r="X1083" s="8" t="s">
        <v>3723</v>
      </c>
      <c r="Y1083" s="8"/>
      <c r="Z1083" s="8" t="s">
        <v>3723</v>
      </c>
      <c r="AA1083" s="19" t="s">
        <v>25</v>
      </c>
      <c r="AB1083" s="19" t="s">
        <v>3723</v>
      </c>
      <c r="AC1083" s="19" t="s">
        <v>3723</v>
      </c>
      <c r="AD1083" s="19" t="s">
        <v>3723</v>
      </c>
      <c r="AE1083" s="19" t="s">
        <v>3723</v>
      </c>
      <c r="AF1083" s="19" t="s">
        <v>1220</v>
      </c>
      <c r="AG1083" s="2"/>
    </row>
    <row r="1084" spans="1:33" s="14" customFormat="1" x14ac:dyDescent="0.3">
      <c r="A1084" s="21">
        <v>996</v>
      </c>
      <c r="B1084" s="41" t="s">
        <v>3727</v>
      </c>
      <c r="C1084" s="41" t="s">
        <v>3728</v>
      </c>
      <c r="D1084" s="41" t="s">
        <v>3729</v>
      </c>
      <c r="E1084" s="42">
        <v>0</v>
      </c>
      <c r="F1084" s="42">
        <v>0</v>
      </c>
      <c r="G1084" s="42">
        <v>0</v>
      </c>
      <c r="H1084" s="41" t="s">
        <v>47</v>
      </c>
      <c r="I1084" s="41" t="s">
        <v>48</v>
      </c>
      <c r="J1084" s="41" t="s">
        <v>49</v>
      </c>
      <c r="K1084" s="41" t="s">
        <v>50</v>
      </c>
      <c r="L1084" s="41" t="s">
        <v>51</v>
      </c>
      <c r="M1084" s="43">
        <v>2522110</v>
      </c>
      <c r="N1084" s="44">
        <v>45718</v>
      </c>
      <c r="O1084" s="44">
        <v>46117</v>
      </c>
      <c r="P1084" s="41" t="s">
        <v>3730</v>
      </c>
      <c r="Q1084" s="42" t="s">
        <v>41</v>
      </c>
      <c r="R1084" s="42" t="s">
        <v>41</v>
      </c>
      <c r="S1084" s="42" t="s">
        <v>41</v>
      </c>
      <c r="T1084" s="41" t="s">
        <v>54</v>
      </c>
      <c r="U1084" s="53"/>
      <c r="V1084" s="7"/>
      <c r="W1084" s="8" t="str">
        <f ca="1">IF(OR(ISBLANK(O1084),ISERROR(O1084)),"",IF(O1084&lt;=TODAY(),"EXPIRED","ACTIVE"))</f>
        <v>ACTIVE</v>
      </c>
      <c r="X1084" s="8" t="str">
        <f>IF(ISNUMBER(SEARCH("OPTILAN",P1084)),"OPTILAN","")</f>
        <v/>
      </c>
      <c r="Y1084" s="8" t="str">
        <f>IF(AND(NOT(ISBLANK(M1084)),M1084&lt;&gt;"",VALUE(M1084)=0),"No Value (Indeterminate)","")</f>
        <v/>
      </c>
      <c r="Z1084" s="8"/>
      <c r="AA1084" s="8" t="str">
        <f>IF(AND(ISNUMBER(SEARCH("default date of 31/12/2099",D1084)),NOT(ISBLANK(M1084)),VALUE(M1084)=0),"No Value (SPOT Contract)","")</f>
        <v/>
      </c>
      <c r="AB1084" s="19" t="str">
        <f>IF(N1084="","No Start Date","")</f>
        <v/>
      </c>
      <c r="AC1084" s="19" t="str">
        <f>IF(O1084="","No Expiry Date","")</f>
        <v/>
      </c>
      <c r="AD1084" s="19" t="str">
        <f>IF(B1084="","No Reference","")</f>
        <v/>
      </c>
      <c r="AE1084" s="19" t="str" cm="1">
        <f t="array" aca="1" ref="AE1084" ca="1">IF(SUMPRODUCT(--ISNUMBER(SEARCH("PFI",A1084:AD1084)))&gt;0,"Y","")</f>
        <v/>
      </c>
      <c r="AF1084" s="19" t="str">
        <f>IF(ISNUMBER(SEARCH("CSW",C1084)),"Shared Service","")</f>
        <v/>
      </c>
      <c r="AG1084" s="19"/>
    </row>
    <row r="1085" spans="1:33" s="14" customFormat="1" x14ac:dyDescent="0.3">
      <c r="A1085" s="21">
        <v>1344</v>
      </c>
      <c r="B1085" s="41" t="s">
        <v>3731</v>
      </c>
      <c r="C1085" s="41" t="s">
        <v>3732</v>
      </c>
      <c r="D1085" s="41"/>
      <c r="E1085" s="42">
        <v>0</v>
      </c>
      <c r="F1085" s="42">
        <v>0</v>
      </c>
      <c r="G1085" s="42">
        <v>0</v>
      </c>
      <c r="H1085" s="41" t="s">
        <v>262</v>
      </c>
      <c r="I1085" s="41" t="s">
        <v>48</v>
      </c>
      <c r="J1085" s="41" t="s">
        <v>49</v>
      </c>
      <c r="K1085" s="41" t="s">
        <v>61</v>
      </c>
      <c r="L1085" s="41" t="s">
        <v>623</v>
      </c>
      <c r="M1085" s="43">
        <v>167370</v>
      </c>
      <c r="N1085" s="44" t="s">
        <v>3721</v>
      </c>
      <c r="O1085" s="44">
        <v>46022</v>
      </c>
      <c r="P1085" s="41" t="s">
        <v>3733</v>
      </c>
      <c r="Q1085" s="42" t="s">
        <v>41</v>
      </c>
      <c r="R1085" s="42" t="s">
        <v>42</v>
      </c>
      <c r="S1085" s="42" t="s">
        <v>41</v>
      </c>
      <c r="T1085" s="41" t="s">
        <v>54</v>
      </c>
      <c r="U1085" s="53"/>
      <c r="V1085" s="55" t="str">
        <f ca="1">IF(OR(ISBLANK(O1085),ISERROR(O1085)),"",IF(O1085&lt;=TODAY(),"EXPIRED","ACTIVE"))</f>
        <v>EXPIRED</v>
      </c>
      <c r="W1085" s="8" t="str">
        <f>IF(ISNUMBER(SEARCH("OPTILAN",P1085)),"OPTILAN","")</f>
        <v/>
      </c>
      <c r="X1085" s="8" t="str">
        <f>IF(AND(NOT(ISBLANK(M1085)),M1085&lt;&gt;"",VALUE(M1085)=0),"No Value (Indeterminate)","")</f>
        <v/>
      </c>
      <c r="Y1085" s="8"/>
      <c r="Z1085" s="8" t="str">
        <f>IF(AND(ISNUMBER(SEARCH("default date of 31/12/2099",D1085)),NOT(ISBLANK(M1085)),VALUE(M1085)=0),"No Value (SPOT Contract)","")</f>
        <v/>
      </c>
      <c r="AA1085" s="18" t="str">
        <f>IF(N1085="","No Start Date","")</f>
        <v/>
      </c>
      <c r="AB1085" s="18" t="str">
        <f>IF(O1085="","No Expiry Date","")</f>
        <v/>
      </c>
      <c r="AC1085" s="18" t="str">
        <f>IF(B1085="","No Reference","")</f>
        <v/>
      </c>
      <c r="AD1085" s="19" t="str" cm="1">
        <f t="array" aca="1" ref="AD1085" ca="1">IF(SUMPRODUCT(--ISNUMBER(SEARCH("PFI",A1085:AC1085)))&gt;0,"Y","")</f>
        <v/>
      </c>
      <c r="AE1085" s="18" t="str">
        <f>IF(ISNUMBER(SEARCH("CSW",C1085)),"Shared Service","")</f>
        <v/>
      </c>
      <c r="AF1085" s="19" t="s">
        <v>1220</v>
      </c>
      <c r="AG1085" s="2"/>
    </row>
    <row r="1086" spans="1:33" s="14" customFormat="1" x14ac:dyDescent="0.3">
      <c r="A1086" s="21">
        <v>1343</v>
      </c>
      <c r="B1086" s="41" t="s">
        <v>3734</v>
      </c>
      <c r="C1086" s="41" t="s">
        <v>3735</v>
      </c>
      <c r="D1086" s="41"/>
      <c r="E1086" s="42">
        <v>0</v>
      </c>
      <c r="F1086" s="42">
        <v>0</v>
      </c>
      <c r="G1086" s="42">
        <v>0</v>
      </c>
      <c r="H1086" s="41" t="s">
        <v>262</v>
      </c>
      <c r="I1086" s="41" t="s">
        <v>48</v>
      </c>
      <c r="J1086" s="41" t="s">
        <v>49</v>
      </c>
      <c r="K1086" s="41" t="s">
        <v>61</v>
      </c>
      <c r="L1086" s="41" t="s">
        <v>623</v>
      </c>
      <c r="M1086" s="43">
        <v>76109.42</v>
      </c>
      <c r="N1086" s="44" t="s">
        <v>3721</v>
      </c>
      <c r="O1086" s="44">
        <v>46053</v>
      </c>
      <c r="P1086" s="41" t="s">
        <v>3722</v>
      </c>
      <c r="Q1086" s="42" t="s">
        <v>41</v>
      </c>
      <c r="R1086" s="42" t="s">
        <v>42</v>
      </c>
      <c r="S1086" s="42" t="s">
        <v>41</v>
      </c>
      <c r="T1086" s="41" t="s">
        <v>54</v>
      </c>
      <c r="U1086" s="53"/>
      <c r="V1086" s="13" t="s">
        <v>25</v>
      </c>
      <c r="W1086" s="8" t="s">
        <v>3723</v>
      </c>
      <c r="X1086" s="8" t="s">
        <v>3723</v>
      </c>
      <c r="Y1086" s="8"/>
      <c r="Z1086" s="8" t="s">
        <v>3723</v>
      </c>
      <c r="AA1086" s="19" t="s">
        <v>25</v>
      </c>
      <c r="AB1086" s="19" t="s">
        <v>3723</v>
      </c>
      <c r="AC1086" s="19" t="s">
        <v>3723</v>
      </c>
      <c r="AD1086" s="19" t="s">
        <v>3723</v>
      </c>
      <c r="AE1086" s="19" t="s">
        <v>3723</v>
      </c>
      <c r="AF1086" s="19" t="s">
        <v>1220</v>
      </c>
      <c r="AG1086" s="2"/>
    </row>
    <row r="1087" spans="1:33" s="14" customFormat="1" x14ac:dyDescent="0.3">
      <c r="A1087" s="21">
        <v>1341</v>
      </c>
      <c r="B1087" s="41" t="s">
        <v>3736</v>
      </c>
      <c r="C1087" s="41" t="s">
        <v>3737</v>
      </c>
      <c r="D1087" s="41"/>
      <c r="E1087" s="42">
        <v>0</v>
      </c>
      <c r="F1087" s="42">
        <v>0</v>
      </c>
      <c r="G1087" s="42">
        <v>0</v>
      </c>
      <c r="H1087" s="41" t="s">
        <v>262</v>
      </c>
      <c r="I1087" s="41" t="s">
        <v>48</v>
      </c>
      <c r="J1087" s="41" t="s">
        <v>49</v>
      </c>
      <c r="K1087" s="41" t="s">
        <v>61</v>
      </c>
      <c r="L1087" s="41" t="s">
        <v>623</v>
      </c>
      <c r="M1087" s="43">
        <v>75997.64</v>
      </c>
      <c r="N1087" s="44" t="s">
        <v>3721</v>
      </c>
      <c r="O1087" s="44">
        <v>46053</v>
      </c>
      <c r="P1087" s="41" t="s">
        <v>3722</v>
      </c>
      <c r="Q1087" s="42" t="s">
        <v>41</v>
      </c>
      <c r="R1087" s="42" t="s">
        <v>42</v>
      </c>
      <c r="S1087" s="42" t="s">
        <v>41</v>
      </c>
      <c r="T1087" s="41" t="s">
        <v>54</v>
      </c>
      <c r="U1087" s="53"/>
      <c r="V1087" s="13" t="s">
        <v>25</v>
      </c>
      <c r="W1087" s="8" t="s">
        <v>3723</v>
      </c>
      <c r="X1087" s="8" t="s">
        <v>3723</v>
      </c>
      <c r="Y1087" s="8"/>
      <c r="Z1087" s="8" t="s">
        <v>3723</v>
      </c>
      <c r="AA1087" s="19" t="s">
        <v>25</v>
      </c>
      <c r="AB1087" s="19" t="s">
        <v>3723</v>
      </c>
      <c r="AC1087" s="19" t="s">
        <v>3723</v>
      </c>
      <c r="AD1087" s="19" t="s">
        <v>3723</v>
      </c>
      <c r="AE1087" s="19" t="s">
        <v>3723</v>
      </c>
      <c r="AF1087" s="19" t="s">
        <v>1220</v>
      </c>
      <c r="AG1087" s="2"/>
    </row>
    <row r="1088" spans="1:33" s="14" customFormat="1" x14ac:dyDescent="0.3">
      <c r="A1088" s="21">
        <v>1158</v>
      </c>
      <c r="B1088" s="41" t="s">
        <v>3738</v>
      </c>
      <c r="C1088" s="41" t="s">
        <v>3739</v>
      </c>
      <c r="D1088" s="41" t="s">
        <v>3740</v>
      </c>
      <c r="E1088" s="42">
        <v>0</v>
      </c>
      <c r="F1088" s="42">
        <v>0</v>
      </c>
      <c r="G1088" s="42">
        <v>0</v>
      </c>
      <c r="H1088" s="41" t="s">
        <v>262</v>
      </c>
      <c r="I1088" s="41" t="s">
        <v>48</v>
      </c>
      <c r="J1088" s="41" t="s">
        <v>890</v>
      </c>
      <c r="K1088" s="41" t="s">
        <v>37</v>
      </c>
      <c r="L1088" s="41" t="s">
        <v>623</v>
      </c>
      <c r="M1088" s="43">
        <v>75924.3</v>
      </c>
      <c r="N1088" s="44">
        <v>45719</v>
      </c>
      <c r="O1088" s="44">
        <v>46084</v>
      </c>
      <c r="P1088" s="41" t="s">
        <v>3722</v>
      </c>
      <c r="Q1088" s="42" t="s">
        <v>41</v>
      </c>
      <c r="R1088" s="42" t="s">
        <v>42</v>
      </c>
      <c r="S1088" s="42" t="s">
        <v>41</v>
      </c>
      <c r="T1088" s="41" t="s">
        <v>54</v>
      </c>
      <c r="U1088" s="53"/>
      <c r="V1088" s="7"/>
      <c r="W1088" s="8" t="str">
        <f ca="1">IF(OR(ISBLANK(O1088),ISERROR(O1088)),"",IF(O1088&lt;=TODAY(),"EXPIRED","ACTIVE"))</f>
        <v>ACTIVE</v>
      </c>
      <c r="X1088" s="8" t="str">
        <f>IF(ISNUMBER(SEARCH("OPTILAN",P1088)),"OPTILAN","")</f>
        <v/>
      </c>
      <c r="Y1088" s="8" t="str">
        <f>IF(AND(NOT(ISBLANK(M1088)),M1088&lt;&gt;"",VALUE(M1088)=0),"No Value (Indeterminate)","")</f>
        <v/>
      </c>
      <c r="Z1088" s="8"/>
      <c r="AA1088" s="8" t="str">
        <f>IF(AND(ISNUMBER(SEARCH("default date of 31/12/2099",D1088)),NOT(ISBLANK(M1088)),VALUE(M1088)=0),"No Value (SPOT Contract)","")</f>
        <v/>
      </c>
      <c r="AB1088" s="19" t="str">
        <f>IF(N1088="","No Start Date","")</f>
        <v/>
      </c>
      <c r="AC1088" s="19" t="str">
        <f>IF(O1088="","No Expiry Date","")</f>
        <v/>
      </c>
      <c r="AD1088" s="19" t="str">
        <f>IF(B1088="","No Reference","")</f>
        <v/>
      </c>
      <c r="AE1088" s="19" t="str" cm="1">
        <f t="array" aca="1" ref="AE1088" ca="1">IF(SUMPRODUCT(--ISNUMBER(SEARCH("PFI",A1088:AD1088)))&gt;0,"Y","")</f>
        <v/>
      </c>
      <c r="AF1088" s="19" t="str">
        <f>IF(ISNUMBER(SEARCH("CSW",C1088)),"Shared Service","")</f>
        <v/>
      </c>
      <c r="AG1088" s="19"/>
    </row>
    <row r="1089" spans="1:33" s="14" customFormat="1" x14ac:dyDescent="0.3">
      <c r="A1089" s="21">
        <v>289</v>
      </c>
      <c r="B1089" s="41" t="s">
        <v>3741</v>
      </c>
      <c r="C1089" s="41" t="s">
        <v>3742</v>
      </c>
      <c r="D1089" s="41"/>
      <c r="E1089" s="42">
        <v>0</v>
      </c>
      <c r="F1089" s="42">
        <v>0</v>
      </c>
      <c r="G1089" s="42">
        <v>0</v>
      </c>
      <c r="H1089" s="41" t="s">
        <v>47</v>
      </c>
      <c r="I1089" s="41" t="s">
        <v>263</v>
      </c>
      <c r="J1089" s="41" t="s">
        <v>36</v>
      </c>
      <c r="K1089" s="41" t="s">
        <v>50</v>
      </c>
      <c r="L1089" s="41" t="s">
        <v>642</v>
      </c>
      <c r="M1089" s="43">
        <v>220000</v>
      </c>
      <c r="N1089" s="44" t="s">
        <v>3743</v>
      </c>
      <c r="O1089" s="44">
        <v>46197</v>
      </c>
      <c r="P1089" s="41" t="s">
        <v>1098</v>
      </c>
      <c r="Q1089" s="42" t="s">
        <v>41</v>
      </c>
      <c r="R1089" s="42" t="s">
        <v>42</v>
      </c>
      <c r="S1089" s="42" t="s">
        <v>42</v>
      </c>
      <c r="T1089" s="41" t="s">
        <v>2388</v>
      </c>
      <c r="U1089" s="53"/>
      <c r="V1089" s="7"/>
      <c r="W1089" s="8" t="str">
        <f ca="1">IF(OR(ISBLANK(O1089),ISERROR(O1089)),"",IF(O1089&lt;=TODAY(),"EXPIRED","ACTIVE"))</f>
        <v>ACTIVE</v>
      </c>
      <c r="X1089" s="8" t="str">
        <f>IF(ISNUMBER(SEARCH("OPTILAN",P1089)),"OPTILAN","")</f>
        <v/>
      </c>
      <c r="Y1089" s="8" t="str">
        <f>IF(AND(NOT(ISBLANK(M1089)),M1089&lt;&gt;"",VALUE(M1089)=0),"No Value (Indeterminate)","")</f>
        <v/>
      </c>
      <c r="Z1089" s="8"/>
      <c r="AA1089" s="8" t="str">
        <f>IF(AND(ISNUMBER(SEARCH("default date of 31/12/2099",D1089)),NOT(ISBLANK(M1089)),VALUE(M1089)=0),"No Value (SPOT Contract)","")</f>
        <v/>
      </c>
      <c r="AB1089" s="19" t="str">
        <f>IF(N1089="","No Start Date","")</f>
        <v/>
      </c>
      <c r="AC1089" s="19" t="str">
        <f>IF(O1089="","No Expiry Date","")</f>
        <v/>
      </c>
      <c r="AD1089" s="19" t="str">
        <f>IF(B1089="","No Reference","")</f>
        <v/>
      </c>
      <c r="AE1089" s="19" t="str" cm="1">
        <f t="array" aca="1" ref="AE1089" ca="1">IF(SUMPRODUCT(--ISNUMBER(SEARCH("PFI",A1089:AD1089)))&gt;0,"Y","")</f>
        <v/>
      </c>
      <c r="AF1089" s="19" t="str">
        <f>IF(ISNUMBER(SEARCH("CSW",C1089)),"Shared Service","")</f>
        <v/>
      </c>
      <c r="AG1089" s="19"/>
    </row>
    <row r="1090" spans="1:33" s="14" customFormat="1" x14ac:dyDescent="0.3">
      <c r="A1090" s="21">
        <v>136</v>
      </c>
      <c r="B1090" s="45" t="s">
        <v>3744</v>
      </c>
      <c r="C1090" s="45" t="s">
        <v>3745</v>
      </c>
      <c r="D1090" s="45"/>
      <c r="E1090" s="46">
        <v>0</v>
      </c>
      <c r="F1090" s="46">
        <v>0</v>
      </c>
      <c r="G1090" s="46">
        <v>0</v>
      </c>
      <c r="H1090" s="45" t="s">
        <v>47</v>
      </c>
      <c r="I1090" s="45" t="s">
        <v>263</v>
      </c>
      <c r="J1090" s="45" t="s">
        <v>890</v>
      </c>
      <c r="K1090" s="45" t="s">
        <v>50</v>
      </c>
      <c r="L1090" s="45" t="s">
        <v>642</v>
      </c>
      <c r="M1090" s="47">
        <v>18000000</v>
      </c>
      <c r="N1090" s="48">
        <v>44571</v>
      </c>
      <c r="O1090" s="48">
        <v>46295</v>
      </c>
      <c r="P1090" s="45" t="s">
        <v>684</v>
      </c>
      <c r="Q1090" s="46" t="s">
        <v>41</v>
      </c>
      <c r="R1090" s="46" t="s">
        <v>41</v>
      </c>
      <c r="S1090" s="46" t="s">
        <v>41</v>
      </c>
      <c r="T1090" s="45" t="s">
        <v>3746</v>
      </c>
      <c r="U1090" s="53"/>
      <c r="V1090" s="7"/>
      <c r="W1090" s="8" t="str">
        <f ca="1">IF(OR(ISBLANK(O1090),ISERROR(O1090)),"",IF(O1090&lt;=TODAY(),"EXPIRED","ACTIVE"))</f>
        <v>ACTIVE</v>
      </c>
      <c r="X1090" s="8" t="str">
        <f>IF(ISNUMBER(SEARCH("OPTILAN",P1090)),"OPTILAN","")</f>
        <v/>
      </c>
      <c r="Y1090" s="8" t="str">
        <f>IF(AND(NOT(ISBLANK(M1090)),M1090&lt;&gt;"",VALUE(M1090)=0),"No Value (Indeterminate)","")</f>
        <v/>
      </c>
      <c r="Z1090" s="8"/>
      <c r="AA1090" s="8" t="str">
        <f>IF(AND(ISNUMBER(SEARCH("default date of 31/12/2099",D1090)),NOT(ISBLANK(M1090)),VALUE(M1090)=0),"No Value (SPOT Contract)","")</f>
        <v/>
      </c>
      <c r="AB1090" s="19" t="str">
        <f>IF(N1090="","No Start Date","")</f>
        <v/>
      </c>
      <c r="AC1090" s="19" t="str">
        <f>IF(O1090="","No Expiry Date","")</f>
        <v/>
      </c>
      <c r="AD1090" s="19" t="str">
        <f>IF(B1090="","No Reference","")</f>
        <v/>
      </c>
      <c r="AE1090" s="19" t="str" cm="1">
        <f t="array" aca="1" ref="AE1090" ca="1">IF(SUMPRODUCT(--ISNUMBER(SEARCH("PFI",A1090:AD1090)))&gt;0,"Y","")</f>
        <v/>
      </c>
      <c r="AF1090" s="19" t="str">
        <f>IF(ISNUMBER(SEARCH("CSW",C1090)),"Shared Service","")</f>
        <v/>
      </c>
      <c r="AG1090" s="19"/>
    </row>
    <row r="1091" spans="1:33" s="14" customFormat="1" x14ac:dyDescent="0.3">
      <c r="A1091" s="21">
        <v>137</v>
      </c>
      <c r="B1091" s="49" t="s">
        <v>3744</v>
      </c>
      <c r="C1091" s="49" t="s">
        <v>3747</v>
      </c>
      <c r="D1091" s="49" t="s">
        <v>3748</v>
      </c>
      <c r="E1091" s="50">
        <v>0</v>
      </c>
      <c r="F1091" s="50">
        <v>0</v>
      </c>
      <c r="G1091" s="50">
        <v>0</v>
      </c>
      <c r="H1091" s="49" t="s">
        <v>47</v>
      </c>
      <c r="I1091" s="49" t="s">
        <v>263</v>
      </c>
      <c r="J1091" s="49" t="s">
        <v>890</v>
      </c>
      <c r="K1091" s="49" t="s">
        <v>50</v>
      </c>
      <c r="L1091" s="49" t="s">
        <v>642</v>
      </c>
      <c r="M1091" s="51">
        <v>18000000</v>
      </c>
      <c r="N1091" s="52">
        <v>44571</v>
      </c>
      <c r="O1091" s="52">
        <v>46295</v>
      </c>
      <c r="P1091" s="49" t="s">
        <v>1176</v>
      </c>
      <c r="Q1091" s="50" t="s">
        <v>41</v>
      </c>
      <c r="R1091" s="50" t="s">
        <v>41</v>
      </c>
      <c r="S1091" s="50" t="s">
        <v>41</v>
      </c>
      <c r="T1091" s="49" t="s">
        <v>3746</v>
      </c>
      <c r="U1091" s="53"/>
      <c r="V1091" s="7"/>
      <c r="W1091" s="8" t="str">
        <f ca="1">IF(OR(ISBLANK(O1091),ISERROR(O1091)),"",IF(O1091&lt;=TODAY(),"EXPIRED","ACTIVE"))</f>
        <v>ACTIVE</v>
      </c>
      <c r="X1091" s="8" t="str">
        <f>IF(ISNUMBER(SEARCH("OPTILAN",P1091)),"OPTILAN","")</f>
        <v/>
      </c>
      <c r="Y1091" s="8" t="str">
        <f>IF(AND(NOT(ISBLANK(M1091)),M1091&lt;&gt;"",VALUE(M1091)=0),"No Value (Indeterminate)","")</f>
        <v/>
      </c>
      <c r="Z1091" s="8"/>
      <c r="AA1091" s="8" t="str">
        <f>IF(AND(ISNUMBER(SEARCH("default date of 31/12/2099",D1091)),NOT(ISBLANK(M1091)),VALUE(M1091)=0),"No Value (SPOT Contract)","")</f>
        <v/>
      </c>
      <c r="AB1091" s="19" t="str">
        <f>IF(N1091="","No Start Date","")</f>
        <v/>
      </c>
      <c r="AC1091" s="19" t="str">
        <f>IF(O1091="","No Expiry Date","")</f>
        <v/>
      </c>
      <c r="AD1091" s="19" t="str">
        <f>IF(B1091="","No Reference","")</f>
        <v/>
      </c>
      <c r="AE1091" s="19" t="str" cm="1">
        <f t="array" aca="1" ref="AE1091" ca="1">IF(SUMPRODUCT(--ISNUMBER(SEARCH("PFI",A1091:AD1091)))&gt;0,"Y","")</f>
        <v/>
      </c>
      <c r="AF1091" s="19" t="str">
        <f>IF(ISNUMBER(SEARCH("CSW",C1091)),"Shared Service","")</f>
        <v/>
      </c>
      <c r="AG1091" s="19"/>
    </row>
    <row r="1092" spans="1:33" s="14" customFormat="1" x14ac:dyDescent="0.3">
      <c r="A1092" s="21">
        <v>138</v>
      </c>
      <c r="B1092" s="49" t="s">
        <v>3744</v>
      </c>
      <c r="C1092" s="49" t="s">
        <v>3749</v>
      </c>
      <c r="D1092" s="49" t="s">
        <v>3750</v>
      </c>
      <c r="E1092" s="50">
        <v>0</v>
      </c>
      <c r="F1092" s="50">
        <v>0</v>
      </c>
      <c r="G1092" s="50">
        <v>0</v>
      </c>
      <c r="H1092" s="49" t="s">
        <v>47</v>
      </c>
      <c r="I1092" s="49" t="s">
        <v>263</v>
      </c>
      <c r="J1092" s="49" t="s">
        <v>890</v>
      </c>
      <c r="K1092" s="49" t="s">
        <v>50</v>
      </c>
      <c r="L1092" s="49" t="s">
        <v>642</v>
      </c>
      <c r="M1092" s="51">
        <v>18000000</v>
      </c>
      <c r="N1092" s="52">
        <v>44571</v>
      </c>
      <c r="O1092" s="52">
        <v>46295</v>
      </c>
      <c r="P1092" s="49" t="s">
        <v>3751</v>
      </c>
      <c r="Q1092" s="50" t="s">
        <v>41</v>
      </c>
      <c r="R1092" s="50" t="s">
        <v>42</v>
      </c>
      <c r="S1092" s="50" t="s">
        <v>41</v>
      </c>
      <c r="T1092" s="49" t="s">
        <v>3746</v>
      </c>
      <c r="U1092" s="53"/>
      <c r="V1092" s="7"/>
      <c r="W1092" s="8" t="str">
        <f ca="1">IF(OR(ISBLANK(O1092),ISERROR(O1092)),"",IF(O1092&lt;=TODAY(),"EXPIRED","ACTIVE"))</f>
        <v>ACTIVE</v>
      </c>
      <c r="X1092" s="8" t="str">
        <f>IF(ISNUMBER(SEARCH("OPTILAN",P1092)),"OPTILAN","")</f>
        <v/>
      </c>
      <c r="Y1092" s="8" t="str">
        <f>IF(AND(NOT(ISBLANK(M1092)),M1092&lt;&gt;"",VALUE(M1092)=0),"No Value (Indeterminate)","")</f>
        <v/>
      </c>
      <c r="Z1092" s="8"/>
      <c r="AA1092" s="8" t="str">
        <f>IF(AND(ISNUMBER(SEARCH("default date of 31/12/2099",D1092)),NOT(ISBLANK(M1092)),VALUE(M1092)=0),"No Value (SPOT Contract)","")</f>
        <v/>
      </c>
      <c r="AB1092" s="19" t="str">
        <f>IF(N1092="","No Start Date","")</f>
        <v/>
      </c>
      <c r="AC1092" s="19" t="str">
        <f>IF(O1092="","No Expiry Date","")</f>
        <v/>
      </c>
      <c r="AD1092" s="19" t="str">
        <f>IF(B1092="","No Reference","")</f>
        <v/>
      </c>
      <c r="AE1092" s="19" t="str" cm="1">
        <f t="array" aca="1" ref="AE1092" ca="1">IF(SUMPRODUCT(--ISNUMBER(SEARCH("PFI",A1092:AD1092)))&gt;0,"Y","")</f>
        <v/>
      </c>
      <c r="AF1092" s="19" t="str">
        <f>IF(ISNUMBER(SEARCH("CSW",C1092)),"Shared Service","")</f>
        <v/>
      </c>
      <c r="AG1092" s="19"/>
    </row>
    <row r="1093" spans="1:33" s="14" customFormat="1" x14ac:dyDescent="0.3">
      <c r="A1093" s="21">
        <v>1729</v>
      </c>
      <c r="B1093" s="41" t="s">
        <v>3752</v>
      </c>
      <c r="C1093" s="41" t="s">
        <v>3753</v>
      </c>
      <c r="D1093" s="41"/>
      <c r="E1093" s="42">
        <v>0</v>
      </c>
      <c r="F1093" s="42">
        <v>0</v>
      </c>
      <c r="G1093" s="42">
        <v>0</v>
      </c>
      <c r="H1093" s="41" t="s">
        <v>47</v>
      </c>
      <c r="I1093" s="41" t="s">
        <v>263</v>
      </c>
      <c r="J1093" s="41" t="s">
        <v>36</v>
      </c>
      <c r="K1093" s="41" t="s">
        <v>50</v>
      </c>
      <c r="L1093" s="41" t="s">
        <v>642</v>
      </c>
      <c r="M1093" s="43">
        <v>330000</v>
      </c>
      <c r="N1093" s="44">
        <v>44563</v>
      </c>
      <c r="O1093" s="44">
        <v>46783</v>
      </c>
      <c r="P1093" s="41" t="s">
        <v>3754</v>
      </c>
      <c r="Q1093" s="42" t="s">
        <v>41</v>
      </c>
      <c r="R1093" s="42" t="s">
        <v>42</v>
      </c>
      <c r="S1093" s="42" t="s">
        <v>41</v>
      </c>
      <c r="T1093" s="41" t="s">
        <v>54</v>
      </c>
      <c r="U1093" s="53"/>
      <c r="V1093" s="7"/>
      <c r="W1093" s="8" t="str">
        <f ca="1">IF(OR(ISBLANK(O1093),ISERROR(O1093)),"",IF(O1093&lt;=TODAY(),"EXPIRED","ACTIVE"))</f>
        <v>ACTIVE</v>
      </c>
      <c r="X1093" s="8" t="str">
        <f>IF(ISNUMBER(SEARCH("OPTILAN",P1093)),"OPTILAN","")</f>
        <v/>
      </c>
      <c r="Y1093" s="8" t="str">
        <f>IF(AND(NOT(ISBLANK(M1093)),M1093&lt;&gt;"",VALUE(M1093)=0),"No Value (Indeterminate)","")</f>
        <v/>
      </c>
      <c r="Z1093" s="8"/>
      <c r="AA1093" s="8" t="str">
        <f>IF(AND(ISNUMBER(SEARCH("default date of 31/12/2099",D1093)),NOT(ISBLANK(M1093)),VALUE(M1093)=0),"No Value (SPOT Contract)","")</f>
        <v/>
      </c>
      <c r="AB1093" s="19" t="str">
        <f>IF(N1093="","No Start Date","")</f>
        <v/>
      </c>
      <c r="AC1093" s="19" t="str">
        <f>IF(O1093="","No Expiry Date","")</f>
        <v/>
      </c>
      <c r="AD1093" s="19" t="str">
        <f>IF(B1093="","No Reference","")</f>
        <v/>
      </c>
      <c r="AE1093" s="19" t="str" cm="1">
        <f t="array" aca="1" ref="AE1093" ca="1">IF(SUMPRODUCT(--ISNUMBER(SEARCH("PFI",A1093:AD1093)))&gt;0,"Y","")</f>
        <v/>
      </c>
      <c r="AF1093" s="19" t="str">
        <f>IF(ISNUMBER(SEARCH("CSW",C1093)),"Shared Service","")</f>
        <v/>
      </c>
      <c r="AG1093" s="19"/>
    </row>
    <row r="1094" spans="1:33" s="14" customFormat="1" x14ac:dyDescent="0.3">
      <c r="A1094" s="21">
        <v>1375</v>
      </c>
      <c r="B1094" s="41" t="s">
        <v>3755</v>
      </c>
      <c r="C1094" s="41" t="s">
        <v>3756</v>
      </c>
      <c r="D1094" s="41"/>
      <c r="E1094" s="42">
        <v>0</v>
      </c>
      <c r="F1094" s="42">
        <v>0</v>
      </c>
      <c r="G1094" s="42">
        <v>0</v>
      </c>
      <c r="H1094" s="41" t="s">
        <v>194</v>
      </c>
      <c r="I1094" s="41" t="s">
        <v>3757</v>
      </c>
      <c r="J1094" s="41" t="s">
        <v>76</v>
      </c>
      <c r="K1094" s="41" t="s">
        <v>61</v>
      </c>
      <c r="L1094" s="41" t="s">
        <v>77</v>
      </c>
      <c r="M1094" s="43">
        <v>331686.40000000002</v>
      </c>
      <c r="N1094" s="44">
        <v>46026</v>
      </c>
      <c r="O1094" s="44">
        <v>47938</v>
      </c>
      <c r="P1094" s="41" t="s">
        <v>1775</v>
      </c>
      <c r="Q1094" s="42" t="s">
        <v>41</v>
      </c>
      <c r="R1094" s="42" t="s">
        <v>41</v>
      </c>
      <c r="S1094" s="42" t="s">
        <v>41</v>
      </c>
      <c r="T1094" s="41" t="s">
        <v>3758</v>
      </c>
      <c r="U1094" s="53"/>
      <c r="V1094" s="7"/>
      <c r="W1094" s="8" t="str">
        <f ca="1">IF(OR(ISBLANK(O1094),ISERROR(O1094)),"",IF(O1094&lt;=TODAY(),"EXPIRED","ACTIVE"))</f>
        <v>ACTIVE</v>
      </c>
      <c r="X1094" s="8" t="str">
        <f>IF(ISNUMBER(SEARCH("OPTILAN",P1094)),"OPTILAN","")</f>
        <v/>
      </c>
      <c r="Y1094" s="8" t="str">
        <f>IF(AND(NOT(ISBLANK(M1094)),M1094&lt;&gt;"",VALUE(M1094)=0),"No Value (Indeterminate)","")</f>
        <v/>
      </c>
      <c r="Z1094" s="8"/>
      <c r="AA1094" s="8" t="str">
        <f>IF(AND(ISNUMBER(SEARCH("default date of 31/12/2099",D1094)),NOT(ISBLANK(M1094)),VALUE(M1094)=0),"No Value (SPOT Contract)","")</f>
        <v/>
      </c>
      <c r="AB1094" s="19" t="str">
        <f>IF(N1094="","No Start Date","")</f>
        <v/>
      </c>
      <c r="AC1094" s="19" t="str">
        <f>IF(O1094="","No Expiry Date","")</f>
        <v/>
      </c>
      <c r="AD1094" s="19" t="str">
        <f>IF(B1094="","No Reference","")</f>
        <v/>
      </c>
      <c r="AE1094" s="19" t="str" cm="1">
        <f t="array" aca="1" ref="AE1094" ca="1">IF(SUMPRODUCT(--ISNUMBER(SEARCH("PFI",A1094:AD1094)))&gt;0,"Y","")</f>
        <v/>
      </c>
      <c r="AF1094" s="19" t="str">
        <f>IF(ISNUMBER(SEARCH("CSW",C1094)),"Shared Service","")</f>
        <v/>
      </c>
      <c r="AG1094" s="19"/>
    </row>
    <row r="1095" spans="1:33" s="14" customFormat="1" x14ac:dyDescent="0.3">
      <c r="A1095" s="21">
        <v>358</v>
      </c>
      <c r="B1095" s="41" t="s">
        <v>3759</v>
      </c>
      <c r="C1095" s="41" t="s">
        <v>3760</v>
      </c>
      <c r="D1095" s="41" t="s">
        <v>3761</v>
      </c>
      <c r="E1095" s="42">
        <v>0</v>
      </c>
      <c r="F1095" s="42">
        <v>0</v>
      </c>
      <c r="G1095" s="42">
        <v>0</v>
      </c>
      <c r="H1095" s="41" t="s">
        <v>194</v>
      </c>
      <c r="I1095" s="41" t="s">
        <v>195</v>
      </c>
      <c r="J1095" s="41" t="s">
        <v>36</v>
      </c>
      <c r="K1095" s="41" t="s">
        <v>37</v>
      </c>
      <c r="L1095" s="41" t="s">
        <v>667</v>
      </c>
      <c r="M1095" s="43">
        <v>57000</v>
      </c>
      <c r="N1095" s="44">
        <v>44930</v>
      </c>
      <c r="O1095" s="44">
        <v>46112</v>
      </c>
      <c r="P1095" s="41" t="s">
        <v>1404</v>
      </c>
      <c r="Q1095" s="42" t="s">
        <v>41</v>
      </c>
      <c r="R1095" s="42" t="s">
        <v>41</v>
      </c>
      <c r="S1095" s="42" t="s">
        <v>41</v>
      </c>
      <c r="T1095" s="41" t="s">
        <v>3762</v>
      </c>
      <c r="U1095" s="53"/>
      <c r="V1095" s="7"/>
      <c r="W1095" s="8" t="str">
        <f ca="1">IF(OR(ISBLANK(O1095),ISERROR(O1095)),"",IF(O1095&lt;=TODAY(),"EXPIRED","ACTIVE"))</f>
        <v>ACTIVE</v>
      </c>
      <c r="X1095" s="8" t="str">
        <f>IF(ISNUMBER(SEARCH("OPTILAN",P1095)),"OPTILAN","")</f>
        <v/>
      </c>
      <c r="Y1095" s="8" t="str">
        <f>IF(AND(NOT(ISBLANK(M1095)),M1095&lt;&gt;"",VALUE(M1095)=0),"No Value (Indeterminate)","")</f>
        <v/>
      </c>
      <c r="Z1095" s="8"/>
      <c r="AA1095" s="8" t="str">
        <f>IF(AND(ISNUMBER(SEARCH("default date of 31/12/2099",D1095)),NOT(ISBLANK(M1095)),VALUE(M1095)=0),"No Value (SPOT Contract)","")</f>
        <v/>
      </c>
      <c r="AB1095" s="19" t="str">
        <f>IF(N1095="","No Start Date","")</f>
        <v/>
      </c>
      <c r="AC1095" s="19" t="str">
        <f>IF(O1095="","No Expiry Date","")</f>
        <v/>
      </c>
      <c r="AD1095" s="19" t="str">
        <f>IF(B1095="","No Reference","")</f>
        <v/>
      </c>
      <c r="AE1095" s="19" t="str" cm="1">
        <f t="array" aca="1" ref="AE1095" ca="1">IF(SUMPRODUCT(--ISNUMBER(SEARCH("PFI",A1095:AD1095)))&gt;0,"Y","")</f>
        <v/>
      </c>
      <c r="AF1095" s="19" t="str">
        <f>IF(ISNUMBER(SEARCH("CSW",C1095)),"Shared Service","")</f>
        <v/>
      </c>
      <c r="AG1095" s="19"/>
    </row>
    <row r="1096" spans="1:33" s="14" customFormat="1" x14ac:dyDescent="0.3">
      <c r="A1096" s="21">
        <v>310</v>
      </c>
      <c r="B1096" s="41" t="s">
        <v>3763</v>
      </c>
      <c r="C1096" s="41" t="s">
        <v>3764</v>
      </c>
      <c r="D1096" s="41"/>
      <c r="E1096" s="42">
        <v>0</v>
      </c>
      <c r="F1096" s="42">
        <v>0</v>
      </c>
      <c r="G1096" s="42">
        <v>0</v>
      </c>
      <c r="H1096" s="41" t="s">
        <v>34</v>
      </c>
      <c r="I1096" s="41" t="s">
        <v>67</v>
      </c>
      <c r="J1096" s="41" t="s">
        <v>76</v>
      </c>
      <c r="K1096" s="41" t="s">
        <v>50</v>
      </c>
      <c r="L1096" s="41" t="s">
        <v>678</v>
      </c>
      <c r="M1096" s="43">
        <v>492000</v>
      </c>
      <c r="N1096" s="44">
        <v>44930</v>
      </c>
      <c r="O1096" s="44">
        <v>46112</v>
      </c>
      <c r="P1096" s="41" t="s">
        <v>3765</v>
      </c>
      <c r="Q1096" s="42" t="s">
        <v>41</v>
      </c>
      <c r="R1096" s="42" t="s">
        <v>41</v>
      </c>
      <c r="S1096" s="42" t="s">
        <v>41</v>
      </c>
      <c r="T1096" s="41" t="s">
        <v>2985</v>
      </c>
      <c r="U1096" s="53"/>
      <c r="V1096" s="7"/>
      <c r="W1096" s="8" t="str">
        <f ca="1">IF(OR(ISBLANK(O1096),ISERROR(O1096)),"",IF(O1096&lt;=TODAY(),"EXPIRED","ACTIVE"))</f>
        <v>ACTIVE</v>
      </c>
      <c r="X1096" s="8" t="str">
        <f>IF(ISNUMBER(SEARCH("OPTILAN",P1096)),"OPTILAN","")</f>
        <v/>
      </c>
      <c r="Y1096" s="8" t="str">
        <f>IF(AND(NOT(ISBLANK(M1096)),M1096&lt;&gt;"",VALUE(M1096)=0),"No Value (Indeterminate)","")</f>
        <v/>
      </c>
      <c r="Z1096" s="8"/>
      <c r="AA1096" s="8" t="str">
        <f>IF(AND(ISNUMBER(SEARCH("default date of 31/12/2099",D1096)),NOT(ISBLANK(M1096)),VALUE(M1096)=0),"No Value (SPOT Contract)","")</f>
        <v/>
      </c>
      <c r="AB1096" s="19" t="str">
        <f>IF(N1096="","No Start Date","")</f>
        <v/>
      </c>
      <c r="AC1096" s="19" t="str">
        <f>IF(O1096="","No Expiry Date","")</f>
        <v/>
      </c>
      <c r="AD1096" s="19" t="str">
        <f>IF(B1096="","No Reference","")</f>
        <v/>
      </c>
      <c r="AE1096" s="19" t="str" cm="1">
        <f t="array" aca="1" ref="AE1096" ca="1">IF(SUMPRODUCT(--ISNUMBER(SEARCH("PFI",A1096:AD1096)))&gt;0,"Y","")</f>
        <v/>
      </c>
      <c r="AF1096" s="19" t="str">
        <f>IF(ISNUMBER(SEARCH("CSW",C1096)),"Shared Service","")</f>
        <v/>
      </c>
      <c r="AG1096" s="19"/>
    </row>
    <row r="1097" spans="1:33" s="14" customFormat="1" x14ac:dyDescent="0.3">
      <c r="A1097" s="21">
        <v>114</v>
      </c>
      <c r="B1097" s="41" t="s">
        <v>3766</v>
      </c>
      <c r="C1097" s="41" t="s">
        <v>3767</v>
      </c>
      <c r="D1097" s="41"/>
      <c r="E1097" s="42">
        <v>0</v>
      </c>
      <c r="F1097" s="42">
        <v>0</v>
      </c>
      <c r="G1097" s="42">
        <v>0</v>
      </c>
      <c r="H1097" s="41" t="s">
        <v>262</v>
      </c>
      <c r="I1097" s="41" t="s">
        <v>263</v>
      </c>
      <c r="J1097" s="41" t="s">
        <v>36</v>
      </c>
      <c r="K1097" s="41" t="s">
        <v>50</v>
      </c>
      <c r="L1097" s="41" t="s">
        <v>922</v>
      </c>
      <c r="M1097" s="43">
        <v>460000</v>
      </c>
      <c r="N1097" s="44">
        <v>44569</v>
      </c>
      <c r="O1097" s="44">
        <v>46965</v>
      </c>
      <c r="P1097" s="41" t="s">
        <v>3768</v>
      </c>
      <c r="Q1097" s="42" t="s">
        <v>41</v>
      </c>
      <c r="R1097" s="42" t="s">
        <v>42</v>
      </c>
      <c r="S1097" s="42" t="s">
        <v>41</v>
      </c>
      <c r="T1097" s="41" t="s">
        <v>3769</v>
      </c>
      <c r="U1097" s="53"/>
      <c r="V1097" s="7"/>
      <c r="W1097" s="8" t="str">
        <f ca="1">IF(OR(ISBLANK(O1097),ISERROR(O1097)),"",IF(O1097&lt;=TODAY(),"EXPIRED","ACTIVE"))</f>
        <v>ACTIVE</v>
      </c>
      <c r="X1097" s="8" t="str">
        <f>IF(ISNUMBER(SEARCH("OPTILAN",P1097)),"OPTILAN","")</f>
        <v/>
      </c>
      <c r="Y1097" s="8" t="str">
        <f>IF(AND(NOT(ISBLANK(M1097)),M1097&lt;&gt;"",VALUE(M1097)=0),"No Value (Indeterminate)","")</f>
        <v/>
      </c>
      <c r="Z1097" s="8"/>
      <c r="AA1097" s="8" t="str">
        <f>IF(AND(ISNUMBER(SEARCH("default date of 31/12/2099",D1097)),NOT(ISBLANK(M1097)),VALUE(M1097)=0),"No Value (SPOT Contract)","")</f>
        <v/>
      </c>
      <c r="AB1097" s="19" t="str">
        <f>IF(N1097="","No Start Date","")</f>
        <v/>
      </c>
      <c r="AC1097" s="19" t="str">
        <f>IF(O1097="","No Expiry Date","")</f>
        <v/>
      </c>
      <c r="AD1097" s="19" t="str">
        <f>IF(B1097="","No Reference","")</f>
        <v/>
      </c>
      <c r="AE1097" s="19" t="str" cm="1">
        <f t="array" aca="1" ref="AE1097" ca="1">IF(SUMPRODUCT(--ISNUMBER(SEARCH("PFI",A1097:AD1097)))&gt;0,"Y","")</f>
        <v/>
      </c>
      <c r="AF1097" s="19" t="str">
        <f>IF(ISNUMBER(SEARCH("CSW",C1097)),"Shared Service","")</f>
        <v/>
      </c>
      <c r="AG1097" s="19"/>
    </row>
    <row r="1098" spans="1:33" s="14" customFormat="1" x14ac:dyDescent="0.3">
      <c r="A1098" s="21">
        <v>223</v>
      </c>
      <c r="B1098" s="45" t="s">
        <v>3770</v>
      </c>
      <c r="C1098" s="45" t="s">
        <v>3771</v>
      </c>
      <c r="D1098" s="45"/>
      <c r="E1098" s="46">
        <v>0</v>
      </c>
      <c r="F1098" s="46">
        <v>0</v>
      </c>
      <c r="G1098" s="46">
        <v>0</v>
      </c>
      <c r="H1098" s="45" t="s">
        <v>34</v>
      </c>
      <c r="I1098" s="45" t="s">
        <v>67</v>
      </c>
      <c r="J1098" s="45" t="s">
        <v>890</v>
      </c>
      <c r="K1098" s="45" t="s">
        <v>50</v>
      </c>
      <c r="L1098" s="45" t="s">
        <v>642</v>
      </c>
      <c r="M1098" s="47">
        <v>1280000</v>
      </c>
      <c r="N1098" s="48">
        <v>44928</v>
      </c>
      <c r="O1098" s="48">
        <v>46053</v>
      </c>
      <c r="P1098" s="45" t="s">
        <v>684</v>
      </c>
      <c r="Q1098" s="46" t="s">
        <v>41</v>
      </c>
      <c r="R1098" s="46" t="s">
        <v>41</v>
      </c>
      <c r="S1098" s="46" t="s">
        <v>41</v>
      </c>
      <c r="T1098" s="45" t="s">
        <v>3772</v>
      </c>
      <c r="U1098" s="53"/>
      <c r="V1098" s="7"/>
      <c r="W1098" s="8" t="str">
        <f ca="1">IF(OR(ISBLANK(O1098),ISERROR(O1098)),"",IF(O1098&lt;=TODAY(),"EXPIRED","ACTIVE"))</f>
        <v>ACTIVE</v>
      </c>
      <c r="X1098" s="8" t="str">
        <f>IF(ISNUMBER(SEARCH("OPTILAN",P1098)),"OPTILAN","")</f>
        <v/>
      </c>
      <c r="Y1098" s="8" t="str">
        <f>IF(AND(NOT(ISBLANK(M1098)),M1098&lt;&gt;"",VALUE(M1098)=0),"No Value (Indeterminate)","")</f>
        <v/>
      </c>
      <c r="Z1098" s="8"/>
      <c r="AA1098" s="8" t="str">
        <f>IF(AND(ISNUMBER(SEARCH("default date of 31/12/2099",D1098)),NOT(ISBLANK(M1098)),VALUE(M1098)=0),"No Value (SPOT Contract)","")</f>
        <v/>
      </c>
      <c r="AB1098" s="19" t="str">
        <f>IF(N1098="","No Start Date","")</f>
        <v/>
      </c>
      <c r="AC1098" s="19" t="str">
        <f>IF(O1098="","No Expiry Date","")</f>
        <v/>
      </c>
      <c r="AD1098" s="19" t="str">
        <f>IF(B1098="","No Reference","")</f>
        <v/>
      </c>
      <c r="AE1098" s="19" t="str" cm="1">
        <f t="array" aca="1" ref="AE1098" ca="1">IF(SUMPRODUCT(--ISNUMBER(SEARCH("PFI",A1098:AD1098)))&gt;0,"Y","")</f>
        <v/>
      </c>
      <c r="AF1098" s="19" t="str">
        <f>IF(ISNUMBER(SEARCH("CSW",C1098)),"Shared Service","")</f>
        <v/>
      </c>
      <c r="AG1098" s="19"/>
    </row>
    <row r="1099" spans="1:33" s="14" customFormat="1" x14ac:dyDescent="0.3">
      <c r="A1099" s="21">
        <v>224</v>
      </c>
      <c r="B1099" s="49" t="s">
        <v>3770</v>
      </c>
      <c r="C1099" s="49" t="s">
        <v>3773</v>
      </c>
      <c r="D1099" s="49"/>
      <c r="E1099" s="50">
        <v>0</v>
      </c>
      <c r="F1099" s="50">
        <v>0</v>
      </c>
      <c r="G1099" s="50">
        <v>0</v>
      </c>
      <c r="H1099" s="49" t="s">
        <v>34</v>
      </c>
      <c r="I1099" s="49" t="s">
        <v>67</v>
      </c>
      <c r="J1099" s="49" t="s">
        <v>890</v>
      </c>
      <c r="K1099" s="49" t="s">
        <v>50</v>
      </c>
      <c r="L1099" s="49" t="s">
        <v>642</v>
      </c>
      <c r="M1099" s="51">
        <v>1280000</v>
      </c>
      <c r="N1099" s="52">
        <v>44928</v>
      </c>
      <c r="O1099" s="52">
        <v>46053</v>
      </c>
      <c r="P1099" s="49" t="s">
        <v>3774</v>
      </c>
      <c r="Q1099" s="50" t="s">
        <v>41</v>
      </c>
      <c r="R1099" s="50" t="s">
        <v>41</v>
      </c>
      <c r="S1099" s="50" t="s">
        <v>41</v>
      </c>
      <c r="T1099" s="49" t="s">
        <v>3772</v>
      </c>
      <c r="U1099" s="53"/>
      <c r="V1099" s="7"/>
      <c r="W1099" s="8" t="str">
        <f ca="1">IF(OR(ISBLANK(O1099),ISERROR(O1099)),"",IF(O1099&lt;=TODAY(),"EXPIRED","ACTIVE"))</f>
        <v>ACTIVE</v>
      </c>
      <c r="X1099" s="8" t="str">
        <f>IF(ISNUMBER(SEARCH("OPTILAN",P1099)),"OPTILAN","")</f>
        <v/>
      </c>
      <c r="Y1099" s="8" t="str">
        <f>IF(AND(NOT(ISBLANK(M1099)),M1099&lt;&gt;"",VALUE(M1099)=0),"No Value (Indeterminate)","")</f>
        <v/>
      </c>
      <c r="Z1099" s="8"/>
      <c r="AA1099" s="8" t="str">
        <f>IF(AND(ISNUMBER(SEARCH("default date of 31/12/2099",D1099)),NOT(ISBLANK(M1099)),VALUE(M1099)=0),"No Value (SPOT Contract)","")</f>
        <v/>
      </c>
      <c r="AB1099" s="19" t="str">
        <f>IF(N1099="","No Start Date","")</f>
        <v/>
      </c>
      <c r="AC1099" s="19" t="str">
        <f>IF(O1099="","No Expiry Date","")</f>
        <v/>
      </c>
      <c r="AD1099" s="19" t="str">
        <f>IF(B1099="","No Reference","")</f>
        <v/>
      </c>
      <c r="AE1099" s="19" t="str" cm="1">
        <f t="array" aca="1" ref="AE1099" ca="1">IF(SUMPRODUCT(--ISNUMBER(SEARCH("PFI",A1099:AD1099)))&gt;0,"Y","")</f>
        <v/>
      </c>
      <c r="AF1099" s="19" t="str">
        <f>IF(ISNUMBER(SEARCH("CSW",C1099)),"Shared Service","")</f>
        <v/>
      </c>
      <c r="AG1099" s="19"/>
    </row>
    <row r="1100" spans="1:33" s="14" customFormat="1" x14ac:dyDescent="0.3">
      <c r="A1100" s="21">
        <v>225</v>
      </c>
      <c r="B1100" s="49" t="s">
        <v>3770</v>
      </c>
      <c r="C1100" s="49" t="s">
        <v>3775</v>
      </c>
      <c r="D1100" s="49"/>
      <c r="E1100" s="50">
        <v>0</v>
      </c>
      <c r="F1100" s="50">
        <v>0</v>
      </c>
      <c r="G1100" s="50">
        <v>0</v>
      </c>
      <c r="H1100" s="49" t="s">
        <v>34</v>
      </c>
      <c r="I1100" s="49" t="s">
        <v>67</v>
      </c>
      <c r="J1100" s="49" t="s">
        <v>890</v>
      </c>
      <c r="K1100" s="49" t="s">
        <v>50</v>
      </c>
      <c r="L1100" s="49" t="s">
        <v>642</v>
      </c>
      <c r="M1100" s="51">
        <v>1280000</v>
      </c>
      <c r="N1100" s="52">
        <v>44928</v>
      </c>
      <c r="O1100" s="52">
        <v>46053</v>
      </c>
      <c r="P1100" s="49" t="s">
        <v>3776</v>
      </c>
      <c r="Q1100" s="50" t="s">
        <v>41</v>
      </c>
      <c r="R1100" s="50" t="s">
        <v>41</v>
      </c>
      <c r="S1100" s="50" t="s">
        <v>41</v>
      </c>
      <c r="T1100" s="49" t="s">
        <v>3772</v>
      </c>
      <c r="U1100" s="53"/>
      <c r="V1100" s="7"/>
      <c r="W1100" s="8" t="str">
        <f ca="1">IF(OR(ISBLANK(O1100),ISERROR(O1100)),"",IF(O1100&lt;=TODAY(),"EXPIRED","ACTIVE"))</f>
        <v>ACTIVE</v>
      </c>
      <c r="X1100" s="8" t="str">
        <f>IF(ISNUMBER(SEARCH("OPTILAN",P1100)),"OPTILAN","")</f>
        <v/>
      </c>
      <c r="Y1100" s="8" t="str">
        <f>IF(AND(NOT(ISBLANK(M1100)),M1100&lt;&gt;"",VALUE(M1100)=0),"No Value (Indeterminate)","")</f>
        <v/>
      </c>
      <c r="Z1100" s="8"/>
      <c r="AA1100" s="8" t="str">
        <f>IF(AND(ISNUMBER(SEARCH("default date of 31/12/2099",D1100)),NOT(ISBLANK(M1100)),VALUE(M1100)=0),"No Value (SPOT Contract)","")</f>
        <v/>
      </c>
      <c r="AB1100" s="19" t="str">
        <f>IF(N1100="","No Start Date","")</f>
        <v/>
      </c>
      <c r="AC1100" s="19" t="str">
        <f>IF(O1100="","No Expiry Date","")</f>
        <v/>
      </c>
      <c r="AD1100" s="19" t="str">
        <f>IF(B1100="","No Reference","")</f>
        <v/>
      </c>
      <c r="AE1100" s="19" t="str" cm="1">
        <f t="array" aca="1" ref="AE1100" ca="1">IF(SUMPRODUCT(--ISNUMBER(SEARCH("PFI",A1100:AD1100)))&gt;0,"Y","")</f>
        <v/>
      </c>
      <c r="AF1100" s="19" t="str">
        <f>IF(ISNUMBER(SEARCH("CSW",C1100)),"Shared Service","")</f>
        <v/>
      </c>
      <c r="AG1100" s="19"/>
    </row>
    <row r="1101" spans="1:33" s="14" customFormat="1" x14ac:dyDescent="0.3">
      <c r="A1101" s="21">
        <v>685</v>
      </c>
      <c r="B1101" s="41" t="s">
        <v>3777</v>
      </c>
      <c r="C1101" s="41" t="s">
        <v>3778</v>
      </c>
      <c r="D1101" s="41" t="s">
        <v>3779</v>
      </c>
      <c r="E1101" s="42">
        <v>0</v>
      </c>
      <c r="F1101" s="42">
        <v>0</v>
      </c>
      <c r="G1101" s="42">
        <v>0</v>
      </c>
      <c r="H1101" s="41" t="s">
        <v>34</v>
      </c>
      <c r="I1101" s="41" t="s">
        <v>1838</v>
      </c>
      <c r="J1101" s="41" t="s">
        <v>49</v>
      </c>
      <c r="K1101" s="41" t="s">
        <v>50</v>
      </c>
      <c r="L1101" s="41" t="s">
        <v>51</v>
      </c>
      <c r="M1101" s="43">
        <v>3023000</v>
      </c>
      <c r="N1101" s="44" t="s">
        <v>3780</v>
      </c>
      <c r="O1101" s="44">
        <v>46843</v>
      </c>
      <c r="P1101" s="41" t="s">
        <v>3781</v>
      </c>
      <c r="Q1101" s="42" t="s">
        <v>41</v>
      </c>
      <c r="R1101" s="42" t="s">
        <v>41</v>
      </c>
      <c r="S1101" s="42" t="s">
        <v>41</v>
      </c>
      <c r="T1101" s="41" t="s">
        <v>3782</v>
      </c>
      <c r="U1101" s="53"/>
      <c r="V1101" s="7"/>
      <c r="W1101" s="8" t="str">
        <f ca="1">IF(OR(ISBLANK(O1101),ISERROR(O1101)),"",IF(O1101&lt;=TODAY(),"EXPIRED","ACTIVE"))</f>
        <v>ACTIVE</v>
      </c>
      <c r="X1101" s="8" t="str">
        <f>IF(ISNUMBER(SEARCH("OPTILAN",P1101)),"OPTILAN","")</f>
        <v/>
      </c>
      <c r="Y1101" s="8" t="str">
        <f>IF(AND(NOT(ISBLANK(M1101)),M1101&lt;&gt;"",VALUE(M1101)=0),"No Value (Indeterminate)","")</f>
        <v/>
      </c>
      <c r="Z1101" s="8"/>
      <c r="AA1101" s="8" t="str">
        <f>IF(AND(ISNUMBER(SEARCH("default date of 31/12/2099",D1101)),NOT(ISBLANK(M1101)),VALUE(M1101)=0),"No Value (SPOT Contract)","")</f>
        <v/>
      </c>
      <c r="AB1101" s="19" t="str">
        <f>IF(N1101="","No Start Date","")</f>
        <v/>
      </c>
      <c r="AC1101" s="19" t="str">
        <f>IF(O1101="","No Expiry Date","")</f>
        <v/>
      </c>
      <c r="AD1101" s="19" t="str">
        <f>IF(B1101="","No Reference","")</f>
        <v/>
      </c>
      <c r="AE1101" s="19" t="str" cm="1">
        <f t="array" aca="1" ref="AE1101" ca="1">IF(SUMPRODUCT(--ISNUMBER(SEARCH("PFI",A1101:AD1101)))&gt;0,"Y","")</f>
        <v/>
      </c>
      <c r="AF1101" s="19" t="str">
        <f>IF(ISNUMBER(SEARCH("CSW",C1101)),"Shared Service","")</f>
        <v/>
      </c>
      <c r="AG1101" s="19"/>
    </row>
    <row r="1102" spans="1:33" s="14" customFormat="1" x14ac:dyDescent="0.3">
      <c r="A1102" s="21">
        <v>665</v>
      </c>
      <c r="B1102" s="41" t="s">
        <v>3783</v>
      </c>
      <c r="C1102" s="41" t="s">
        <v>3784</v>
      </c>
      <c r="D1102" s="41"/>
      <c r="E1102" s="42">
        <v>0</v>
      </c>
      <c r="F1102" s="42">
        <v>0</v>
      </c>
      <c r="G1102" s="42">
        <v>0</v>
      </c>
      <c r="H1102" s="41" t="s">
        <v>34</v>
      </c>
      <c r="I1102" s="41" t="s">
        <v>855</v>
      </c>
      <c r="J1102" s="41" t="s">
        <v>49</v>
      </c>
      <c r="K1102" s="41" t="s">
        <v>50</v>
      </c>
      <c r="L1102" s="41" t="s">
        <v>51</v>
      </c>
      <c r="M1102" s="43">
        <v>382470</v>
      </c>
      <c r="N1102" s="44" t="s">
        <v>334</v>
      </c>
      <c r="O1102" s="44">
        <v>46203</v>
      </c>
      <c r="P1102" s="41" t="s">
        <v>3785</v>
      </c>
      <c r="Q1102" s="42" t="s">
        <v>41</v>
      </c>
      <c r="R1102" s="42" t="s">
        <v>42</v>
      </c>
      <c r="S1102" s="42" t="s">
        <v>42</v>
      </c>
      <c r="T1102" s="41" t="s">
        <v>3786</v>
      </c>
      <c r="U1102" s="53"/>
      <c r="V1102" s="7"/>
      <c r="W1102" s="8" t="str">
        <f ca="1">IF(OR(ISBLANK(O1102),ISERROR(O1102)),"",IF(O1102&lt;=TODAY(),"EXPIRED","ACTIVE"))</f>
        <v>ACTIVE</v>
      </c>
      <c r="X1102" s="8" t="str">
        <f>IF(ISNUMBER(SEARCH("OPTILAN",P1102)),"OPTILAN","")</f>
        <v/>
      </c>
      <c r="Y1102" s="8" t="str">
        <f>IF(AND(NOT(ISBLANK(M1102)),M1102&lt;&gt;"",VALUE(M1102)=0),"No Value (Indeterminate)","")</f>
        <v/>
      </c>
      <c r="Z1102" s="8"/>
      <c r="AA1102" s="8" t="str">
        <f>IF(AND(ISNUMBER(SEARCH("default date of 31/12/2099",D1102)),NOT(ISBLANK(M1102)),VALUE(M1102)=0),"No Value (SPOT Contract)","")</f>
        <v/>
      </c>
      <c r="AB1102" s="19" t="str">
        <f>IF(N1102="","No Start Date","")</f>
        <v/>
      </c>
      <c r="AC1102" s="19" t="str">
        <f>IF(O1102="","No Expiry Date","")</f>
        <v/>
      </c>
      <c r="AD1102" s="19" t="str">
        <f>IF(B1102="","No Reference","")</f>
        <v/>
      </c>
      <c r="AE1102" s="19" t="str" cm="1">
        <f t="array" aca="1" ref="AE1102" ca="1">IF(SUMPRODUCT(--ISNUMBER(SEARCH("PFI",A1102:AD1102)))&gt;0,"Y","")</f>
        <v/>
      </c>
      <c r="AF1102" s="19" t="str">
        <f>IF(ISNUMBER(SEARCH("CSW",C1102)),"Shared Service","")</f>
        <v/>
      </c>
      <c r="AG1102" s="19"/>
    </row>
    <row r="1103" spans="1:33" s="14" customFormat="1" x14ac:dyDescent="0.3">
      <c r="A1103" s="21">
        <v>974</v>
      </c>
      <c r="B1103" s="41" t="s">
        <v>3787</v>
      </c>
      <c r="C1103" s="41" t="s">
        <v>3788</v>
      </c>
      <c r="D1103" s="41" t="s">
        <v>3789</v>
      </c>
      <c r="E1103" s="42">
        <v>0</v>
      </c>
      <c r="F1103" s="42">
        <v>0</v>
      </c>
      <c r="G1103" s="42">
        <v>0</v>
      </c>
      <c r="H1103" s="41" t="s">
        <v>194</v>
      </c>
      <c r="I1103" s="41" t="s">
        <v>3790</v>
      </c>
      <c r="J1103" s="41" t="s">
        <v>36</v>
      </c>
      <c r="K1103" s="41" t="s">
        <v>50</v>
      </c>
      <c r="L1103" s="41" t="s">
        <v>642</v>
      </c>
      <c r="M1103" s="43">
        <v>197664</v>
      </c>
      <c r="N1103" s="44">
        <v>45661</v>
      </c>
      <c r="O1103" s="44">
        <v>47208</v>
      </c>
      <c r="P1103" s="41" t="s">
        <v>3791</v>
      </c>
      <c r="Q1103" s="42" t="s">
        <v>41</v>
      </c>
      <c r="R1103" s="42" t="s">
        <v>41</v>
      </c>
      <c r="S1103" s="42" t="s">
        <v>41</v>
      </c>
      <c r="T1103" s="41" t="s">
        <v>3792</v>
      </c>
      <c r="U1103" s="53"/>
      <c r="V1103" s="7"/>
      <c r="W1103" s="8" t="str">
        <f ca="1">IF(OR(ISBLANK(O1103),ISERROR(O1103)),"",IF(O1103&lt;=TODAY(),"EXPIRED","ACTIVE"))</f>
        <v>ACTIVE</v>
      </c>
      <c r="X1103" s="8" t="str">
        <f>IF(ISNUMBER(SEARCH("OPTILAN",P1103)),"OPTILAN","")</f>
        <v/>
      </c>
      <c r="Y1103" s="8" t="str">
        <f>IF(AND(NOT(ISBLANK(M1103)),M1103&lt;&gt;"",VALUE(M1103)=0),"No Value (Indeterminate)","")</f>
        <v/>
      </c>
      <c r="Z1103" s="8"/>
      <c r="AA1103" s="8" t="str">
        <f>IF(AND(ISNUMBER(SEARCH("default date of 31/12/2099",D1103)),NOT(ISBLANK(M1103)),VALUE(M1103)=0),"No Value (SPOT Contract)","")</f>
        <v/>
      </c>
      <c r="AB1103" s="19" t="str">
        <f>IF(N1103="","No Start Date","")</f>
        <v/>
      </c>
      <c r="AC1103" s="19" t="str">
        <f>IF(O1103="","No Expiry Date","")</f>
        <v/>
      </c>
      <c r="AD1103" s="19" t="str">
        <f>IF(B1103="","No Reference","")</f>
        <v/>
      </c>
      <c r="AE1103" s="19" t="str" cm="1">
        <f t="array" aca="1" ref="AE1103" ca="1">IF(SUMPRODUCT(--ISNUMBER(SEARCH("PFI",A1103:AD1103)))&gt;0,"Y","")</f>
        <v/>
      </c>
      <c r="AF1103" s="19" t="str">
        <f>IF(ISNUMBER(SEARCH("CSW",C1103)),"Shared Service","")</f>
        <v/>
      </c>
      <c r="AG1103" s="19"/>
    </row>
    <row r="1104" spans="1:33" s="14" customFormat="1" x14ac:dyDescent="0.3">
      <c r="A1104" s="21">
        <v>976</v>
      </c>
      <c r="B1104" s="41" t="s">
        <v>3793</v>
      </c>
      <c r="C1104" s="41" t="s">
        <v>3794</v>
      </c>
      <c r="D1104" s="41"/>
      <c r="E1104" s="42">
        <v>0</v>
      </c>
      <c r="F1104" s="42">
        <v>0</v>
      </c>
      <c r="G1104" s="42">
        <v>0</v>
      </c>
      <c r="H1104" s="41" t="s">
        <v>194</v>
      </c>
      <c r="I1104" s="41" t="s">
        <v>194</v>
      </c>
      <c r="J1104" s="41" t="s">
        <v>36</v>
      </c>
      <c r="K1104" s="41" t="s">
        <v>50</v>
      </c>
      <c r="L1104" s="41" t="s">
        <v>642</v>
      </c>
      <c r="M1104" s="43">
        <v>56049</v>
      </c>
      <c r="N1104" s="44" t="s">
        <v>3795</v>
      </c>
      <c r="O1104" s="44">
        <v>47162</v>
      </c>
      <c r="P1104" s="41" t="s">
        <v>3796</v>
      </c>
      <c r="Q1104" s="42" t="s">
        <v>41</v>
      </c>
      <c r="R1104" s="42" t="s">
        <v>41</v>
      </c>
      <c r="S1104" s="42" t="s">
        <v>41</v>
      </c>
      <c r="T1104" s="41" t="s">
        <v>417</v>
      </c>
      <c r="U1104" s="53"/>
      <c r="V1104" s="7"/>
      <c r="W1104" s="8" t="str">
        <f ca="1">IF(OR(ISBLANK(O1104),ISERROR(O1104)),"",IF(O1104&lt;=TODAY(),"EXPIRED","ACTIVE"))</f>
        <v>ACTIVE</v>
      </c>
      <c r="X1104" s="8" t="str">
        <f>IF(ISNUMBER(SEARCH("OPTILAN",P1104)),"OPTILAN","")</f>
        <v/>
      </c>
      <c r="Y1104" s="8" t="str">
        <f>IF(AND(NOT(ISBLANK(M1104)),M1104&lt;&gt;"",VALUE(M1104)=0),"No Value (Indeterminate)","")</f>
        <v/>
      </c>
      <c r="Z1104" s="8"/>
      <c r="AA1104" s="8" t="str">
        <f>IF(AND(ISNUMBER(SEARCH("default date of 31/12/2099",D1104)),NOT(ISBLANK(M1104)),VALUE(M1104)=0),"No Value (SPOT Contract)","")</f>
        <v/>
      </c>
      <c r="AB1104" s="19" t="str">
        <f>IF(N1104="","No Start Date","")</f>
        <v/>
      </c>
      <c r="AC1104" s="19" t="str">
        <f>IF(O1104="","No Expiry Date","")</f>
        <v/>
      </c>
      <c r="AD1104" s="19" t="str">
        <f>IF(B1104="","No Reference","")</f>
        <v/>
      </c>
      <c r="AE1104" s="19" t="str" cm="1">
        <f t="array" aca="1" ref="AE1104" ca="1">IF(SUMPRODUCT(--ISNUMBER(SEARCH("PFI",A1104:AD1104)))&gt;0,"Y","")</f>
        <v/>
      </c>
      <c r="AF1104" s="19" t="str">
        <f>IF(ISNUMBER(SEARCH("CSW",C1104)),"Shared Service","")</f>
        <v/>
      </c>
      <c r="AG1104" s="19"/>
    </row>
    <row r="1105" spans="1:33" s="14" customFormat="1" x14ac:dyDescent="0.3">
      <c r="A1105" s="21">
        <v>943</v>
      </c>
      <c r="B1105" s="41" t="s">
        <v>3797</v>
      </c>
      <c r="C1105" s="41" t="s">
        <v>3798</v>
      </c>
      <c r="D1105" s="41" t="s">
        <v>3799</v>
      </c>
      <c r="E1105" s="42">
        <v>0</v>
      </c>
      <c r="F1105" s="42">
        <v>0</v>
      </c>
      <c r="G1105" s="42">
        <v>0</v>
      </c>
      <c r="H1105" s="41" t="s">
        <v>262</v>
      </c>
      <c r="I1105" s="41" t="s">
        <v>3800</v>
      </c>
      <c r="J1105" s="41" t="s">
        <v>36</v>
      </c>
      <c r="K1105" s="41" t="s">
        <v>61</v>
      </c>
      <c r="L1105" s="41" t="s">
        <v>983</v>
      </c>
      <c r="M1105" s="43">
        <v>300000</v>
      </c>
      <c r="N1105" s="44">
        <v>45664</v>
      </c>
      <c r="O1105" s="44">
        <v>46568</v>
      </c>
      <c r="P1105" s="41" t="s">
        <v>3801</v>
      </c>
      <c r="Q1105" s="42" t="s">
        <v>41</v>
      </c>
      <c r="R1105" s="42" t="s">
        <v>41</v>
      </c>
      <c r="S1105" s="42" t="s">
        <v>41</v>
      </c>
      <c r="T1105" s="41" t="s">
        <v>3802</v>
      </c>
      <c r="U1105" s="53"/>
      <c r="V1105" s="7"/>
      <c r="W1105" s="8" t="str">
        <f ca="1">IF(OR(ISBLANK(O1105),ISERROR(O1105)),"",IF(O1105&lt;=TODAY(),"EXPIRED","ACTIVE"))</f>
        <v>ACTIVE</v>
      </c>
      <c r="X1105" s="8" t="str">
        <f>IF(ISNUMBER(SEARCH("OPTILAN",P1105)),"OPTILAN","")</f>
        <v/>
      </c>
      <c r="Y1105" s="8" t="str">
        <f>IF(AND(NOT(ISBLANK(M1105)),M1105&lt;&gt;"",VALUE(M1105)=0),"No Value (Indeterminate)","")</f>
        <v/>
      </c>
      <c r="Z1105" s="8"/>
      <c r="AA1105" s="8" t="str">
        <f>IF(AND(ISNUMBER(SEARCH("default date of 31/12/2099",D1105)),NOT(ISBLANK(M1105)),VALUE(M1105)=0),"No Value (SPOT Contract)","")</f>
        <v/>
      </c>
      <c r="AB1105" s="19" t="str">
        <f>IF(N1105="","No Start Date","")</f>
        <v/>
      </c>
      <c r="AC1105" s="19" t="str">
        <f>IF(O1105="","No Expiry Date","")</f>
        <v/>
      </c>
      <c r="AD1105" s="19" t="str">
        <f>IF(B1105="","No Reference","")</f>
        <v/>
      </c>
      <c r="AE1105" s="19" t="str" cm="1">
        <f t="array" aca="1" ref="AE1105" ca="1">IF(SUMPRODUCT(--ISNUMBER(SEARCH("PFI",A1105:AD1105)))&gt;0,"Y","")</f>
        <v/>
      </c>
      <c r="AF1105" s="19" t="str">
        <f>IF(ISNUMBER(SEARCH("CSW",C1105)),"Shared Service","")</f>
        <v/>
      </c>
      <c r="AG1105" s="19"/>
    </row>
    <row r="1106" spans="1:33" s="14" customFormat="1" x14ac:dyDescent="0.3">
      <c r="A1106" s="21">
        <v>856</v>
      </c>
      <c r="B1106" s="41" t="s">
        <v>3803</v>
      </c>
      <c r="C1106" s="41" t="s">
        <v>3804</v>
      </c>
      <c r="D1106" s="41" t="s">
        <v>3805</v>
      </c>
      <c r="E1106" s="42">
        <v>0</v>
      </c>
      <c r="F1106" s="42">
        <v>0</v>
      </c>
      <c r="G1106" s="42">
        <v>0</v>
      </c>
      <c r="H1106" s="41" t="s">
        <v>538</v>
      </c>
      <c r="I1106" s="41" t="s">
        <v>599</v>
      </c>
      <c r="J1106" s="41" t="s">
        <v>49</v>
      </c>
      <c r="K1106" s="41" t="s">
        <v>50</v>
      </c>
      <c r="L1106" s="41" t="s">
        <v>51</v>
      </c>
      <c r="M1106" s="43">
        <v>7500</v>
      </c>
      <c r="N1106" s="44">
        <v>45661</v>
      </c>
      <c r="O1106" s="44">
        <v>46112</v>
      </c>
      <c r="P1106" s="41" t="s">
        <v>342</v>
      </c>
      <c r="Q1106" s="42" t="s">
        <v>41</v>
      </c>
      <c r="R1106" s="42" t="s">
        <v>41</v>
      </c>
      <c r="S1106" s="42" t="s">
        <v>41</v>
      </c>
      <c r="T1106" s="41" t="s">
        <v>2788</v>
      </c>
      <c r="U1106" s="53"/>
      <c r="V1106" s="7"/>
      <c r="W1106" s="8" t="str">
        <f ca="1">IF(OR(ISBLANK(O1106),ISERROR(O1106)),"",IF(O1106&lt;=TODAY(),"EXPIRED","ACTIVE"))</f>
        <v>ACTIVE</v>
      </c>
      <c r="X1106" s="8" t="str">
        <f>IF(ISNUMBER(SEARCH("OPTILAN",P1106)),"OPTILAN","")</f>
        <v/>
      </c>
      <c r="Y1106" s="8" t="str">
        <f>IF(AND(NOT(ISBLANK(M1106)),M1106&lt;&gt;"",VALUE(M1106)=0),"No Value (Indeterminate)","")</f>
        <v/>
      </c>
      <c r="Z1106" s="8"/>
      <c r="AA1106" s="8" t="str">
        <f>IF(AND(ISNUMBER(SEARCH("default date of 31/12/2099",D1106)),NOT(ISBLANK(M1106)),VALUE(M1106)=0),"No Value (SPOT Contract)","")</f>
        <v/>
      </c>
      <c r="AB1106" s="19" t="str">
        <f>IF(N1106="","No Start Date","")</f>
        <v/>
      </c>
      <c r="AC1106" s="19" t="str">
        <f>IF(O1106="","No Expiry Date","")</f>
        <v/>
      </c>
      <c r="AD1106" s="19" t="str">
        <f>IF(B1106="","No Reference","")</f>
        <v/>
      </c>
      <c r="AE1106" s="19" t="str" cm="1">
        <f t="array" aca="1" ref="AE1106" ca="1">IF(SUMPRODUCT(--ISNUMBER(SEARCH("PFI",A1106:AD1106)))&gt;0,"Y","")</f>
        <v/>
      </c>
      <c r="AF1106" s="19" t="str">
        <f>IF(ISNUMBER(SEARCH("CSW",C1106)),"Shared Service","")</f>
        <v/>
      </c>
      <c r="AG1106" s="19"/>
    </row>
    <row r="1107" spans="1:33" s="14" customFormat="1" x14ac:dyDescent="0.3">
      <c r="A1107" s="21">
        <v>563</v>
      </c>
      <c r="B1107" s="45" t="s">
        <v>3806</v>
      </c>
      <c r="C1107" s="45" t="s">
        <v>3807</v>
      </c>
      <c r="D1107" s="45" t="s">
        <v>3808</v>
      </c>
      <c r="E1107" s="46">
        <v>0</v>
      </c>
      <c r="F1107" s="46">
        <v>0</v>
      </c>
      <c r="G1107" s="46">
        <v>0</v>
      </c>
      <c r="H1107" s="45" t="s">
        <v>74</v>
      </c>
      <c r="I1107" s="45" t="s">
        <v>3809</v>
      </c>
      <c r="J1107" s="45" t="s">
        <v>890</v>
      </c>
      <c r="K1107" s="45" t="s">
        <v>50</v>
      </c>
      <c r="L1107" s="45" t="s">
        <v>642</v>
      </c>
      <c r="M1107" s="47">
        <v>2750000000</v>
      </c>
      <c r="N1107" s="48" t="s">
        <v>3271</v>
      </c>
      <c r="O1107" s="48">
        <v>46991</v>
      </c>
      <c r="P1107" s="45" t="s">
        <v>684</v>
      </c>
      <c r="Q1107" s="46" t="s">
        <v>41</v>
      </c>
      <c r="R1107" s="46" t="s">
        <v>42</v>
      </c>
      <c r="S1107" s="46" t="s">
        <v>41</v>
      </c>
      <c r="T1107" s="45" t="s">
        <v>3810</v>
      </c>
      <c r="U1107" s="53"/>
      <c r="V1107" s="7"/>
      <c r="W1107" s="8" t="str">
        <f ca="1">IF(OR(ISBLANK(O1107),ISERROR(O1107)),"",IF(O1107&lt;=TODAY(),"EXPIRED","ACTIVE"))</f>
        <v>ACTIVE</v>
      </c>
      <c r="X1107" s="8" t="str">
        <f>IF(ISNUMBER(SEARCH("OPTILAN",P1107)),"OPTILAN","")</f>
        <v/>
      </c>
      <c r="Y1107" s="8" t="str">
        <f>IF(AND(NOT(ISBLANK(M1107)),M1107&lt;&gt;"",VALUE(M1107)=0),"No Value (Indeterminate)","")</f>
        <v/>
      </c>
      <c r="Z1107" s="8"/>
      <c r="AA1107" s="8" t="str">
        <f>IF(AND(ISNUMBER(SEARCH("default date of 31/12/2099",D1107)),NOT(ISBLANK(M1107)),VALUE(M1107)=0),"No Value (SPOT Contract)","")</f>
        <v/>
      </c>
      <c r="AB1107" s="19" t="str">
        <f>IF(N1107="","No Start Date","")</f>
        <v/>
      </c>
      <c r="AC1107" s="19" t="str">
        <f>IF(O1107="","No Expiry Date","")</f>
        <v/>
      </c>
      <c r="AD1107" s="19" t="str">
        <f>IF(B1107="","No Reference","")</f>
        <v/>
      </c>
      <c r="AE1107" s="19" t="str" cm="1">
        <f t="array" aca="1" ref="AE1107" ca="1">IF(SUMPRODUCT(--ISNUMBER(SEARCH("PFI",A1107:AD1107)))&gt;0,"Y","")</f>
        <v/>
      </c>
      <c r="AF1107" s="19" t="str">
        <f>IF(ISNUMBER(SEARCH("CSW",C1107)),"Shared Service","")</f>
        <v/>
      </c>
      <c r="AG1107" s="19"/>
    </row>
    <row r="1108" spans="1:33" s="14" customFormat="1" x14ac:dyDescent="0.3">
      <c r="A1108" s="21">
        <v>564</v>
      </c>
      <c r="B1108" s="49" t="s">
        <v>3806</v>
      </c>
      <c r="C1108" s="49" t="s">
        <v>3811</v>
      </c>
      <c r="D1108" s="49" t="s">
        <v>3808</v>
      </c>
      <c r="E1108" s="50">
        <v>0</v>
      </c>
      <c r="F1108" s="50">
        <v>0</v>
      </c>
      <c r="G1108" s="50">
        <v>0</v>
      </c>
      <c r="H1108" s="49" t="s">
        <v>74</v>
      </c>
      <c r="I1108" s="49" t="s">
        <v>3809</v>
      </c>
      <c r="J1108" s="49" t="s">
        <v>890</v>
      </c>
      <c r="K1108" s="49" t="s">
        <v>50</v>
      </c>
      <c r="L1108" s="49" t="s">
        <v>642</v>
      </c>
      <c r="M1108" s="51">
        <v>2750000000</v>
      </c>
      <c r="N1108" s="52" t="s">
        <v>3271</v>
      </c>
      <c r="O1108" s="52">
        <v>46991</v>
      </c>
      <c r="P1108" s="49" t="s">
        <v>3812</v>
      </c>
      <c r="Q1108" s="50" t="s">
        <v>41</v>
      </c>
      <c r="R1108" s="50" t="s">
        <v>42</v>
      </c>
      <c r="S1108" s="50" t="s">
        <v>41</v>
      </c>
      <c r="T1108" s="49" t="s">
        <v>3810</v>
      </c>
      <c r="U1108" s="53"/>
      <c r="V1108" s="7"/>
      <c r="W1108" s="8" t="str">
        <f ca="1">IF(OR(ISBLANK(O1108),ISERROR(O1108)),"",IF(O1108&lt;=TODAY(),"EXPIRED","ACTIVE"))</f>
        <v>ACTIVE</v>
      </c>
      <c r="X1108" s="8" t="str">
        <f>IF(ISNUMBER(SEARCH("OPTILAN",P1108)),"OPTILAN","")</f>
        <v/>
      </c>
      <c r="Y1108" s="8" t="str">
        <f>IF(AND(NOT(ISBLANK(M1108)),M1108&lt;&gt;"",VALUE(M1108)=0),"No Value (Indeterminate)","")</f>
        <v/>
      </c>
      <c r="Z1108" s="8"/>
      <c r="AA1108" s="8" t="str">
        <f>IF(AND(ISNUMBER(SEARCH("default date of 31/12/2099",D1108)),NOT(ISBLANK(M1108)),VALUE(M1108)=0),"No Value (SPOT Contract)","")</f>
        <v/>
      </c>
      <c r="AB1108" s="19" t="str">
        <f>IF(N1108="","No Start Date","")</f>
        <v/>
      </c>
      <c r="AC1108" s="19" t="str">
        <f>IF(O1108="","No Expiry Date","")</f>
        <v/>
      </c>
      <c r="AD1108" s="19" t="str">
        <f>IF(B1108="","No Reference","")</f>
        <v/>
      </c>
      <c r="AE1108" s="19" t="str" cm="1">
        <f t="array" aca="1" ref="AE1108" ca="1">IF(SUMPRODUCT(--ISNUMBER(SEARCH("PFI",A1108:AD1108)))&gt;0,"Y","")</f>
        <v/>
      </c>
      <c r="AF1108" s="19" t="str">
        <f>IF(ISNUMBER(SEARCH("CSW",C1108)),"Shared Service","")</f>
        <v/>
      </c>
      <c r="AG1108" s="19"/>
    </row>
    <row r="1109" spans="1:33" s="14" customFormat="1" x14ac:dyDescent="0.3">
      <c r="A1109" s="21">
        <v>565</v>
      </c>
      <c r="B1109" s="49" t="s">
        <v>3806</v>
      </c>
      <c r="C1109" s="49" t="s">
        <v>3813</v>
      </c>
      <c r="D1109" s="49" t="s">
        <v>3808</v>
      </c>
      <c r="E1109" s="50">
        <v>0</v>
      </c>
      <c r="F1109" s="50">
        <v>0</v>
      </c>
      <c r="G1109" s="50">
        <v>0</v>
      </c>
      <c r="H1109" s="49" t="s">
        <v>74</v>
      </c>
      <c r="I1109" s="49" t="s">
        <v>3809</v>
      </c>
      <c r="J1109" s="49" t="s">
        <v>890</v>
      </c>
      <c r="K1109" s="49" t="s">
        <v>50</v>
      </c>
      <c r="L1109" s="49" t="s">
        <v>642</v>
      </c>
      <c r="M1109" s="51">
        <v>2750000000</v>
      </c>
      <c r="N1109" s="52" t="s">
        <v>3271</v>
      </c>
      <c r="O1109" s="52">
        <v>46991</v>
      </c>
      <c r="P1109" s="49" t="s">
        <v>3814</v>
      </c>
      <c r="Q1109" s="50" t="s">
        <v>41</v>
      </c>
      <c r="R1109" s="50" t="s">
        <v>42</v>
      </c>
      <c r="S1109" s="50" t="s">
        <v>41</v>
      </c>
      <c r="T1109" s="49" t="s">
        <v>3810</v>
      </c>
      <c r="U1109" s="53"/>
      <c r="V1109" s="7"/>
      <c r="W1109" s="8" t="str">
        <f ca="1">IF(OR(ISBLANK(O1109),ISERROR(O1109)),"",IF(O1109&lt;=TODAY(),"EXPIRED","ACTIVE"))</f>
        <v>ACTIVE</v>
      </c>
      <c r="X1109" s="8" t="str">
        <f>IF(ISNUMBER(SEARCH("OPTILAN",P1109)),"OPTILAN","")</f>
        <v/>
      </c>
      <c r="Y1109" s="8" t="str">
        <f>IF(AND(NOT(ISBLANK(M1109)),M1109&lt;&gt;"",VALUE(M1109)=0),"No Value (Indeterminate)","")</f>
        <v/>
      </c>
      <c r="Z1109" s="8"/>
      <c r="AA1109" s="8" t="str">
        <f>IF(AND(ISNUMBER(SEARCH("default date of 31/12/2099",D1109)),NOT(ISBLANK(M1109)),VALUE(M1109)=0),"No Value (SPOT Contract)","")</f>
        <v/>
      </c>
      <c r="AB1109" s="19" t="str">
        <f>IF(N1109="","No Start Date","")</f>
        <v/>
      </c>
      <c r="AC1109" s="19" t="str">
        <f>IF(O1109="","No Expiry Date","")</f>
        <v/>
      </c>
      <c r="AD1109" s="19" t="str">
        <f>IF(B1109="","No Reference","")</f>
        <v/>
      </c>
      <c r="AE1109" s="19" t="str" cm="1">
        <f t="array" aca="1" ref="AE1109" ca="1">IF(SUMPRODUCT(--ISNUMBER(SEARCH("PFI",A1109:AD1109)))&gt;0,"Y","")</f>
        <v/>
      </c>
      <c r="AF1109" s="19" t="str">
        <f>IF(ISNUMBER(SEARCH("CSW",C1109)),"Shared Service","")</f>
        <v/>
      </c>
      <c r="AG1109" s="19"/>
    </row>
    <row r="1110" spans="1:33" s="14" customFormat="1" x14ac:dyDescent="0.3">
      <c r="A1110" s="21">
        <v>566</v>
      </c>
      <c r="B1110" s="49" t="s">
        <v>3806</v>
      </c>
      <c r="C1110" s="49" t="s">
        <v>3815</v>
      </c>
      <c r="D1110" s="49" t="s">
        <v>3808</v>
      </c>
      <c r="E1110" s="50">
        <v>0</v>
      </c>
      <c r="F1110" s="50">
        <v>0</v>
      </c>
      <c r="G1110" s="50">
        <v>0</v>
      </c>
      <c r="H1110" s="49" t="s">
        <v>74</v>
      </c>
      <c r="I1110" s="49" t="s">
        <v>3809</v>
      </c>
      <c r="J1110" s="49" t="s">
        <v>890</v>
      </c>
      <c r="K1110" s="49" t="s">
        <v>50</v>
      </c>
      <c r="L1110" s="49" t="s">
        <v>642</v>
      </c>
      <c r="M1110" s="51">
        <v>2750000000</v>
      </c>
      <c r="N1110" s="52" t="s">
        <v>3271</v>
      </c>
      <c r="O1110" s="52">
        <v>46991</v>
      </c>
      <c r="P1110" s="49" t="s">
        <v>3816</v>
      </c>
      <c r="Q1110" s="50" t="s">
        <v>41</v>
      </c>
      <c r="R1110" s="50" t="s">
        <v>42</v>
      </c>
      <c r="S1110" s="50" t="s">
        <v>41</v>
      </c>
      <c r="T1110" s="49" t="s">
        <v>3810</v>
      </c>
      <c r="U1110" s="53"/>
      <c r="V1110" s="7"/>
      <c r="W1110" s="8" t="str">
        <f ca="1">IF(OR(ISBLANK(O1110),ISERROR(O1110)),"",IF(O1110&lt;=TODAY(),"EXPIRED","ACTIVE"))</f>
        <v>ACTIVE</v>
      </c>
      <c r="X1110" s="8" t="str">
        <f>IF(ISNUMBER(SEARCH("OPTILAN",P1110)),"OPTILAN","")</f>
        <v/>
      </c>
      <c r="Y1110" s="8" t="str">
        <f>IF(AND(NOT(ISBLANK(M1110)),M1110&lt;&gt;"",VALUE(M1110)=0),"No Value (Indeterminate)","")</f>
        <v/>
      </c>
      <c r="Z1110" s="8"/>
      <c r="AA1110" s="8" t="str">
        <f>IF(AND(ISNUMBER(SEARCH("default date of 31/12/2099",D1110)),NOT(ISBLANK(M1110)),VALUE(M1110)=0),"No Value (SPOT Contract)","")</f>
        <v/>
      </c>
      <c r="AB1110" s="19" t="str">
        <f>IF(N1110="","No Start Date","")</f>
        <v/>
      </c>
      <c r="AC1110" s="19" t="str">
        <f>IF(O1110="","No Expiry Date","")</f>
        <v/>
      </c>
      <c r="AD1110" s="19" t="str">
        <f>IF(B1110="","No Reference","")</f>
        <v/>
      </c>
      <c r="AE1110" s="19" t="str" cm="1">
        <f t="array" aca="1" ref="AE1110" ca="1">IF(SUMPRODUCT(--ISNUMBER(SEARCH("PFI",A1110:AD1110)))&gt;0,"Y","")</f>
        <v/>
      </c>
      <c r="AF1110" s="19" t="str">
        <f>IF(ISNUMBER(SEARCH("CSW",C1110)),"Shared Service","")</f>
        <v/>
      </c>
      <c r="AG1110" s="19"/>
    </row>
    <row r="1111" spans="1:33" s="14" customFormat="1" x14ac:dyDescent="0.3">
      <c r="A1111" s="21">
        <v>567</v>
      </c>
      <c r="B1111" s="49" t="s">
        <v>3806</v>
      </c>
      <c r="C1111" s="49" t="s">
        <v>3817</v>
      </c>
      <c r="D1111" s="49" t="s">
        <v>3808</v>
      </c>
      <c r="E1111" s="50">
        <v>0</v>
      </c>
      <c r="F1111" s="50">
        <v>0</v>
      </c>
      <c r="G1111" s="50">
        <v>0</v>
      </c>
      <c r="H1111" s="49" t="s">
        <v>74</v>
      </c>
      <c r="I1111" s="49" t="s">
        <v>3809</v>
      </c>
      <c r="J1111" s="49" t="s">
        <v>890</v>
      </c>
      <c r="K1111" s="49" t="s">
        <v>50</v>
      </c>
      <c r="L1111" s="49" t="s">
        <v>642</v>
      </c>
      <c r="M1111" s="51">
        <v>2750000000</v>
      </c>
      <c r="N1111" s="52" t="s">
        <v>3271</v>
      </c>
      <c r="O1111" s="52">
        <v>46991</v>
      </c>
      <c r="P1111" s="49" t="s">
        <v>3818</v>
      </c>
      <c r="Q1111" s="50" t="s">
        <v>41</v>
      </c>
      <c r="R1111" s="50" t="s">
        <v>42</v>
      </c>
      <c r="S1111" s="50" t="s">
        <v>41</v>
      </c>
      <c r="T1111" s="49" t="s">
        <v>3810</v>
      </c>
      <c r="U1111" s="53"/>
      <c r="V1111" s="7"/>
      <c r="W1111" s="8" t="str">
        <f ca="1">IF(OR(ISBLANK(O1111),ISERROR(O1111)),"",IF(O1111&lt;=TODAY(),"EXPIRED","ACTIVE"))</f>
        <v>ACTIVE</v>
      </c>
      <c r="X1111" s="8" t="str">
        <f>IF(ISNUMBER(SEARCH("OPTILAN",P1111)),"OPTILAN","")</f>
        <v/>
      </c>
      <c r="Y1111" s="8" t="str">
        <f>IF(AND(NOT(ISBLANK(M1111)),M1111&lt;&gt;"",VALUE(M1111)=0),"No Value (Indeterminate)","")</f>
        <v/>
      </c>
      <c r="Z1111" s="8"/>
      <c r="AA1111" s="8" t="str">
        <f>IF(AND(ISNUMBER(SEARCH("default date of 31/12/2099",D1111)),NOT(ISBLANK(M1111)),VALUE(M1111)=0),"No Value (SPOT Contract)","")</f>
        <v/>
      </c>
      <c r="AB1111" s="19" t="str">
        <f>IF(N1111="","No Start Date","")</f>
        <v/>
      </c>
      <c r="AC1111" s="19" t="str">
        <f>IF(O1111="","No Expiry Date","")</f>
        <v/>
      </c>
      <c r="AD1111" s="19" t="str">
        <f>IF(B1111="","No Reference","")</f>
        <v/>
      </c>
      <c r="AE1111" s="19" t="str" cm="1">
        <f t="array" aca="1" ref="AE1111" ca="1">IF(SUMPRODUCT(--ISNUMBER(SEARCH("PFI",A1111:AD1111)))&gt;0,"Y","")</f>
        <v/>
      </c>
      <c r="AF1111" s="19" t="str">
        <f>IF(ISNUMBER(SEARCH("CSW",C1111)),"Shared Service","")</f>
        <v/>
      </c>
      <c r="AG1111" s="19"/>
    </row>
    <row r="1112" spans="1:33" s="14" customFormat="1" x14ac:dyDescent="0.3">
      <c r="A1112" s="21">
        <v>568</v>
      </c>
      <c r="B1112" s="49" t="s">
        <v>3806</v>
      </c>
      <c r="C1112" s="49" t="s">
        <v>3819</v>
      </c>
      <c r="D1112" s="49" t="s">
        <v>3808</v>
      </c>
      <c r="E1112" s="50">
        <v>0</v>
      </c>
      <c r="F1112" s="50">
        <v>0</v>
      </c>
      <c r="G1112" s="50">
        <v>0</v>
      </c>
      <c r="H1112" s="49" t="s">
        <v>74</v>
      </c>
      <c r="I1112" s="49" t="s">
        <v>3809</v>
      </c>
      <c r="J1112" s="49" t="s">
        <v>890</v>
      </c>
      <c r="K1112" s="49" t="s">
        <v>50</v>
      </c>
      <c r="L1112" s="49" t="s">
        <v>642</v>
      </c>
      <c r="M1112" s="51">
        <v>2750000000</v>
      </c>
      <c r="N1112" s="52" t="s">
        <v>3271</v>
      </c>
      <c r="O1112" s="52">
        <v>46991</v>
      </c>
      <c r="P1112" s="49" t="s">
        <v>3820</v>
      </c>
      <c r="Q1112" s="50" t="s">
        <v>41</v>
      </c>
      <c r="R1112" s="50" t="s">
        <v>42</v>
      </c>
      <c r="S1112" s="50" t="s">
        <v>41</v>
      </c>
      <c r="T1112" s="49" t="s">
        <v>3810</v>
      </c>
      <c r="U1112" s="53"/>
      <c r="V1112" s="7"/>
      <c r="W1112" s="8" t="str">
        <f ca="1">IF(OR(ISBLANK(O1112),ISERROR(O1112)),"",IF(O1112&lt;=TODAY(),"EXPIRED","ACTIVE"))</f>
        <v>ACTIVE</v>
      </c>
      <c r="X1112" s="8" t="str">
        <f>IF(ISNUMBER(SEARCH("OPTILAN",P1112)),"OPTILAN","")</f>
        <v/>
      </c>
      <c r="Y1112" s="8" t="str">
        <f>IF(AND(NOT(ISBLANK(M1112)),M1112&lt;&gt;"",VALUE(M1112)=0),"No Value (Indeterminate)","")</f>
        <v/>
      </c>
      <c r="Z1112" s="8"/>
      <c r="AA1112" s="8" t="str">
        <f>IF(AND(ISNUMBER(SEARCH("default date of 31/12/2099",D1112)),NOT(ISBLANK(M1112)),VALUE(M1112)=0),"No Value (SPOT Contract)","")</f>
        <v/>
      </c>
      <c r="AB1112" s="19" t="str">
        <f>IF(N1112="","No Start Date","")</f>
        <v/>
      </c>
      <c r="AC1112" s="19" t="str">
        <f>IF(O1112="","No Expiry Date","")</f>
        <v/>
      </c>
      <c r="AD1112" s="19" t="str">
        <f>IF(B1112="","No Reference","")</f>
        <v/>
      </c>
      <c r="AE1112" s="19" t="str" cm="1">
        <f t="array" aca="1" ref="AE1112" ca="1">IF(SUMPRODUCT(--ISNUMBER(SEARCH("PFI",A1112:AD1112)))&gt;0,"Y","")</f>
        <v/>
      </c>
      <c r="AF1112" s="19" t="str">
        <f>IF(ISNUMBER(SEARCH("CSW",C1112)),"Shared Service","")</f>
        <v/>
      </c>
      <c r="AG1112" s="19"/>
    </row>
    <row r="1113" spans="1:33" s="14" customFormat="1" x14ac:dyDescent="0.3">
      <c r="A1113" s="21">
        <v>569</v>
      </c>
      <c r="B1113" s="49" t="s">
        <v>3806</v>
      </c>
      <c r="C1113" s="49" t="s">
        <v>3821</v>
      </c>
      <c r="D1113" s="49" t="s">
        <v>3808</v>
      </c>
      <c r="E1113" s="50">
        <v>0</v>
      </c>
      <c r="F1113" s="50">
        <v>0</v>
      </c>
      <c r="G1113" s="50">
        <v>0</v>
      </c>
      <c r="H1113" s="49" t="s">
        <v>74</v>
      </c>
      <c r="I1113" s="49" t="s">
        <v>3809</v>
      </c>
      <c r="J1113" s="49" t="s">
        <v>890</v>
      </c>
      <c r="K1113" s="49" t="s">
        <v>50</v>
      </c>
      <c r="L1113" s="49" t="s">
        <v>642</v>
      </c>
      <c r="M1113" s="51">
        <v>2750000000</v>
      </c>
      <c r="N1113" s="52" t="s">
        <v>3271</v>
      </c>
      <c r="O1113" s="52">
        <v>46991</v>
      </c>
      <c r="P1113" s="49" t="s">
        <v>3374</v>
      </c>
      <c r="Q1113" s="50" t="s">
        <v>42</v>
      </c>
      <c r="R1113" s="50" t="s">
        <v>41</v>
      </c>
      <c r="S1113" s="50" t="s">
        <v>41</v>
      </c>
      <c r="T1113" s="49" t="s">
        <v>3810</v>
      </c>
      <c r="U1113" s="53"/>
      <c r="V1113" s="7"/>
      <c r="W1113" s="8" t="str">
        <f ca="1">IF(OR(ISBLANK(O1113),ISERROR(O1113)),"",IF(O1113&lt;=TODAY(),"EXPIRED","ACTIVE"))</f>
        <v>ACTIVE</v>
      </c>
      <c r="X1113" s="8" t="str">
        <f>IF(ISNUMBER(SEARCH("OPTILAN",P1113)),"OPTILAN","")</f>
        <v/>
      </c>
      <c r="Y1113" s="8" t="str">
        <f>IF(AND(NOT(ISBLANK(M1113)),M1113&lt;&gt;"",VALUE(M1113)=0),"No Value (Indeterminate)","")</f>
        <v/>
      </c>
      <c r="Z1113" s="8"/>
      <c r="AA1113" s="8" t="str">
        <f>IF(AND(ISNUMBER(SEARCH("default date of 31/12/2099",D1113)),NOT(ISBLANK(M1113)),VALUE(M1113)=0),"No Value (SPOT Contract)","")</f>
        <v/>
      </c>
      <c r="AB1113" s="19" t="str">
        <f>IF(N1113="","No Start Date","")</f>
        <v/>
      </c>
      <c r="AC1113" s="19" t="str">
        <f>IF(O1113="","No Expiry Date","")</f>
        <v/>
      </c>
      <c r="AD1113" s="19" t="str">
        <f>IF(B1113="","No Reference","")</f>
        <v/>
      </c>
      <c r="AE1113" s="19" t="str" cm="1">
        <f t="array" aca="1" ref="AE1113" ca="1">IF(SUMPRODUCT(--ISNUMBER(SEARCH("PFI",A1113:AD1113)))&gt;0,"Y","")</f>
        <v/>
      </c>
      <c r="AF1113" s="19" t="str">
        <f>IF(ISNUMBER(SEARCH("CSW",C1113)),"Shared Service","")</f>
        <v/>
      </c>
      <c r="AG1113" s="19"/>
    </row>
    <row r="1114" spans="1:33" s="14" customFormat="1" x14ac:dyDescent="0.3">
      <c r="A1114" s="21">
        <v>570</v>
      </c>
      <c r="B1114" s="49" t="s">
        <v>3806</v>
      </c>
      <c r="C1114" s="49" t="s">
        <v>3822</v>
      </c>
      <c r="D1114" s="49" t="s">
        <v>3808</v>
      </c>
      <c r="E1114" s="50">
        <v>0</v>
      </c>
      <c r="F1114" s="50">
        <v>0</v>
      </c>
      <c r="G1114" s="50">
        <v>0</v>
      </c>
      <c r="H1114" s="49" t="s">
        <v>74</v>
      </c>
      <c r="I1114" s="49" t="s">
        <v>3809</v>
      </c>
      <c r="J1114" s="49" t="s">
        <v>890</v>
      </c>
      <c r="K1114" s="49" t="s">
        <v>50</v>
      </c>
      <c r="L1114" s="49" t="s">
        <v>642</v>
      </c>
      <c r="M1114" s="51">
        <v>2750000000</v>
      </c>
      <c r="N1114" s="52" t="s">
        <v>3271</v>
      </c>
      <c r="O1114" s="52">
        <v>46991</v>
      </c>
      <c r="P1114" s="49" t="s">
        <v>3823</v>
      </c>
      <c r="Q1114" s="50" t="s">
        <v>41</v>
      </c>
      <c r="R1114" s="50" t="s">
        <v>42</v>
      </c>
      <c r="S1114" s="50" t="s">
        <v>41</v>
      </c>
      <c r="T1114" s="49" t="s">
        <v>3810</v>
      </c>
      <c r="U1114" s="53"/>
      <c r="V1114" s="7"/>
      <c r="W1114" s="8" t="str">
        <f ca="1">IF(OR(ISBLANK(O1114),ISERROR(O1114)),"",IF(O1114&lt;=TODAY(),"EXPIRED","ACTIVE"))</f>
        <v>ACTIVE</v>
      </c>
      <c r="X1114" s="8" t="str">
        <f>IF(ISNUMBER(SEARCH("OPTILAN",P1114)),"OPTILAN","")</f>
        <v/>
      </c>
      <c r="Y1114" s="8" t="str">
        <f>IF(AND(NOT(ISBLANK(M1114)),M1114&lt;&gt;"",VALUE(M1114)=0),"No Value (Indeterminate)","")</f>
        <v/>
      </c>
      <c r="Z1114" s="8"/>
      <c r="AA1114" s="8" t="str">
        <f>IF(AND(ISNUMBER(SEARCH("default date of 31/12/2099",D1114)),NOT(ISBLANK(M1114)),VALUE(M1114)=0),"No Value (SPOT Contract)","")</f>
        <v/>
      </c>
      <c r="AB1114" s="19" t="str">
        <f>IF(N1114="","No Start Date","")</f>
        <v/>
      </c>
      <c r="AC1114" s="19" t="str">
        <f>IF(O1114="","No Expiry Date","")</f>
        <v/>
      </c>
      <c r="AD1114" s="19" t="str">
        <f>IF(B1114="","No Reference","")</f>
        <v/>
      </c>
      <c r="AE1114" s="19" t="str" cm="1">
        <f t="array" aca="1" ref="AE1114" ca="1">IF(SUMPRODUCT(--ISNUMBER(SEARCH("PFI",A1114:AD1114)))&gt;0,"Y","")</f>
        <v/>
      </c>
      <c r="AF1114" s="19" t="str">
        <f>IF(ISNUMBER(SEARCH("CSW",C1114)),"Shared Service","")</f>
        <v/>
      </c>
      <c r="AG1114" s="19"/>
    </row>
    <row r="1115" spans="1:33" s="14" customFormat="1" x14ac:dyDescent="0.3">
      <c r="A1115" s="21">
        <v>571</v>
      </c>
      <c r="B1115" s="49" t="s">
        <v>3806</v>
      </c>
      <c r="C1115" s="49" t="s">
        <v>3824</v>
      </c>
      <c r="D1115" s="49" t="s">
        <v>3808</v>
      </c>
      <c r="E1115" s="50">
        <v>0</v>
      </c>
      <c r="F1115" s="50">
        <v>0</v>
      </c>
      <c r="G1115" s="50">
        <v>0</v>
      </c>
      <c r="H1115" s="49" t="s">
        <v>74</v>
      </c>
      <c r="I1115" s="49" t="s">
        <v>3809</v>
      </c>
      <c r="J1115" s="49" t="s">
        <v>890</v>
      </c>
      <c r="K1115" s="49" t="s">
        <v>50</v>
      </c>
      <c r="L1115" s="49" t="s">
        <v>642</v>
      </c>
      <c r="M1115" s="51">
        <v>2750000000</v>
      </c>
      <c r="N1115" s="52" t="s">
        <v>3271</v>
      </c>
      <c r="O1115" s="52">
        <v>46991</v>
      </c>
      <c r="P1115" s="49" t="s">
        <v>3825</v>
      </c>
      <c r="Q1115" s="50" t="s">
        <v>41</v>
      </c>
      <c r="R1115" s="50" t="s">
        <v>41</v>
      </c>
      <c r="S1115" s="50" t="s">
        <v>41</v>
      </c>
      <c r="T1115" s="49" t="s">
        <v>3810</v>
      </c>
      <c r="U1115" s="53"/>
      <c r="V1115" s="7"/>
      <c r="W1115" s="8" t="str">
        <f ca="1">IF(OR(ISBLANK(O1115),ISERROR(O1115)),"",IF(O1115&lt;=TODAY(),"EXPIRED","ACTIVE"))</f>
        <v>ACTIVE</v>
      </c>
      <c r="X1115" s="8" t="str">
        <f>IF(ISNUMBER(SEARCH("OPTILAN",P1115)),"OPTILAN","")</f>
        <v/>
      </c>
      <c r="Y1115" s="8" t="str">
        <f>IF(AND(NOT(ISBLANK(M1115)),M1115&lt;&gt;"",VALUE(M1115)=0),"No Value (Indeterminate)","")</f>
        <v/>
      </c>
      <c r="Z1115" s="8"/>
      <c r="AA1115" s="8" t="str">
        <f>IF(AND(ISNUMBER(SEARCH("default date of 31/12/2099",D1115)),NOT(ISBLANK(M1115)),VALUE(M1115)=0),"No Value (SPOT Contract)","")</f>
        <v/>
      </c>
      <c r="AB1115" s="19" t="str">
        <f>IF(N1115="","No Start Date","")</f>
        <v/>
      </c>
      <c r="AC1115" s="19" t="str">
        <f>IF(O1115="","No Expiry Date","")</f>
        <v/>
      </c>
      <c r="AD1115" s="19" t="str">
        <f>IF(B1115="","No Reference","")</f>
        <v/>
      </c>
      <c r="AE1115" s="19" t="str" cm="1">
        <f t="array" aca="1" ref="AE1115" ca="1">IF(SUMPRODUCT(--ISNUMBER(SEARCH("PFI",A1115:AD1115)))&gt;0,"Y","")</f>
        <v/>
      </c>
      <c r="AF1115" s="19" t="str">
        <f>IF(ISNUMBER(SEARCH("CSW",C1115)),"Shared Service","")</f>
        <v/>
      </c>
      <c r="AG1115" s="19"/>
    </row>
    <row r="1116" spans="1:33" s="14" customFormat="1" x14ac:dyDescent="0.3">
      <c r="A1116" s="21">
        <v>572</v>
      </c>
      <c r="B1116" s="49" t="s">
        <v>3806</v>
      </c>
      <c r="C1116" s="49" t="s">
        <v>3826</v>
      </c>
      <c r="D1116" s="49" t="s">
        <v>3808</v>
      </c>
      <c r="E1116" s="50">
        <v>0</v>
      </c>
      <c r="F1116" s="50">
        <v>0</v>
      </c>
      <c r="G1116" s="50">
        <v>0</v>
      </c>
      <c r="H1116" s="49" t="s">
        <v>74</v>
      </c>
      <c r="I1116" s="49" t="s">
        <v>3809</v>
      </c>
      <c r="J1116" s="49" t="s">
        <v>890</v>
      </c>
      <c r="K1116" s="49" t="s">
        <v>50</v>
      </c>
      <c r="L1116" s="49" t="s">
        <v>642</v>
      </c>
      <c r="M1116" s="51">
        <v>2750000000</v>
      </c>
      <c r="N1116" s="52" t="s">
        <v>3271</v>
      </c>
      <c r="O1116" s="52">
        <v>46991</v>
      </c>
      <c r="P1116" s="49" t="s">
        <v>3827</v>
      </c>
      <c r="Q1116" s="50" t="s">
        <v>41</v>
      </c>
      <c r="R1116" s="50" t="s">
        <v>42</v>
      </c>
      <c r="S1116" s="50" t="s">
        <v>41</v>
      </c>
      <c r="T1116" s="49" t="s">
        <v>3810</v>
      </c>
      <c r="U1116" s="53"/>
      <c r="V1116" s="7"/>
      <c r="W1116" s="8" t="str">
        <f ca="1">IF(OR(ISBLANK(O1116),ISERROR(O1116)),"",IF(O1116&lt;=TODAY(),"EXPIRED","ACTIVE"))</f>
        <v>ACTIVE</v>
      </c>
      <c r="X1116" s="8" t="str">
        <f>IF(ISNUMBER(SEARCH("OPTILAN",P1116)),"OPTILAN","")</f>
        <v/>
      </c>
      <c r="Y1116" s="8" t="str">
        <f>IF(AND(NOT(ISBLANK(M1116)),M1116&lt;&gt;"",VALUE(M1116)=0),"No Value (Indeterminate)","")</f>
        <v/>
      </c>
      <c r="Z1116" s="8"/>
      <c r="AA1116" s="8" t="str">
        <f>IF(AND(ISNUMBER(SEARCH("default date of 31/12/2099",D1116)),NOT(ISBLANK(M1116)),VALUE(M1116)=0),"No Value (SPOT Contract)","")</f>
        <v/>
      </c>
      <c r="AB1116" s="19" t="str">
        <f>IF(N1116="","No Start Date","")</f>
        <v/>
      </c>
      <c r="AC1116" s="19" t="str">
        <f>IF(O1116="","No Expiry Date","")</f>
        <v/>
      </c>
      <c r="AD1116" s="19" t="str">
        <f>IF(B1116="","No Reference","")</f>
        <v/>
      </c>
      <c r="AE1116" s="19" t="str" cm="1">
        <f t="array" aca="1" ref="AE1116" ca="1">IF(SUMPRODUCT(--ISNUMBER(SEARCH("PFI",A1116:AD1116)))&gt;0,"Y","")</f>
        <v/>
      </c>
      <c r="AF1116" s="19" t="str">
        <f>IF(ISNUMBER(SEARCH("CSW",C1116)),"Shared Service","")</f>
        <v/>
      </c>
      <c r="AG1116" s="19"/>
    </row>
    <row r="1117" spans="1:33" s="14" customFormat="1" x14ac:dyDescent="0.3">
      <c r="A1117" s="21">
        <v>573</v>
      </c>
      <c r="B1117" s="49" t="s">
        <v>3806</v>
      </c>
      <c r="C1117" s="49" t="s">
        <v>3828</v>
      </c>
      <c r="D1117" s="49" t="s">
        <v>3808</v>
      </c>
      <c r="E1117" s="50">
        <v>0</v>
      </c>
      <c r="F1117" s="50">
        <v>0</v>
      </c>
      <c r="G1117" s="50">
        <v>0</v>
      </c>
      <c r="H1117" s="49" t="s">
        <v>74</v>
      </c>
      <c r="I1117" s="49" t="s">
        <v>3809</v>
      </c>
      <c r="J1117" s="49" t="s">
        <v>890</v>
      </c>
      <c r="K1117" s="49" t="s">
        <v>50</v>
      </c>
      <c r="L1117" s="49" t="s">
        <v>642</v>
      </c>
      <c r="M1117" s="51">
        <v>2750000000</v>
      </c>
      <c r="N1117" s="52" t="s">
        <v>3271</v>
      </c>
      <c r="O1117" s="52">
        <v>46991</v>
      </c>
      <c r="P1117" s="49" t="s">
        <v>3829</v>
      </c>
      <c r="Q1117" s="50" t="s">
        <v>41</v>
      </c>
      <c r="R1117" s="50" t="s">
        <v>42</v>
      </c>
      <c r="S1117" s="50" t="s">
        <v>41</v>
      </c>
      <c r="T1117" s="49" t="s">
        <v>3810</v>
      </c>
      <c r="U1117" s="53"/>
      <c r="V1117" s="7"/>
      <c r="W1117" s="8" t="str">
        <f ca="1">IF(OR(ISBLANK(O1117),ISERROR(O1117)),"",IF(O1117&lt;=TODAY(),"EXPIRED","ACTIVE"))</f>
        <v>ACTIVE</v>
      </c>
      <c r="X1117" s="8" t="str">
        <f>IF(ISNUMBER(SEARCH("OPTILAN",P1117)),"OPTILAN","")</f>
        <v/>
      </c>
      <c r="Y1117" s="8" t="str">
        <f>IF(AND(NOT(ISBLANK(M1117)),M1117&lt;&gt;"",VALUE(M1117)=0),"No Value (Indeterminate)","")</f>
        <v/>
      </c>
      <c r="Z1117" s="8"/>
      <c r="AA1117" s="8" t="str">
        <f>IF(AND(ISNUMBER(SEARCH("default date of 31/12/2099",D1117)),NOT(ISBLANK(M1117)),VALUE(M1117)=0),"No Value (SPOT Contract)","")</f>
        <v/>
      </c>
      <c r="AB1117" s="19" t="str">
        <f>IF(N1117="","No Start Date","")</f>
        <v/>
      </c>
      <c r="AC1117" s="19" t="str">
        <f>IF(O1117="","No Expiry Date","")</f>
        <v/>
      </c>
      <c r="AD1117" s="19" t="str">
        <f>IF(B1117="","No Reference","")</f>
        <v/>
      </c>
      <c r="AE1117" s="19" t="str" cm="1">
        <f t="array" aca="1" ref="AE1117" ca="1">IF(SUMPRODUCT(--ISNUMBER(SEARCH("PFI",A1117:AD1117)))&gt;0,"Y","")</f>
        <v/>
      </c>
      <c r="AF1117" s="19" t="str">
        <f>IF(ISNUMBER(SEARCH("CSW",C1117)),"Shared Service","")</f>
        <v/>
      </c>
      <c r="AG1117" s="19"/>
    </row>
    <row r="1118" spans="1:33" s="14" customFormat="1" x14ac:dyDescent="0.3">
      <c r="A1118" s="21">
        <v>574</v>
      </c>
      <c r="B1118" s="49" t="s">
        <v>3806</v>
      </c>
      <c r="C1118" s="49" t="s">
        <v>3830</v>
      </c>
      <c r="D1118" s="49" t="s">
        <v>3808</v>
      </c>
      <c r="E1118" s="50">
        <v>0</v>
      </c>
      <c r="F1118" s="50">
        <v>0</v>
      </c>
      <c r="G1118" s="50">
        <v>0</v>
      </c>
      <c r="H1118" s="49" t="s">
        <v>74</v>
      </c>
      <c r="I1118" s="49" t="s">
        <v>3809</v>
      </c>
      <c r="J1118" s="49" t="s">
        <v>890</v>
      </c>
      <c r="K1118" s="49" t="s">
        <v>50</v>
      </c>
      <c r="L1118" s="49" t="s">
        <v>642</v>
      </c>
      <c r="M1118" s="51">
        <v>2750000000</v>
      </c>
      <c r="N1118" s="52" t="s">
        <v>3271</v>
      </c>
      <c r="O1118" s="52">
        <v>46991</v>
      </c>
      <c r="P1118" s="49" t="s">
        <v>3831</v>
      </c>
      <c r="Q1118" s="50" t="s">
        <v>41</v>
      </c>
      <c r="R1118" s="50" t="s">
        <v>42</v>
      </c>
      <c r="S1118" s="50" t="s">
        <v>41</v>
      </c>
      <c r="T1118" s="49" t="s">
        <v>3810</v>
      </c>
      <c r="U1118" s="53"/>
      <c r="V1118" s="7"/>
      <c r="W1118" s="8" t="str">
        <f ca="1">IF(OR(ISBLANK(O1118),ISERROR(O1118)),"",IF(O1118&lt;=TODAY(),"EXPIRED","ACTIVE"))</f>
        <v>ACTIVE</v>
      </c>
      <c r="X1118" s="8" t="str">
        <f>IF(ISNUMBER(SEARCH("OPTILAN",P1118)),"OPTILAN","")</f>
        <v/>
      </c>
      <c r="Y1118" s="8" t="str">
        <f>IF(AND(NOT(ISBLANK(M1118)),M1118&lt;&gt;"",VALUE(M1118)=0),"No Value (Indeterminate)","")</f>
        <v/>
      </c>
      <c r="Z1118" s="8"/>
      <c r="AA1118" s="8" t="str">
        <f>IF(AND(ISNUMBER(SEARCH("default date of 31/12/2099",D1118)),NOT(ISBLANK(M1118)),VALUE(M1118)=0),"No Value (SPOT Contract)","")</f>
        <v/>
      </c>
      <c r="AB1118" s="19" t="str">
        <f>IF(N1118="","No Start Date","")</f>
        <v/>
      </c>
      <c r="AC1118" s="19" t="str">
        <f>IF(O1118="","No Expiry Date","")</f>
        <v/>
      </c>
      <c r="AD1118" s="19" t="str">
        <f>IF(B1118="","No Reference","")</f>
        <v/>
      </c>
      <c r="AE1118" s="19" t="str" cm="1">
        <f t="array" aca="1" ref="AE1118" ca="1">IF(SUMPRODUCT(--ISNUMBER(SEARCH("PFI",A1118:AD1118)))&gt;0,"Y","")</f>
        <v/>
      </c>
      <c r="AF1118" s="19" t="str">
        <f>IF(ISNUMBER(SEARCH("CSW",C1118)),"Shared Service","")</f>
        <v/>
      </c>
      <c r="AG1118" s="19"/>
    </row>
    <row r="1119" spans="1:33" s="14" customFormat="1" x14ac:dyDescent="0.3">
      <c r="A1119" s="21">
        <v>575</v>
      </c>
      <c r="B1119" s="49" t="s">
        <v>3806</v>
      </c>
      <c r="C1119" s="49" t="s">
        <v>3832</v>
      </c>
      <c r="D1119" s="49" t="s">
        <v>3808</v>
      </c>
      <c r="E1119" s="50">
        <v>0</v>
      </c>
      <c r="F1119" s="50">
        <v>0</v>
      </c>
      <c r="G1119" s="50">
        <v>0</v>
      </c>
      <c r="H1119" s="49" t="s">
        <v>74</v>
      </c>
      <c r="I1119" s="49" t="s">
        <v>3809</v>
      </c>
      <c r="J1119" s="49" t="s">
        <v>890</v>
      </c>
      <c r="K1119" s="49" t="s">
        <v>50</v>
      </c>
      <c r="L1119" s="49" t="s">
        <v>642</v>
      </c>
      <c r="M1119" s="51">
        <v>2750000000</v>
      </c>
      <c r="N1119" s="52" t="s">
        <v>3271</v>
      </c>
      <c r="O1119" s="52">
        <v>46991</v>
      </c>
      <c r="P1119" s="49" t="s">
        <v>3833</v>
      </c>
      <c r="Q1119" s="50" t="s">
        <v>41</v>
      </c>
      <c r="R1119" s="50" t="s">
        <v>42</v>
      </c>
      <c r="S1119" s="50" t="s">
        <v>41</v>
      </c>
      <c r="T1119" s="49" t="s">
        <v>3810</v>
      </c>
      <c r="U1119" s="53"/>
      <c r="V1119" s="7"/>
      <c r="W1119" s="8" t="str">
        <f ca="1">IF(OR(ISBLANK(O1119),ISERROR(O1119)),"",IF(O1119&lt;=TODAY(),"EXPIRED","ACTIVE"))</f>
        <v>ACTIVE</v>
      </c>
      <c r="X1119" s="8" t="str">
        <f>IF(ISNUMBER(SEARCH("OPTILAN",P1119)),"OPTILAN","")</f>
        <v/>
      </c>
      <c r="Y1119" s="8" t="str">
        <f>IF(AND(NOT(ISBLANK(M1119)),M1119&lt;&gt;"",VALUE(M1119)=0),"No Value (Indeterminate)","")</f>
        <v/>
      </c>
      <c r="Z1119" s="8"/>
      <c r="AA1119" s="8" t="str">
        <f>IF(AND(ISNUMBER(SEARCH("default date of 31/12/2099",D1119)),NOT(ISBLANK(M1119)),VALUE(M1119)=0),"No Value (SPOT Contract)","")</f>
        <v/>
      </c>
      <c r="AB1119" s="19" t="str">
        <f>IF(N1119="","No Start Date","")</f>
        <v/>
      </c>
      <c r="AC1119" s="19" t="str">
        <f>IF(O1119="","No Expiry Date","")</f>
        <v/>
      </c>
      <c r="AD1119" s="19" t="str">
        <f>IF(B1119="","No Reference","")</f>
        <v/>
      </c>
      <c r="AE1119" s="19" t="str" cm="1">
        <f t="array" aca="1" ref="AE1119" ca="1">IF(SUMPRODUCT(--ISNUMBER(SEARCH("PFI",A1119:AD1119)))&gt;0,"Y","")</f>
        <v/>
      </c>
      <c r="AF1119" s="19" t="str">
        <f>IF(ISNUMBER(SEARCH("CSW",C1119)),"Shared Service","")</f>
        <v/>
      </c>
      <c r="AG1119" s="19"/>
    </row>
    <row r="1120" spans="1:33" s="14" customFormat="1" x14ac:dyDescent="0.3">
      <c r="A1120" s="21">
        <v>576</v>
      </c>
      <c r="B1120" s="49" t="s">
        <v>3806</v>
      </c>
      <c r="C1120" s="49" t="s">
        <v>3834</v>
      </c>
      <c r="D1120" s="49" t="s">
        <v>3808</v>
      </c>
      <c r="E1120" s="50">
        <v>0</v>
      </c>
      <c r="F1120" s="50">
        <v>0</v>
      </c>
      <c r="G1120" s="50">
        <v>0</v>
      </c>
      <c r="H1120" s="49" t="s">
        <v>74</v>
      </c>
      <c r="I1120" s="49" t="s">
        <v>3809</v>
      </c>
      <c r="J1120" s="49" t="s">
        <v>890</v>
      </c>
      <c r="K1120" s="49" t="s">
        <v>50</v>
      </c>
      <c r="L1120" s="49" t="s">
        <v>642</v>
      </c>
      <c r="M1120" s="51">
        <v>2750000000</v>
      </c>
      <c r="N1120" s="52" t="s">
        <v>3271</v>
      </c>
      <c r="O1120" s="52">
        <v>46991</v>
      </c>
      <c r="P1120" s="49" t="s">
        <v>3835</v>
      </c>
      <c r="Q1120" s="50" t="s">
        <v>41</v>
      </c>
      <c r="R1120" s="50" t="s">
        <v>41</v>
      </c>
      <c r="S1120" s="50" t="s">
        <v>41</v>
      </c>
      <c r="T1120" s="49" t="s">
        <v>3810</v>
      </c>
      <c r="U1120" s="53"/>
      <c r="V1120" s="7"/>
      <c r="W1120" s="8" t="str">
        <f ca="1">IF(OR(ISBLANK(O1120),ISERROR(O1120)),"",IF(O1120&lt;=TODAY(),"EXPIRED","ACTIVE"))</f>
        <v>ACTIVE</v>
      </c>
      <c r="X1120" s="8" t="str">
        <f>IF(ISNUMBER(SEARCH("OPTILAN",P1120)),"OPTILAN","")</f>
        <v/>
      </c>
      <c r="Y1120" s="8" t="str">
        <f>IF(AND(NOT(ISBLANK(M1120)),M1120&lt;&gt;"",VALUE(M1120)=0),"No Value (Indeterminate)","")</f>
        <v/>
      </c>
      <c r="Z1120" s="8"/>
      <c r="AA1120" s="8" t="str">
        <f>IF(AND(ISNUMBER(SEARCH("default date of 31/12/2099",D1120)),NOT(ISBLANK(M1120)),VALUE(M1120)=0),"No Value (SPOT Contract)","")</f>
        <v/>
      </c>
      <c r="AB1120" s="19" t="str">
        <f>IF(N1120="","No Start Date","")</f>
        <v/>
      </c>
      <c r="AC1120" s="19" t="str">
        <f>IF(O1120="","No Expiry Date","")</f>
        <v/>
      </c>
      <c r="AD1120" s="19" t="str">
        <f>IF(B1120="","No Reference","")</f>
        <v/>
      </c>
      <c r="AE1120" s="19" t="str" cm="1">
        <f t="array" aca="1" ref="AE1120" ca="1">IF(SUMPRODUCT(--ISNUMBER(SEARCH("PFI",A1120:AD1120)))&gt;0,"Y","")</f>
        <v/>
      </c>
      <c r="AF1120" s="19" t="str">
        <f>IF(ISNUMBER(SEARCH("CSW",C1120)),"Shared Service","")</f>
        <v/>
      </c>
      <c r="AG1120" s="19"/>
    </row>
    <row r="1121" spans="1:33" s="14" customFormat="1" x14ac:dyDescent="0.3">
      <c r="A1121" s="21">
        <v>577</v>
      </c>
      <c r="B1121" s="49" t="s">
        <v>3806</v>
      </c>
      <c r="C1121" s="49" t="s">
        <v>3836</v>
      </c>
      <c r="D1121" s="49" t="s">
        <v>3808</v>
      </c>
      <c r="E1121" s="50">
        <v>0</v>
      </c>
      <c r="F1121" s="50">
        <v>0</v>
      </c>
      <c r="G1121" s="50">
        <v>0</v>
      </c>
      <c r="H1121" s="49" t="s">
        <v>74</v>
      </c>
      <c r="I1121" s="49" t="s">
        <v>3809</v>
      </c>
      <c r="J1121" s="49" t="s">
        <v>890</v>
      </c>
      <c r="K1121" s="49" t="s">
        <v>50</v>
      </c>
      <c r="L1121" s="49" t="s">
        <v>642</v>
      </c>
      <c r="M1121" s="51">
        <v>2750000000</v>
      </c>
      <c r="N1121" s="52" t="s">
        <v>3271</v>
      </c>
      <c r="O1121" s="52">
        <v>46991</v>
      </c>
      <c r="P1121" s="49" t="s">
        <v>3837</v>
      </c>
      <c r="Q1121" s="50" t="s">
        <v>41</v>
      </c>
      <c r="R1121" s="50" t="s">
        <v>42</v>
      </c>
      <c r="S1121" s="50" t="s">
        <v>41</v>
      </c>
      <c r="T1121" s="49" t="s">
        <v>3810</v>
      </c>
      <c r="U1121" s="53"/>
      <c r="V1121" s="7"/>
      <c r="W1121" s="8" t="str">
        <f ca="1">IF(OR(ISBLANK(O1121),ISERROR(O1121)),"",IF(O1121&lt;=TODAY(),"EXPIRED","ACTIVE"))</f>
        <v>ACTIVE</v>
      </c>
      <c r="X1121" s="8" t="str">
        <f>IF(ISNUMBER(SEARCH("OPTILAN",P1121)),"OPTILAN","")</f>
        <v/>
      </c>
      <c r="Y1121" s="8" t="str">
        <f>IF(AND(NOT(ISBLANK(M1121)),M1121&lt;&gt;"",VALUE(M1121)=0),"No Value (Indeterminate)","")</f>
        <v/>
      </c>
      <c r="Z1121" s="8"/>
      <c r="AA1121" s="8" t="str">
        <f>IF(AND(ISNUMBER(SEARCH("default date of 31/12/2099",D1121)),NOT(ISBLANK(M1121)),VALUE(M1121)=0),"No Value (SPOT Contract)","")</f>
        <v/>
      </c>
      <c r="AB1121" s="19" t="str">
        <f>IF(N1121="","No Start Date","")</f>
        <v/>
      </c>
      <c r="AC1121" s="19" t="str">
        <f>IF(O1121="","No Expiry Date","")</f>
        <v/>
      </c>
      <c r="AD1121" s="19" t="str">
        <f>IF(B1121="","No Reference","")</f>
        <v/>
      </c>
      <c r="AE1121" s="19" t="str" cm="1">
        <f t="array" aca="1" ref="AE1121" ca="1">IF(SUMPRODUCT(--ISNUMBER(SEARCH("PFI",A1121:AD1121)))&gt;0,"Y","")</f>
        <v/>
      </c>
      <c r="AF1121" s="19" t="str">
        <f>IF(ISNUMBER(SEARCH("CSW",C1121)),"Shared Service","")</f>
        <v/>
      </c>
      <c r="AG1121" s="19"/>
    </row>
    <row r="1122" spans="1:33" s="14" customFormat="1" x14ac:dyDescent="0.3">
      <c r="A1122" s="21">
        <v>578</v>
      </c>
      <c r="B1122" s="49" t="s">
        <v>3806</v>
      </c>
      <c r="C1122" s="49" t="s">
        <v>3838</v>
      </c>
      <c r="D1122" s="49" t="s">
        <v>3808</v>
      </c>
      <c r="E1122" s="50">
        <v>0</v>
      </c>
      <c r="F1122" s="50">
        <v>0</v>
      </c>
      <c r="G1122" s="50">
        <v>0</v>
      </c>
      <c r="H1122" s="49" t="s">
        <v>74</v>
      </c>
      <c r="I1122" s="49" t="s">
        <v>3809</v>
      </c>
      <c r="J1122" s="49" t="s">
        <v>890</v>
      </c>
      <c r="K1122" s="49" t="s">
        <v>50</v>
      </c>
      <c r="L1122" s="49" t="s">
        <v>642</v>
      </c>
      <c r="M1122" s="51">
        <v>2750000000</v>
      </c>
      <c r="N1122" s="52" t="s">
        <v>3271</v>
      </c>
      <c r="O1122" s="52">
        <v>46991</v>
      </c>
      <c r="P1122" s="49" t="s">
        <v>3839</v>
      </c>
      <c r="Q1122" s="50" t="s">
        <v>41</v>
      </c>
      <c r="R1122" s="50" t="s">
        <v>42</v>
      </c>
      <c r="S1122" s="50" t="s">
        <v>41</v>
      </c>
      <c r="T1122" s="49" t="s">
        <v>3810</v>
      </c>
      <c r="U1122" s="53"/>
      <c r="V1122" s="7"/>
      <c r="W1122" s="8" t="str">
        <f ca="1">IF(OR(ISBLANK(O1122),ISERROR(O1122)),"",IF(O1122&lt;=TODAY(),"EXPIRED","ACTIVE"))</f>
        <v>ACTIVE</v>
      </c>
      <c r="X1122" s="8" t="str">
        <f>IF(ISNUMBER(SEARCH("OPTILAN",P1122)),"OPTILAN","")</f>
        <v/>
      </c>
      <c r="Y1122" s="8" t="str">
        <f>IF(AND(NOT(ISBLANK(M1122)),M1122&lt;&gt;"",VALUE(M1122)=0),"No Value (Indeterminate)","")</f>
        <v/>
      </c>
      <c r="Z1122" s="8"/>
      <c r="AA1122" s="8" t="str">
        <f>IF(AND(ISNUMBER(SEARCH("default date of 31/12/2099",D1122)),NOT(ISBLANK(M1122)),VALUE(M1122)=0),"No Value (SPOT Contract)","")</f>
        <v/>
      </c>
      <c r="AB1122" s="19" t="str">
        <f>IF(N1122="","No Start Date","")</f>
        <v/>
      </c>
      <c r="AC1122" s="19" t="str">
        <f>IF(O1122="","No Expiry Date","")</f>
        <v/>
      </c>
      <c r="AD1122" s="19" t="str">
        <f>IF(B1122="","No Reference","")</f>
        <v/>
      </c>
      <c r="AE1122" s="19" t="str" cm="1">
        <f t="array" aca="1" ref="AE1122" ca="1">IF(SUMPRODUCT(--ISNUMBER(SEARCH("PFI",A1122:AD1122)))&gt;0,"Y","")</f>
        <v/>
      </c>
      <c r="AF1122" s="19" t="str">
        <f>IF(ISNUMBER(SEARCH("CSW",C1122)),"Shared Service","")</f>
        <v/>
      </c>
      <c r="AG1122" s="19"/>
    </row>
    <row r="1123" spans="1:33" s="14" customFormat="1" x14ac:dyDescent="0.3">
      <c r="A1123" s="21">
        <v>579</v>
      </c>
      <c r="B1123" s="49" t="s">
        <v>3806</v>
      </c>
      <c r="C1123" s="49" t="s">
        <v>3840</v>
      </c>
      <c r="D1123" s="49" t="s">
        <v>3808</v>
      </c>
      <c r="E1123" s="50">
        <v>0</v>
      </c>
      <c r="F1123" s="50">
        <v>0</v>
      </c>
      <c r="G1123" s="50">
        <v>0</v>
      </c>
      <c r="H1123" s="49" t="s">
        <v>74</v>
      </c>
      <c r="I1123" s="49" t="s">
        <v>3809</v>
      </c>
      <c r="J1123" s="49" t="s">
        <v>890</v>
      </c>
      <c r="K1123" s="49" t="s">
        <v>50</v>
      </c>
      <c r="L1123" s="49" t="s">
        <v>642</v>
      </c>
      <c r="M1123" s="51">
        <v>2750000000</v>
      </c>
      <c r="N1123" s="52" t="s">
        <v>3271</v>
      </c>
      <c r="O1123" s="52">
        <v>46991</v>
      </c>
      <c r="P1123" s="49" t="s">
        <v>3841</v>
      </c>
      <c r="Q1123" s="50" t="s">
        <v>41</v>
      </c>
      <c r="R1123" s="50" t="s">
        <v>42</v>
      </c>
      <c r="S1123" s="50" t="s">
        <v>41</v>
      </c>
      <c r="T1123" s="49" t="s">
        <v>3810</v>
      </c>
      <c r="U1123" s="53"/>
      <c r="V1123" s="7"/>
      <c r="W1123" s="8" t="str">
        <f ca="1">IF(OR(ISBLANK(O1123),ISERROR(O1123)),"",IF(O1123&lt;=TODAY(),"EXPIRED","ACTIVE"))</f>
        <v>ACTIVE</v>
      </c>
      <c r="X1123" s="8" t="str">
        <f>IF(ISNUMBER(SEARCH("OPTILAN",P1123)),"OPTILAN","")</f>
        <v/>
      </c>
      <c r="Y1123" s="8" t="str">
        <f>IF(AND(NOT(ISBLANK(M1123)),M1123&lt;&gt;"",VALUE(M1123)=0),"No Value (Indeterminate)","")</f>
        <v/>
      </c>
      <c r="Z1123" s="8"/>
      <c r="AA1123" s="8" t="str">
        <f>IF(AND(ISNUMBER(SEARCH("default date of 31/12/2099",D1123)),NOT(ISBLANK(M1123)),VALUE(M1123)=0),"No Value (SPOT Contract)","")</f>
        <v/>
      </c>
      <c r="AB1123" s="19" t="str">
        <f>IF(N1123="","No Start Date","")</f>
        <v/>
      </c>
      <c r="AC1123" s="19" t="str">
        <f>IF(O1123="","No Expiry Date","")</f>
        <v/>
      </c>
      <c r="AD1123" s="19" t="str">
        <f>IF(B1123="","No Reference","")</f>
        <v/>
      </c>
      <c r="AE1123" s="19" t="str" cm="1">
        <f t="array" aca="1" ref="AE1123" ca="1">IF(SUMPRODUCT(--ISNUMBER(SEARCH("PFI",A1123:AD1123)))&gt;0,"Y","")</f>
        <v/>
      </c>
      <c r="AF1123" s="19" t="str">
        <f>IF(ISNUMBER(SEARCH("CSW",C1123)),"Shared Service","")</f>
        <v/>
      </c>
      <c r="AG1123" s="19"/>
    </row>
    <row r="1124" spans="1:33" s="14" customFormat="1" x14ac:dyDescent="0.3">
      <c r="A1124" s="21">
        <v>580</v>
      </c>
      <c r="B1124" s="49" t="s">
        <v>3806</v>
      </c>
      <c r="C1124" s="49" t="s">
        <v>3842</v>
      </c>
      <c r="D1124" s="49" t="s">
        <v>3808</v>
      </c>
      <c r="E1124" s="50">
        <v>0</v>
      </c>
      <c r="F1124" s="50">
        <v>0</v>
      </c>
      <c r="G1124" s="50">
        <v>0</v>
      </c>
      <c r="H1124" s="49" t="s">
        <v>74</v>
      </c>
      <c r="I1124" s="49" t="s">
        <v>3809</v>
      </c>
      <c r="J1124" s="49" t="s">
        <v>890</v>
      </c>
      <c r="K1124" s="49" t="s">
        <v>50</v>
      </c>
      <c r="L1124" s="49" t="s">
        <v>642</v>
      </c>
      <c r="M1124" s="51">
        <v>2750000000</v>
      </c>
      <c r="N1124" s="52" t="s">
        <v>3271</v>
      </c>
      <c r="O1124" s="52">
        <v>46991</v>
      </c>
      <c r="P1124" s="49" t="s">
        <v>3843</v>
      </c>
      <c r="Q1124" s="50" t="s">
        <v>41</v>
      </c>
      <c r="R1124" s="50" t="s">
        <v>42</v>
      </c>
      <c r="S1124" s="50" t="s">
        <v>41</v>
      </c>
      <c r="T1124" s="49" t="s">
        <v>3810</v>
      </c>
      <c r="U1124" s="53"/>
      <c r="V1124" s="7"/>
      <c r="W1124" s="8" t="str">
        <f ca="1">IF(OR(ISBLANK(O1124),ISERROR(O1124)),"",IF(O1124&lt;=TODAY(),"EXPIRED","ACTIVE"))</f>
        <v>ACTIVE</v>
      </c>
      <c r="X1124" s="8" t="str">
        <f>IF(ISNUMBER(SEARCH("OPTILAN",P1124)),"OPTILAN","")</f>
        <v/>
      </c>
      <c r="Y1124" s="8" t="str">
        <f>IF(AND(NOT(ISBLANK(M1124)),M1124&lt;&gt;"",VALUE(M1124)=0),"No Value (Indeterminate)","")</f>
        <v/>
      </c>
      <c r="Z1124" s="8"/>
      <c r="AA1124" s="8" t="str">
        <f>IF(AND(ISNUMBER(SEARCH("default date of 31/12/2099",D1124)),NOT(ISBLANK(M1124)),VALUE(M1124)=0),"No Value (SPOT Contract)","")</f>
        <v/>
      </c>
      <c r="AB1124" s="19" t="str">
        <f>IF(N1124="","No Start Date","")</f>
        <v/>
      </c>
      <c r="AC1124" s="19" t="str">
        <f>IF(O1124="","No Expiry Date","")</f>
        <v/>
      </c>
      <c r="AD1124" s="19" t="str">
        <f>IF(B1124="","No Reference","")</f>
        <v/>
      </c>
      <c r="AE1124" s="19" t="str" cm="1">
        <f t="array" aca="1" ref="AE1124" ca="1">IF(SUMPRODUCT(--ISNUMBER(SEARCH("PFI",A1124:AD1124)))&gt;0,"Y","")</f>
        <v/>
      </c>
      <c r="AF1124" s="19" t="str">
        <f>IF(ISNUMBER(SEARCH("CSW",C1124)),"Shared Service","")</f>
        <v/>
      </c>
      <c r="AG1124" s="19"/>
    </row>
    <row r="1125" spans="1:33" s="14" customFormat="1" x14ac:dyDescent="0.3">
      <c r="A1125" s="21">
        <v>581</v>
      </c>
      <c r="B1125" s="49" t="s">
        <v>3806</v>
      </c>
      <c r="C1125" s="49" t="s">
        <v>3844</v>
      </c>
      <c r="D1125" s="49" t="s">
        <v>3808</v>
      </c>
      <c r="E1125" s="50">
        <v>0</v>
      </c>
      <c r="F1125" s="50">
        <v>0</v>
      </c>
      <c r="G1125" s="50">
        <v>0</v>
      </c>
      <c r="H1125" s="49" t="s">
        <v>74</v>
      </c>
      <c r="I1125" s="49" t="s">
        <v>3809</v>
      </c>
      <c r="J1125" s="49" t="s">
        <v>890</v>
      </c>
      <c r="K1125" s="49" t="s">
        <v>50</v>
      </c>
      <c r="L1125" s="49" t="s">
        <v>642</v>
      </c>
      <c r="M1125" s="51">
        <v>2750000000</v>
      </c>
      <c r="N1125" s="52" t="s">
        <v>3271</v>
      </c>
      <c r="O1125" s="52">
        <v>46991</v>
      </c>
      <c r="P1125" s="49" t="s">
        <v>3845</v>
      </c>
      <c r="Q1125" s="50" t="s">
        <v>41</v>
      </c>
      <c r="R1125" s="50" t="s">
        <v>42</v>
      </c>
      <c r="S1125" s="50" t="s">
        <v>41</v>
      </c>
      <c r="T1125" s="49" t="s">
        <v>3810</v>
      </c>
      <c r="U1125" s="53"/>
      <c r="V1125" s="7"/>
      <c r="W1125" s="8" t="str">
        <f ca="1">IF(OR(ISBLANK(O1125),ISERROR(O1125)),"",IF(O1125&lt;=TODAY(),"EXPIRED","ACTIVE"))</f>
        <v>ACTIVE</v>
      </c>
      <c r="X1125" s="8" t="str">
        <f>IF(ISNUMBER(SEARCH("OPTILAN",P1125)),"OPTILAN","")</f>
        <v/>
      </c>
      <c r="Y1125" s="8" t="str">
        <f>IF(AND(NOT(ISBLANK(M1125)),M1125&lt;&gt;"",VALUE(M1125)=0),"No Value (Indeterminate)","")</f>
        <v/>
      </c>
      <c r="Z1125" s="8"/>
      <c r="AA1125" s="8" t="str">
        <f>IF(AND(ISNUMBER(SEARCH("default date of 31/12/2099",D1125)),NOT(ISBLANK(M1125)),VALUE(M1125)=0),"No Value (SPOT Contract)","")</f>
        <v/>
      </c>
      <c r="AB1125" s="19" t="str">
        <f>IF(N1125="","No Start Date","")</f>
        <v/>
      </c>
      <c r="AC1125" s="19" t="str">
        <f>IF(O1125="","No Expiry Date","")</f>
        <v/>
      </c>
      <c r="AD1125" s="19" t="str">
        <f>IF(B1125="","No Reference","")</f>
        <v/>
      </c>
      <c r="AE1125" s="19" t="str" cm="1">
        <f t="array" aca="1" ref="AE1125" ca="1">IF(SUMPRODUCT(--ISNUMBER(SEARCH("PFI",A1125:AD1125)))&gt;0,"Y","")</f>
        <v/>
      </c>
      <c r="AF1125" s="19" t="str">
        <f>IF(ISNUMBER(SEARCH("CSW",C1125)),"Shared Service","")</f>
        <v/>
      </c>
      <c r="AG1125" s="19"/>
    </row>
    <row r="1126" spans="1:33" s="14" customFormat="1" x14ac:dyDescent="0.3">
      <c r="A1126" s="21">
        <v>582</v>
      </c>
      <c r="B1126" s="49" t="s">
        <v>3806</v>
      </c>
      <c r="C1126" s="49" t="s">
        <v>3846</v>
      </c>
      <c r="D1126" s="49" t="s">
        <v>3808</v>
      </c>
      <c r="E1126" s="50">
        <v>0</v>
      </c>
      <c r="F1126" s="50">
        <v>0</v>
      </c>
      <c r="G1126" s="50">
        <v>0</v>
      </c>
      <c r="H1126" s="49" t="s">
        <v>74</v>
      </c>
      <c r="I1126" s="49" t="s">
        <v>3809</v>
      </c>
      <c r="J1126" s="49" t="s">
        <v>890</v>
      </c>
      <c r="K1126" s="49" t="s">
        <v>50</v>
      </c>
      <c r="L1126" s="49" t="s">
        <v>642</v>
      </c>
      <c r="M1126" s="51">
        <v>2750000000</v>
      </c>
      <c r="N1126" s="52" t="s">
        <v>3271</v>
      </c>
      <c r="O1126" s="52">
        <v>46991</v>
      </c>
      <c r="P1126" s="49" t="s">
        <v>3847</v>
      </c>
      <c r="Q1126" s="50" t="s">
        <v>41</v>
      </c>
      <c r="R1126" s="50" t="s">
        <v>41</v>
      </c>
      <c r="S1126" s="50" t="s">
        <v>41</v>
      </c>
      <c r="T1126" s="49" t="s">
        <v>3810</v>
      </c>
      <c r="U1126" s="53"/>
      <c r="V1126" s="7"/>
      <c r="W1126" s="8" t="str">
        <f ca="1">IF(OR(ISBLANK(O1126),ISERROR(O1126)),"",IF(O1126&lt;=TODAY(),"EXPIRED","ACTIVE"))</f>
        <v>ACTIVE</v>
      </c>
      <c r="X1126" s="8" t="str">
        <f>IF(ISNUMBER(SEARCH("OPTILAN",P1126)),"OPTILAN","")</f>
        <v/>
      </c>
      <c r="Y1126" s="8" t="str">
        <f>IF(AND(NOT(ISBLANK(M1126)),M1126&lt;&gt;"",VALUE(M1126)=0),"No Value (Indeterminate)","")</f>
        <v/>
      </c>
      <c r="Z1126" s="8"/>
      <c r="AA1126" s="8" t="str">
        <f>IF(AND(ISNUMBER(SEARCH("default date of 31/12/2099",D1126)),NOT(ISBLANK(M1126)),VALUE(M1126)=0),"No Value (SPOT Contract)","")</f>
        <v/>
      </c>
      <c r="AB1126" s="19" t="str">
        <f>IF(N1126="","No Start Date","")</f>
        <v/>
      </c>
      <c r="AC1126" s="19" t="str">
        <f>IF(O1126="","No Expiry Date","")</f>
        <v/>
      </c>
      <c r="AD1126" s="19" t="str">
        <f>IF(B1126="","No Reference","")</f>
        <v/>
      </c>
      <c r="AE1126" s="19" t="str" cm="1">
        <f t="array" aca="1" ref="AE1126" ca="1">IF(SUMPRODUCT(--ISNUMBER(SEARCH("PFI",A1126:AD1126)))&gt;0,"Y","")</f>
        <v/>
      </c>
      <c r="AF1126" s="19" t="str">
        <f>IF(ISNUMBER(SEARCH("CSW",C1126)),"Shared Service","")</f>
        <v/>
      </c>
      <c r="AG1126" s="19"/>
    </row>
    <row r="1127" spans="1:33" s="14" customFormat="1" x14ac:dyDescent="0.3">
      <c r="A1127" s="21">
        <v>583</v>
      </c>
      <c r="B1127" s="49" t="s">
        <v>3806</v>
      </c>
      <c r="C1127" s="49" t="s">
        <v>3848</v>
      </c>
      <c r="D1127" s="49" t="s">
        <v>3808</v>
      </c>
      <c r="E1127" s="50">
        <v>0</v>
      </c>
      <c r="F1127" s="50">
        <v>0</v>
      </c>
      <c r="G1127" s="50">
        <v>0</v>
      </c>
      <c r="H1127" s="49" t="s">
        <v>74</v>
      </c>
      <c r="I1127" s="49" t="s">
        <v>3809</v>
      </c>
      <c r="J1127" s="49" t="s">
        <v>890</v>
      </c>
      <c r="K1127" s="49" t="s">
        <v>50</v>
      </c>
      <c r="L1127" s="49" t="s">
        <v>642</v>
      </c>
      <c r="M1127" s="51">
        <v>2750000000</v>
      </c>
      <c r="N1127" s="52" t="s">
        <v>3271</v>
      </c>
      <c r="O1127" s="52">
        <v>46991</v>
      </c>
      <c r="P1127" s="49" t="s">
        <v>3849</v>
      </c>
      <c r="Q1127" s="50" t="s">
        <v>42</v>
      </c>
      <c r="R1127" s="50" t="s">
        <v>41</v>
      </c>
      <c r="S1127" s="50" t="s">
        <v>41</v>
      </c>
      <c r="T1127" s="49" t="s">
        <v>3810</v>
      </c>
      <c r="U1127" s="53"/>
      <c r="V1127" s="7"/>
      <c r="W1127" s="8" t="str">
        <f ca="1">IF(OR(ISBLANK(O1127),ISERROR(O1127)),"",IF(O1127&lt;=TODAY(),"EXPIRED","ACTIVE"))</f>
        <v>ACTIVE</v>
      </c>
      <c r="X1127" s="8" t="str">
        <f>IF(ISNUMBER(SEARCH("OPTILAN",P1127)),"OPTILAN","")</f>
        <v/>
      </c>
      <c r="Y1127" s="8" t="str">
        <f>IF(AND(NOT(ISBLANK(M1127)),M1127&lt;&gt;"",VALUE(M1127)=0),"No Value (Indeterminate)","")</f>
        <v/>
      </c>
      <c r="Z1127" s="8"/>
      <c r="AA1127" s="8" t="str">
        <f>IF(AND(ISNUMBER(SEARCH("default date of 31/12/2099",D1127)),NOT(ISBLANK(M1127)),VALUE(M1127)=0),"No Value (SPOT Contract)","")</f>
        <v/>
      </c>
      <c r="AB1127" s="19" t="str">
        <f>IF(N1127="","No Start Date","")</f>
        <v/>
      </c>
      <c r="AC1127" s="19" t="str">
        <f>IF(O1127="","No Expiry Date","")</f>
        <v/>
      </c>
      <c r="AD1127" s="19" t="str">
        <f>IF(B1127="","No Reference","")</f>
        <v/>
      </c>
      <c r="AE1127" s="19" t="str" cm="1">
        <f t="array" aca="1" ref="AE1127" ca="1">IF(SUMPRODUCT(--ISNUMBER(SEARCH("PFI",A1127:AD1127)))&gt;0,"Y","")</f>
        <v/>
      </c>
      <c r="AF1127" s="19" t="str">
        <f>IF(ISNUMBER(SEARCH("CSW",C1127)),"Shared Service","")</f>
        <v/>
      </c>
      <c r="AG1127" s="19"/>
    </row>
    <row r="1128" spans="1:33" s="14" customFormat="1" x14ac:dyDescent="0.3">
      <c r="A1128" s="21">
        <v>584</v>
      </c>
      <c r="B1128" s="49" t="s">
        <v>3806</v>
      </c>
      <c r="C1128" s="49" t="s">
        <v>3850</v>
      </c>
      <c r="D1128" s="49" t="s">
        <v>3808</v>
      </c>
      <c r="E1128" s="50">
        <v>0</v>
      </c>
      <c r="F1128" s="50">
        <v>0</v>
      </c>
      <c r="G1128" s="50">
        <v>0</v>
      </c>
      <c r="H1128" s="49" t="s">
        <v>74</v>
      </c>
      <c r="I1128" s="49" t="s">
        <v>3809</v>
      </c>
      <c r="J1128" s="49" t="s">
        <v>890</v>
      </c>
      <c r="K1128" s="49" t="s">
        <v>50</v>
      </c>
      <c r="L1128" s="49" t="s">
        <v>642</v>
      </c>
      <c r="M1128" s="51">
        <v>2750000000</v>
      </c>
      <c r="N1128" s="52" t="s">
        <v>3271</v>
      </c>
      <c r="O1128" s="52">
        <v>46991</v>
      </c>
      <c r="P1128" s="49" t="s">
        <v>3851</v>
      </c>
      <c r="Q1128" s="50" t="s">
        <v>41</v>
      </c>
      <c r="R1128" s="50" t="s">
        <v>41</v>
      </c>
      <c r="S1128" s="50" t="s">
        <v>41</v>
      </c>
      <c r="T1128" s="49" t="s">
        <v>3810</v>
      </c>
      <c r="U1128" s="53"/>
      <c r="V1128" s="7"/>
      <c r="W1128" s="8" t="str">
        <f ca="1">IF(OR(ISBLANK(O1128),ISERROR(O1128)),"",IF(O1128&lt;=TODAY(),"EXPIRED","ACTIVE"))</f>
        <v>ACTIVE</v>
      </c>
      <c r="X1128" s="8" t="str">
        <f>IF(ISNUMBER(SEARCH("OPTILAN",P1128)),"OPTILAN","")</f>
        <v/>
      </c>
      <c r="Y1128" s="8" t="str">
        <f>IF(AND(NOT(ISBLANK(M1128)),M1128&lt;&gt;"",VALUE(M1128)=0),"No Value (Indeterminate)","")</f>
        <v/>
      </c>
      <c r="Z1128" s="8"/>
      <c r="AA1128" s="8" t="str">
        <f>IF(AND(ISNUMBER(SEARCH("default date of 31/12/2099",D1128)),NOT(ISBLANK(M1128)),VALUE(M1128)=0),"No Value (SPOT Contract)","")</f>
        <v/>
      </c>
      <c r="AB1128" s="19" t="str">
        <f>IF(N1128="","No Start Date","")</f>
        <v/>
      </c>
      <c r="AC1128" s="19" t="str">
        <f>IF(O1128="","No Expiry Date","")</f>
        <v/>
      </c>
      <c r="AD1128" s="19" t="str">
        <f>IF(B1128="","No Reference","")</f>
        <v/>
      </c>
      <c r="AE1128" s="19" t="str" cm="1">
        <f t="array" aca="1" ref="AE1128" ca="1">IF(SUMPRODUCT(--ISNUMBER(SEARCH("PFI",A1128:AD1128)))&gt;0,"Y","")</f>
        <v/>
      </c>
      <c r="AF1128" s="19" t="str">
        <f>IF(ISNUMBER(SEARCH("CSW",C1128)),"Shared Service","")</f>
        <v/>
      </c>
      <c r="AG1128" s="19"/>
    </row>
    <row r="1129" spans="1:33" s="14" customFormat="1" x14ac:dyDescent="0.3">
      <c r="A1129" s="21">
        <v>585</v>
      </c>
      <c r="B1129" s="49" t="s">
        <v>3806</v>
      </c>
      <c r="C1129" s="49" t="s">
        <v>3852</v>
      </c>
      <c r="D1129" s="49" t="s">
        <v>3808</v>
      </c>
      <c r="E1129" s="50">
        <v>0</v>
      </c>
      <c r="F1129" s="50">
        <v>0</v>
      </c>
      <c r="G1129" s="50">
        <v>0</v>
      </c>
      <c r="H1129" s="49" t="s">
        <v>74</v>
      </c>
      <c r="I1129" s="49" t="s">
        <v>3809</v>
      </c>
      <c r="J1129" s="49" t="s">
        <v>890</v>
      </c>
      <c r="K1129" s="49" t="s">
        <v>50</v>
      </c>
      <c r="L1129" s="49" t="s">
        <v>642</v>
      </c>
      <c r="M1129" s="51">
        <v>2750000000</v>
      </c>
      <c r="N1129" s="52" t="s">
        <v>3271</v>
      </c>
      <c r="O1129" s="52">
        <v>46991</v>
      </c>
      <c r="P1129" s="49" t="s">
        <v>3853</v>
      </c>
      <c r="Q1129" s="50" t="s">
        <v>41</v>
      </c>
      <c r="R1129" s="50" t="s">
        <v>42</v>
      </c>
      <c r="S1129" s="50" t="s">
        <v>41</v>
      </c>
      <c r="T1129" s="49" t="s">
        <v>3810</v>
      </c>
      <c r="U1129" s="53"/>
      <c r="V1129" s="7"/>
      <c r="W1129" s="8" t="str">
        <f ca="1">IF(OR(ISBLANK(O1129),ISERROR(O1129)),"",IF(O1129&lt;=TODAY(),"EXPIRED","ACTIVE"))</f>
        <v>ACTIVE</v>
      </c>
      <c r="X1129" s="8" t="str">
        <f>IF(ISNUMBER(SEARCH("OPTILAN",P1129)),"OPTILAN","")</f>
        <v/>
      </c>
      <c r="Y1129" s="8" t="str">
        <f>IF(AND(NOT(ISBLANK(M1129)),M1129&lt;&gt;"",VALUE(M1129)=0),"No Value (Indeterminate)","")</f>
        <v/>
      </c>
      <c r="Z1129" s="8"/>
      <c r="AA1129" s="8" t="str">
        <f>IF(AND(ISNUMBER(SEARCH("default date of 31/12/2099",D1129)),NOT(ISBLANK(M1129)),VALUE(M1129)=0),"No Value (SPOT Contract)","")</f>
        <v/>
      </c>
      <c r="AB1129" s="19" t="str">
        <f>IF(N1129="","No Start Date","")</f>
        <v/>
      </c>
      <c r="AC1129" s="19" t="str">
        <f>IF(O1129="","No Expiry Date","")</f>
        <v/>
      </c>
      <c r="AD1129" s="19" t="str">
        <f>IF(B1129="","No Reference","")</f>
        <v/>
      </c>
      <c r="AE1129" s="19" t="str" cm="1">
        <f t="array" aca="1" ref="AE1129" ca="1">IF(SUMPRODUCT(--ISNUMBER(SEARCH("PFI",A1129:AD1129)))&gt;0,"Y","")</f>
        <v/>
      </c>
      <c r="AF1129" s="19" t="str">
        <f>IF(ISNUMBER(SEARCH("CSW",C1129)),"Shared Service","")</f>
        <v/>
      </c>
      <c r="AG1129" s="19"/>
    </row>
    <row r="1130" spans="1:33" s="14" customFormat="1" x14ac:dyDescent="0.3">
      <c r="A1130" s="21">
        <v>586</v>
      </c>
      <c r="B1130" s="49" t="s">
        <v>3806</v>
      </c>
      <c r="C1130" s="49" t="s">
        <v>3854</v>
      </c>
      <c r="D1130" s="49" t="s">
        <v>3808</v>
      </c>
      <c r="E1130" s="50">
        <v>0</v>
      </c>
      <c r="F1130" s="50">
        <v>0</v>
      </c>
      <c r="G1130" s="50">
        <v>0</v>
      </c>
      <c r="H1130" s="49" t="s">
        <v>74</v>
      </c>
      <c r="I1130" s="49" t="s">
        <v>3809</v>
      </c>
      <c r="J1130" s="49" t="s">
        <v>890</v>
      </c>
      <c r="K1130" s="49" t="s">
        <v>50</v>
      </c>
      <c r="L1130" s="49" t="s">
        <v>642</v>
      </c>
      <c r="M1130" s="51">
        <v>2750000000</v>
      </c>
      <c r="N1130" s="52" t="s">
        <v>3271</v>
      </c>
      <c r="O1130" s="52">
        <v>46991</v>
      </c>
      <c r="P1130" s="49" t="s">
        <v>3855</v>
      </c>
      <c r="Q1130" s="50" t="s">
        <v>41</v>
      </c>
      <c r="R1130" s="50" t="s">
        <v>42</v>
      </c>
      <c r="S1130" s="50" t="s">
        <v>41</v>
      </c>
      <c r="T1130" s="49" t="s">
        <v>3810</v>
      </c>
      <c r="U1130" s="53"/>
      <c r="V1130" s="7"/>
      <c r="W1130" s="8" t="str">
        <f ca="1">IF(OR(ISBLANK(O1130),ISERROR(O1130)),"",IF(O1130&lt;=TODAY(),"EXPIRED","ACTIVE"))</f>
        <v>ACTIVE</v>
      </c>
      <c r="X1130" s="8" t="str">
        <f>IF(ISNUMBER(SEARCH("OPTILAN",P1130)),"OPTILAN","")</f>
        <v/>
      </c>
      <c r="Y1130" s="8" t="str">
        <f>IF(AND(NOT(ISBLANK(M1130)),M1130&lt;&gt;"",VALUE(M1130)=0),"No Value (Indeterminate)","")</f>
        <v/>
      </c>
      <c r="Z1130" s="8"/>
      <c r="AA1130" s="8" t="str">
        <f>IF(AND(ISNUMBER(SEARCH("default date of 31/12/2099",D1130)),NOT(ISBLANK(M1130)),VALUE(M1130)=0),"No Value (SPOT Contract)","")</f>
        <v/>
      </c>
      <c r="AB1130" s="19" t="str">
        <f>IF(N1130="","No Start Date","")</f>
        <v/>
      </c>
      <c r="AC1130" s="19" t="str">
        <f>IF(O1130="","No Expiry Date","")</f>
        <v/>
      </c>
      <c r="AD1130" s="19" t="str">
        <f>IF(B1130="","No Reference","")</f>
        <v/>
      </c>
      <c r="AE1130" s="19" t="str" cm="1">
        <f t="array" aca="1" ref="AE1130" ca="1">IF(SUMPRODUCT(--ISNUMBER(SEARCH("PFI",A1130:AD1130)))&gt;0,"Y","")</f>
        <v/>
      </c>
      <c r="AF1130" s="19" t="str">
        <f>IF(ISNUMBER(SEARCH("CSW",C1130)),"Shared Service","")</f>
        <v/>
      </c>
      <c r="AG1130" s="19"/>
    </row>
    <row r="1131" spans="1:33" s="14" customFormat="1" x14ac:dyDescent="0.3">
      <c r="A1131" s="21">
        <v>587</v>
      </c>
      <c r="B1131" s="49" t="s">
        <v>3806</v>
      </c>
      <c r="C1131" s="49" t="s">
        <v>3856</v>
      </c>
      <c r="D1131" s="49" t="s">
        <v>3808</v>
      </c>
      <c r="E1131" s="50">
        <v>0</v>
      </c>
      <c r="F1131" s="50">
        <v>0</v>
      </c>
      <c r="G1131" s="50">
        <v>0</v>
      </c>
      <c r="H1131" s="49" t="s">
        <v>74</v>
      </c>
      <c r="I1131" s="49" t="s">
        <v>3809</v>
      </c>
      <c r="J1131" s="49" t="s">
        <v>890</v>
      </c>
      <c r="K1131" s="49" t="s">
        <v>50</v>
      </c>
      <c r="L1131" s="49" t="s">
        <v>642</v>
      </c>
      <c r="M1131" s="51">
        <v>2750000000</v>
      </c>
      <c r="N1131" s="52" t="s">
        <v>3271</v>
      </c>
      <c r="O1131" s="52">
        <v>46991</v>
      </c>
      <c r="P1131" s="49" t="s">
        <v>3857</v>
      </c>
      <c r="Q1131" s="50" t="s">
        <v>41</v>
      </c>
      <c r="R1131" s="50" t="s">
        <v>42</v>
      </c>
      <c r="S1131" s="50" t="s">
        <v>41</v>
      </c>
      <c r="T1131" s="49" t="s">
        <v>3810</v>
      </c>
      <c r="U1131" s="53"/>
      <c r="V1131" s="7"/>
      <c r="W1131" s="8" t="str">
        <f ca="1">IF(OR(ISBLANK(O1131),ISERROR(O1131)),"",IF(O1131&lt;=TODAY(),"EXPIRED","ACTIVE"))</f>
        <v>ACTIVE</v>
      </c>
      <c r="X1131" s="8" t="str">
        <f>IF(ISNUMBER(SEARCH("OPTILAN",P1131)),"OPTILAN","")</f>
        <v/>
      </c>
      <c r="Y1131" s="8" t="str">
        <f>IF(AND(NOT(ISBLANK(M1131)),M1131&lt;&gt;"",VALUE(M1131)=0),"No Value (Indeterminate)","")</f>
        <v/>
      </c>
      <c r="Z1131" s="8"/>
      <c r="AA1131" s="8" t="str">
        <f>IF(AND(ISNUMBER(SEARCH("default date of 31/12/2099",D1131)),NOT(ISBLANK(M1131)),VALUE(M1131)=0),"No Value (SPOT Contract)","")</f>
        <v/>
      </c>
      <c r="AB1131" s="19" t="str">
        <f>IF(N1131="","No Start Date","")</f>
        <v/>
      </c>
      <c r="AC1131" s="19" t="str">
        <f>IF(O1131="","No Expiry Date","")</f>
        <v/>
      </c>
      <c r="AD1131" s="19" t="str">
        <f>IF(B1131="","No Reference","")</f>
        <v/>
      </c>
      <c r="AE1131" s="19" t="str" cm="1">
        <f t="array" aca="1" ref="AE1131" ca="1">IF(SUMPRODUCT(--ISNUMBER(SEARCH("PFI",A1131:AD1131)))&gt;0,"Y","")</f>
        <v/>
      </c>
      <c r="AF1131" s="19" t="str">
        <f>IF(ISNUMBER(SEARCH("CSW",C1131)),"Shared Service","")</f>
        <v/>
      </c>
      <c r="AG1131" s="19"/>
    </row>
    <row r="1132" spans="1:33" s="14" customFormat="1" x14ac:dyDescent="0.3">
      <c r="A1132" s="21">
        <v>588</v>
      </c>
      <c r="B1132" s="49" t="s">
        <v>3806</v>
      </c>
      <c r="C1132" s="49" t="s">
        <v>3858</v>
      </c>
      <c r="D1132" s="49" t="s">
        <v>3808</v>
      </c>
      <c r="E1132" s="50">
        <v>0</v>
      </c>
      <c r="F1132" s="50">
        <v>0</v>
      </c>
      <c r="G1132" s="50">
        <v>0</v>
      </c>
      <c r="H1132" s="49" t="s">
        <v>74</v>
      </c>
      <c r="I1132" s="49" t="s">
        <v>3809</v>
      </c>
      <c r="J1132" s="49" t="s">
        <v>890</v>
      </c>
      <c r="K1132" s="49" t="s">
        <v>50</v>
      </c>
      <c r="L1132" s="49" t="s">
        <v>642</v>
      </c>
      <c r="M1132" s="51">
        <v>2750000000</v>
      </c>
      <c r="N1132" s="52" t="s">
        <v>3271</v>
      </c>
      <c r="O1132" s="52">
        <v>46991</v>
      </c>
      <c r="P1132" s="49" t="s">
        <v>3859</v>
      </c>
      <c r="Q1132" s="50" t="s">
        <v>41</v>
      </c>
      <c r="R1132" s="50" t="s">
        <v>42</v>
      </c>
      <c r="S1132" s="50" t="s">
        <v>41</v>
      </c>
      <c r="T1132" s="49" t="s">
        <v>3810</v>
      </c>
      <c r="U1132" s="53"/>
      <c r="V1132" s="7"/>
      <c r="W1132" s="8" t="str">
        <f ca="1">IF(OR(ISBLANK(O1132),ISERROR(O1132)),"",IF(O1132&lt;=TODAY(),"EXPIRED","ACTIVE"))</f>
        <v>ACTIVE</v>
      </c>
      <c r="X1132" s="8" t="str">
        <f>IF(ISNUMBER(SEARCH("OPTILAN",P1132)),"OPTILAN","")</f>
        <v/>
      </c>
      <c r="Y1132" s="8" t="str">
        <f>IF(AND(NOT(ISBLANK(M1132)),M1132&lt;&gt;"",VALUE(M1132)=0),"No Value (Indeterminate)","")</f>
        <v/>
      </c>
      <c r="Z1132" s="8"/>
      <c r="AA1132" s="8" t="str">
        <f>IF(AND(ISNUMBER(SEARCH("default date of 31/12/2099",D1132)),NOT(ISBLANK(M1132)),VALUE(M1132)=0),"No Value (SPOT Contract)","")</f>
        <v/>
      </c>
      <c r="AB1132" s="19" t="str">
        <f>IF(N1132="","No Start Date","")</f>
        <v/>
      </c>
      <c r="AC1132" s="19" t="str">
        <f>IF(O1132="","No Expiry Date","")</f>
        <v/>
      </c>
      <c r="AD1132" s="19" t="str">
        <f>IF(B1132="","No Reference","")</f>
        <v/>
      </c>
      <c r="AE1132" s="19" t="str" cm="1">
        <f t="array" aca="1" ref="AE1132" ca="1">IF(SUMPRODUCT(--ISNUMBER(SEARCH("PFI",A1132:AD1132)))&gt;0,"Y","")</f>
        <v/>
      </c>
      <c r="AF1132" s="19" t="str">
        <f>IF(ISNUMBER(SEARCH("CSW",C1132)),"Shared Service","")</f>
        <v/>
      </c>
      <c r="AG1132" s="19"/>
    </row>
    <row r="1133" spans="1:33" s="14" customFormat="1" x14ac:dyDescent="0.3">
      <c r="A1133" s="21">
        <v>589</v>
      </c>
      <c r="B1133" s="49" t="s">
        <v>3806</v>
      </c>
      <c r="C1133" s="49" t="s">
        <v>3860</v>
      </c>
      <c r="D1133" s="49" t="s">
        <v>3808</v>
      </c>
      <c r="E1133" s="50">
        <v>0</v>
      </c>
      <c r="F1133" s="50">
        <v>0</v>
      </c>
      <c r="G1133" s="50">
        <v>0</v>
      </c>
      <c r="H1133" s="49" t="s">
        <v>74</v>
      </c>
      <c r="I1133" s="49" t="s">
        <v>3809</v>
      </c>
      <c r="J1133" s="49" t="s">
        <v>890</v>
      </c>
      <c r="K1133" s="49" t="s">
        <v>50</v>
      </c>
      <c r="L1133" s="49" t="s">
        <v>642</v>
      </c>
      <c r="M1133" s="51">
        <v>2750000000</v>
      </c>
      <c r="N1133" s="52" t="s">
        <v>3271</v>
      </c>
      <c r="O1133" s="52">
        <v>46991</v>
      </c>
      <c r="P1133" s="49" t="s">
        <v>3861</v>
      </c>
      <c r="Q1133" s="50" t="s">
        <v>41</v>
      </c>
      <c r="R1133" s="50" t="s">
        <v>41</v>
      </c>
      <c r="S1133" s="50" t="s">
        <v>41</v>
      </c>
      <c r="T1133" s="49" t="s">
        <v>3810</v>
      </c>
      <c r="U1133" s="53"/>
      <c r="V1133" s="7"/>
      <c r="W1133" s="8" t="str">
        <f ca="1">IF(OR(ISBLANK(O1133),ISERROR(O1133)),"",IF(O1133&lt;=TODAY(),"EXPIRED","ACTIVE"))</f>
        <v>ACTIVE</v>
      </c>
      <c r="X1133" s="8" t="str">
        <f>IF(ISNUMBER(SEARCH("OPTILAN",P1133)),"OPTILAN","")</f>
        <v/>
      </c>
      <c r="Y1133" s="8" t="str">
        <f>IF(AND(NOT(ISBLANK(M1133)),M1133&lt;&gt;"",VALUE(M1133)=0),"No Value (Indeterminate)","")</f>
        <v/>
      </c>
      <c r="Z1133" s="8"/>
      <c r="AA1133" s="8" t="str">
        <f>IF(AND(ISNUMBER(SEARCH("default date of 31/12/2099",D1133)),NOT(ISBLANK(M1133)),VALUE(M1133)=0),"No Value (SPOT Contract)","")</f>
        <v/>
      </c>
      <c r="AB1133" s="19" t="str">
        <f>IF(N1133="","No Start Date","")</f>
        <v/>
      </c>
      <c r="AC1133" s="19" t="str">
        <f>IF(O1133="","No Expiry Date","")</f>
        <v/>
      </c>
      <c r="AD1133" s="19" t="str">
        <f>IF(B1133="","No Reference","")</f>
        <v/>
      </c>
      <c r="AE1133" s="19" t="str" cm="1">
        <f t="array" aca="1" ref="AE1133" ca="1">IF(SUMPRODUCT(--ISNUMBER(SEARCH("PFI",A1133:AD1133)))&gt;0,"Y","")</f>
        <v/>
      </c>
      <c r="AF1133" s="19" t="str">
        <f>IF(ISNUMBER(SEARCH("CSW",C1133)),"Shared Service","")</f>
        <v/>
      </c>
      <c r="AG1133" s="19"/>
    </row>
    <row r="1134" spans="1:33" s="14" customFormat="1" x14ac:dyDescent="0.3">
      <c r="A1134" s="21">
        <v>590</v>
      </c>
      <c r="B1134" s="49" t="s">
        <v>3806</v>
      </c>
      <c r="C1134" s="49" t="s">
        <v>3862</v>
      </c>
      <c r="D1134" s="49" t="s">
        <v>3808</v>
      </c>
      <c r="E1134" s="50">
        <v>0</v>
      </c>
      <c r="F1134" s="50">
        <v>0</v>
      </c>
      <c r="G1134" s="50">
        <v>0</v>
      </c>
      <c r="H1134" s="49" t="s">
        <v>74</v>
      </c>
      <c r="I1134" s="49" t="s">
        <v>3809</v>
      </c>
      <c r="J1134" s="49" t="s">
        <v>890</v>
      </c>
      <c r="K1134" s="49" t="s">
        <v>50</v>
      </c>
      <c r="L1134" s="49" t="s">
        <v>642</v>
      </c>
      <c r="M1134" s="51">
        <v>2750000000</v>
      </c>
      <c r="N1134" s="52" t="s">
        <v>3271</v>
      </c>
      <c r="O1134" s="52">
        <v>46991</v>
      </c>
      <c r="P1134" s="49" t="s">
        <v>3863</v>
      </c>
      <c r="Q1134" s="50" t="s">
        <v>41</v>
      </c>
      <c r="R1134" s="50" t="s">
        <v>42</v>
      </c>
      <c r="S1134" s="50" t="s">
        <v>41</v>
      </c>
      <c r="T1134" s="49" t="s">
        <v>3810</v>
      </c>
      <c r="U1134" s="53"/>
      <c r="V1134" s="7"/>
      <c r="W1134" s="8" t="str">
        <f ca="1">IF(OR(ISBLANK(O1134),ISERROR(O1134)),"",IF(O1134&lt;=TODAY(),"EXPIRED","ACTIVE"))</f>
        <v>ACTIVE</v>
      </c>
      <c r="X1134" s="8" t="str">
        <f>IF(ISNUMBER(SEARCH("OPTILAN",P1134)),"OPTILAN","")</f>
        <v/>
      </c>
      <c r="Y1134" s="8" t="str">
        <f>IF(AND(NOT(ISBLANK(M1134)),M1134&lt;&gt;"",VALUE(M1134)=0),"No Value (Indeterminate)","")</f>
        <v/>
      </c>
      <c r="Z1134" s="8"/>
      <c r="AA1134" s="8" t="str">
        <f>IF(AND(ISNUMBER(SEARCH("default date of 31/12/2099",D1134)),NOT(ISBLANK(M1134)),VALUE(M1134)=0),"No Value (SPOT Contract)","")</f>
        <v/>
      </c>
      <c r="AB1134" s="19" t="str">
        <f>IF(N1134="","No Start Date","")</f>
        <v/>
      </c>
      <c r="AC1134" s="19" t="str">
        <f>IF(O1134="","No Expiry Date","")</f>
        <v/>
      </c>
      <c r="AD1134" s="19" t="str">
        <f>IF(B1134="","No Reference","")</f>
        <v/>
      </c>
      <c r="AE1134" s="19" t="str" cm="1">
        <f t="array" aca="1" ref="AE1134" ca="1">IF(SUMPRODUCT(--ISNUMBER(SEARCH("PFI",A1134:AD1134)))&gt;0,"Y","")</f>
        <v/>
      </c>
      <c r="AF1134" s="19" t="str">
        <f>IF(ISNUMBER(SEARCH("CSW",C1134)),"Shared Service","")</f>
        <v/>
      </c>
      <c r="AG1134" s="19"/>
    </row>
    <row r="1135" spans="1:33" s="14" customFormat="1" x14ac:dyDescent="0.3">
      <c r="A1135" s="21">
        <v>591</v>
      </c>
      <c r="B1135" s="49" t="s">
        <v>3806</v>
      </c>
      <c r="C1135" s="49" t="s">
        <v>3864</v>
      </c>
      <c r="D1135" s="49" t="s">
        <v>3808</v>
      </c>
      <c r="E1135" s="50">
        <v>0</v>
      </c>
      <c r="F1135" s="50">
        <v>0</v>
      </c>
      <c r="G1135" s="50">
        <v>0</v>
      </c>
      <c r="H1135" s="49" t="s">
        <v>74</v>
      </c>
      <c r="I1135" s="49" t="s">
        <v>3809</v>
      </c>
      <c r="J1135" s="49" t="s">
        <v>890</v>
      </c>
      <c r="K1135" s="49" t="s">
        <v>50</v>
      </c>
      <c r="L1135" s="49" t="s">
        <v>642</v>
      </c>
      <c r="M1135" s="51">
        <v>2750000000</v>
      </c>
      <c r="N1135" s="52" t="s">
        <v>3271</v>
      </c>
      <c r="O1135" s="52">
        <v>46991</v>
      </c>
      <c r="P1135" s="49" t="s">
        <v>3865</v>
      </c>
      <c r="Q1135" s="50" t="s">
        <v>41</v>
      </c>
      <c r="R1135" s="50" t="s">
        <v>42</v>
      </c>
      <c r="S1135" s="50" t="s">
        <v>41</v>
      </c>
      <c r="T1135" s="49" t="s">
        <v>3810</v>
      </c>
      <c r="U1135" s="53"/>
      <c r="V1135" s="7"/>
      <c r="W1135" s="8" t="str">
        <f ca="1">IF(OR(ISBLANK(O1135),ISERROR(O1135)),"",IF(O1135&lt;=TODAY(),"EXPIRED","ACTIVE"))</f>
        <v>ACTIVE</v>
      </c>
      <c r="X1135" s="8" t="str">
        <f>IF(ISNUMBER(SEARCH("OPTILAN",P1135)),"OPTILAN","")</f>
        <v/>
      </c>
      <c r="Y1135" s="8" t="str">
        <f>IF(AND(NOT(ISBLANK(M1135)),M1135&lt;&gt;"",VALUE(M1135)=0),"No Value (Indeterminate)","")</f>
        <v/>
      </c>
      <c r="Z1135" s="8"/>
      <c r="AA1135" s="8" t="str">
        <f>IF(AND(ISNUMBER(SEARCH("default date of 31/12/2099",D1135)),NOT(ISBLANK(M1135)),VALUE(M1135)=0),"No Value (SPOT Contract)","")</f>
        <v/>
      </c>
      <c r="AB1135" s="19" t="str">
        <f>IF(N1135="","No Start Date","")</f>
        <v/>
      </c>
      <c r="AC1135" s="19" t="str">
        <f>IF(O1135="","No Expiry Date","")</f>
        <v/>
      </c>
      <c r="AD1135" s="19" t="str">
        <f>IF(B1135="","No Reference","")</f>
        <v/>
      </c>
      <c r="AE1135" s="19" t="str" cm="1">
        <f t="array" aca="1" ref="AE1135" ca="1">IF(SUMPRODUCT(--ISNUMBER(SEARCH("PFI",A1135:AD1135)))&gt;0,"Y","")</f>
        <v/>
      </c>
      <c r="AF1135" s="19" t="str">
        <f>IF(ISNUMBER(SEARCH("CSW",C1135)),"Shared Service","")</f>
        <v/>
      </c>
      <c r="AG1135" s="19"/>
    </row>
    <row r="1136" spans="1:33" s="14" customFormat="1" x14ac:dyDescent="0.3">
      <c r="A1136" s="21">
        <v>592</v>
      </c>
      <c r="B1136" s="49" t="s">
        <v>3806</v>
      </c>
      <c r="C1136" s="49" t="s">
        <v>3866</v>
      </c>
      <c r="D1136" s="49" t="s">
        <v>3808</v>
      </c>
      <c r="E1136" s="50">
        <v>0</v>
      </c>
      <c r="F1136" s="50">
        <v>0</v>
      </c>
      <c r="G1136" s="50">
        <v>0</v>
      </c>
      <c r="H1136" s="49" t="s">
        <v>74</v>
      </c>
      <c r="I1136" s="49" t="s">
        <v>3809</v>
      </c>
      <c r="J1136" s="49" t="s">
        <v>890</v>
      </c>
      <c r="K1136" s="49" t="s">
        <v>50</v>
      </c>
      <c r="L1136" s="49" t="s">
        <v>642</v>
      </c>
      <c r="M1136" s="51">
        <v>2750000000</v>
      </c>
      <c r="N1136" s="52" t="s">
        <v>3271</v>
      </c>
      <c r="O1136" s="52">
        <v>46991</v>
      </c>
      <c r="P1136" s="49" t="s">
        <v>3867</v>
      </c>
      <c r="Q1136" s="50" t="s">
        <v>41</v>
      </c>
      <c r="R1136" s="50" t="s">
        <v>42</v>
      </c>
      <c r="S1136" s="50" t="s">
        <v>41</v>
      </c>
      <c r="T1136" s="49" t="s">
        <v>3810</v>
      </c>
      <c r="U1136" s="53"/>
      <c r="V1136" s="7"/>
      <c r="W1136" s="8" t="str">
        <f ca="1">IF(OR(ISBLANK(O1136),ISERROR(O1136)),"",IF(O1136&lt;=TODAY(),"EXPIRED","ACTIVE"))</f>
        <v>ACTIVE</v>
      </c>
      <c r="X1136" s="8" t="str">
        <f>IF(ISNUMBER(SEARCH("OPTILAN",P1136)),"OPTILAN","")</f>
        <v/>
      </c>
      <c r="Y1136" s="8" t="str">
        <f>IF(AND(NOT(ISBLANK(M1136)),M1136&lt;&gt;"",VALUE(M1136)=0),"No Value (Indeterminate)","")</f>
        <v/>
      </c>
      <c r="Z1136" s="8"/>
      <c r="AA1136" s="8" t="str">
        <f>IF(AND(ISNUMBER(SEARCH("default date of 31/12/2099",D1136)),NOT(ISBLANK(M1136)),VALUE(M1136)=0),"No Value (SPOT Contract)","")</f>
        <v/>
      </c>
      <c r="AB1136" s="19" t="str">
        <f>IF(N1136="","No Start Date","")</f>
        <v/>
      </c>
      <c r="AC1136" s="19" t="str">
        <f>IF(O1136="","No Expiry Date","")</f>
        <v/>
      </c>
      <c r="AD1136" s="19" t="str">
        <f>IF(B1136="","No Reference","")</f>
        <v/>
      </c>
      <c r="AE1136" s="19" t="str" cm="1">
        <f t="array" aca="1" ref="AE1136" ca="1">IF(SUMPRODUCT(--ISNUMBER(SEARCH("PFI",A1136:AD1136)))&gt;0,"Y","")</f>
        <v/>
      </c>
      <c r="AF1136" s="19" t="str">
        <f>IF(ISNUMBER(SEARCH("CSW",C1136)),"Shared Service","")</f>
        <v/>
      </c>
      <c r="AG1136" s="19"/>
    </row>
    <row r="1137" spans="1:33" s="14" customFormat="1" x14ac:dyDescent="0.3">
      <c r="A1137" s="21">
        <v>593</v>
      </c>
      <c r="B1137" s="49" t="s">
        <v>3806</v>
      </c>
      <c r="C1137" s="49" t="s">
        <v>3868</v>
      </c>
      <c r="D1137" s="49" t="s">
        <v>3808</v>
      </c>
      <c r="E1137" s="50">
        <v>0</v>
      </c>
      <c r="F1137" s="50">
        <v>0</v>
      </c>
      <c r="G1137" s="50">
        <v>0</v>
      </c>
      <c r="H1137" s="49" t="s">
        <v>74</v>
      </c>
      <c r="I1137" s="49" t="s">
        <v>3809</v>
      </c>
      <c r="J1137" s="49" t="s">
        <v>890</v>
      </c>
      <c r="K1137" s="49" t="s">
        <v>50</v>
      </c>
      <c r="L1137" s="49" t="s">
        <v>642</v>
      </c>
      <c r="M1137" s="51">
        <v>2750000000</v>
      </c>
      <c r="N1137" s="52" t="s">
        <v>3271</v>
      </c>
      <c r="O1137" s="52">
        <v>46991</v>
      </c>
      <c r="P1137" s="49" t="s">
        <v>3869</v>
      </c>
      <c r="Q1137" s="50" t="s">
        <v>41</v>
      </c>
      <c r="R1137" s="50" t="s">
        <v>41</v>
      </c>
      <c r="S1137" s="50" t="s">
        <v>41</v>
      </c>
      <c r="T1137" s="49" t="s">
        <v>3810</v>
      </c>
      <c r="U1137" s="53"/>
      <c r="V1137" s="7"/>
      <c r="W1137" s="8" t="str">
        <f ca="1">IF(OR(ISBLANK(O1137),ISERROR(O1137)),"",IF(O1137&lt;=TODAY(),"EXPIRED","ACTIVE"))</f>
        <v>ACTIVE</v>
      </c>
      <c r="X1137" s="8" t="str">
        <f>IF(ISNUMBER(SEARCH("OPTILAN",P1137)),"OPTILAN","")</f>
        <v/>
      </c>
      <c r="Y1137" s="8" t="str">
        <f>IF(AND(NOT(ISBLANK(M1137)),M1137&lt;&gt;"",VALUE(M1137)=0),"No Value (Indeterminate)","")</f>
        <v/>
      </c>
      <c r="Z1137" s="8"/>
      <c r="AA1137" s="8" t="str">
        <f>IF(AND(ISNUMBER(SEARCH("default date of 31/12/2099",D1137)),NOT(ISBLANK(M1137)),VALUE(M1137)=0),"No Value (SPOT Contract)","")</f>
        <v/>
      </c>
      <c r="AB1137" s="19" t="str">
        <f>IF(N1137="","No Start Date","")</f>
        <v/>
      </c>
      <c r="AC1137" s="19" t="str">
        <f>IF(O1137="","No Expiry Date","")</f>
        <v/>
      </c>
      <c r="AD1137" s="19" t="str">
        <f>IF(B1137="","No Reference","")</f>
        <v/>
      </c>
      <c r="AE1137" s="19" t="str" cm="1">
        <f t="array" aca="1" ref="AE1137" ca="1">IF(SUMPRODUCT(--ISNUMBER(SEARCH("PFI",A1137:AD1137)))&gt;0,"Y","")</f>
        <v/>
      </c>
      <c r="AF1137" s="19" t="str">
        <f>IF(ISNUMBER(SEARCH("CSW",C1137)),"Shared Service","")</f>
        <v/>
      </c>
      <c r="AG1137" s="19"/>
    </row>
    <row r="1138" spans="1:33" s="14" customFormat="1" x14ac:dyDescent="0.3">
      <c r="A1138" s="21">
        <v>594</v>
      </c>
      <c r="B1138" s="49" t="s">
        <v>3806</v>
      </c>
      <c r="C1138" s="49" t="s">
        <v>3870</v>
      </c>
      <c r="D1138" s="49" t="s">
        <v>3808</v>
      </c>
      <c r="E1138" s="50">
        <v>0</v>
      </c>
      <c r="F1138" s="50">
        <v>0</v>
      </c>
      <c r="G1138" s="50">
        <v>0</v>
      </c>
      <c r="H1138" s="49" t="s">
        <v>74</v>
      </c>
      <c r="I1138" s="49" t="s">
        <v>3809</v>
      </c>
      <c r="J1138" s="49" t="s">
        <v>890</v>
      </c>
      <c r="K1138" s="49" t="s">
        <v>50</v>
      </c>
      <c r="L1138" s="49" t="s">
        <v>642</v>
      </c>
      <c r="M1138" s="51">
        <v>2750000000</v>
      </c>
      <c r="N1138" s="52" t="s">
        <v>3271</v>
      </c>
      <c r="O1138" s="52">
        <v>46991</v>
      </c>
      <c r="P1138" s="49" t="s">
        <v>3871</v>
      </c>
      <c r="Q1138" s="50" t="s">
        <v>41</v>
      </c>
      <c r="R1138" s="50" t="s">
        <v>42</v>
      </c>
      <c r="S1138" s="50" t="s">
        <v>41</v>
      </c>
      <c r="T1138" s="49" t="s">
        <v>3810</v>
      </c>
      <c r="U1138" s="53"/>
      <c r="V1138" s="7"/>
      <c r="W1138" s="8" t="str">
        <f ca="1">IF(OR(ISBLANK(O1138),ISERROR(O1138)),"",IF(O1138&lt;=TODAY(),"EXPIRED","ACTIVE"))</f>
        <v>ACTIVE</v>
      </c>
      <c r="X1138" s="8" t="str">
        <f>IF(ISNUMBER(SEARCH("OPTILAN",P1138)),"OPTILAN","")</f>
        <v/>
      </c>
      <c r="Y1138" s="8" t="str">
        <f>IF(AND(NOT(ISBLANK(M1138)),M1138&lt;&gt;"",VALUE(M1138)=0),"No Value (Indeterminate)","")</f>
        <v/>
      </c>
      <c r="Z1138" s="8"/>
      <c r="AA1138" s="8" t="str">
        <f>IF(AND(ISNUMBER(SEARCH("default date of 31/12/2099",D1138)),NOT(ISBLANK(M1138)),VALUE(M1138)=0),"No Value (SPOT Contract)","")</f>
        <v/>
      </c>
      <c r="AB1138" s="19" t="str">
        <f>IF(N1138="","No Start Date","")</f>
        <v/>
      </c>
      <c r="AC1138" s="19" t="str">
        <f>IF(O1138="","No Expiry Date","")</f>
        <v/>
      </c>
      <c r="AD1138" s="19" t="str">
        <f>IF(B1138="","No Reference","")</f>
        <v/>
      </c>
      <c r="AE1138" s="19" t="str" cm="1">
        <f t="array" aca="1" ref="AE1138" ca="1">IF(SUMPRODUCT(--ISNUMBER(SEARCH("PFI",A1138:AD1138)))&gt;0,"Y","")</f>
        <v/>
      </c>
      <c r="AF1138" s="19" t="str">
        <f>IF(ISNUMBER(SEARCH("CSW",C1138)),"Shared Service","")</f>
        <v/>
      </c>
      <c r="AG1138" s="19"/>
    </row>
    <row r="1139" spans="1:33" s="14" customFormat="1" x14ac:dyDescent="0.3">
      <c r="A1139" s="21">
        <v>595</v>
      </c>
      <c r="B1139" s="49" t="s">
        <v>3806</v>
      </c>
      <c r="C1139" s="49" t="s">
        <v>3872</v>
      </c>
      <c r="D1139" s="49" t="s">
        <v>3808</v>
      </c>
      <c r="E1139" s="50">
        <v>0</v>
      </c>
      <c r="F1139" s="50">
        <v>0</v>
      </c>
      <c r="G1139" s="50">
        <v>0</v>
      </c>
      <c r="H1139" s="49" t="s">
        <v>74</v>
      </c>
      <c r="I1139" s="49" t="s">
        <v>3809</v>
      </c>
      <c r="J1139" s="49" t="s">
        <v>890</v>
      </c>
      <c r="K1139" s="49" t="s">
        <v>50</v>
      </c>
      <c r="L1139" s="49" t="s">
        <v>642</v>
      </c>
      <c r="M1139" s="51">
        <v>2750000000</v>
      </c>
      <c r="N1139" s="52" t="s">
        <v>3271</v>
      </c>
      <c r="O1139" s="52">
        <v>46991</v>
      </c>
      <c r="P1139" s="49" t="s">
        <v>3873</v>
      </c>
      <c r="Q1139" s="50" t="s">
        <v>41</v>
      </c>
      <c r="R1139" s="50" t="s">
        <v>42</v>
      </c>
      <c r="S1139" s="50" t="s">
        <v>41</v>
      </c>
      <c r="T1139" s="49" t="s">
        <v>3810</v>
      </c>
      <c r="U1139" s="53"/>
      <c r="V1139" s="7"/>
      <c r="W1139" s="8" t="str">
        <f ca="1">IF(OR(ISBLANK(O1139),ISERROR(O1139)),"",IF(O1139&lt;=TODAY(),"EXPIRED","ACTIVE"))</f>
        <v>ACTIVE</v>
      </c>
      <c r="X1139" s="8" t="str">
        <f>IF(ISNUMBER(SEARCH("OPTILAN",P1139)),"OPTILAN","")</f>
        <v/>
      </c>
      <c r="Y1139" s="8" t="str">
        <f>IF(AND(NOT(ISBLANK(M1139)),M1139&lt;&gt;"",VALUE(M1139)=0),"No Value (Indeterminate)","")</f>
        <v/>
      </c>
      <c r="Z1139" s="8"/>
      <c r="AA1139" s="8" t="str">
        <f>IF(AND(ISNUMBER(SEARCH("default date of 31/12/2099",D1139)),NOT(ISBLANK(M1139)),VALUE(M1139)=0),"No Value (SPOT Contract)","")</f>
        <v/>
      </c>
      <c r="AB1139" s="19" t="str">
        <f>IF(N1139="","No Start Date","")</f>
        <v/>
      </c>
      <c r="AC1139" s="19" t="str">
        <f>IF(O1139="","No Expiry Date","")</f>
        <v/>
      </c>
      <c r="AD1139" s="19" t="str">
        <f>IF(B1139="","No Reference","")</f>
        <v/>
      </c>
      <c r="AE1139" s="19" t="str" cm="1">
        <f t="array" aca="1" ref="AE1139" ca="1">IF(SUMPRODUCT(--ISNUMBER(SEARCH("PFI",A1139:AD1139)))&gt;0,"Y","")</f>
        <v/>
      </c>
      <c r="AF1139" s="19" t="str">
        <f>IF(ISNUMBER(SEARCH("CSW",C1139)),"Shared Service","")</f>
        <v/>
      </c>
      <c r="AG1139" s="19"/>
    </row>
    <row r="1140" spans="1:33" s="14" customFormat="1" x14ac:dyDescent="0.3">
      <c r="A1140" s="21">
        <v>596</v>
      </c>
      <c r="B1140" s="49" t="s">
        <v>3806</v>
      </c>
      <c r="C1140" s="49" t="s">
        <v>3874</v>
      </c>
      <c r="D1140" s="49" t="s">
        <v>3808</v>
      </c>
      <c r="E1140" s="50">
        <v>0</v>
      </c>
      <c r="F1140" s="50">
        <v>0</v>
      </c>
      <c r="G1140" s="50">
        <v>0</v>
      </c>
      <c r="H1140" s="49" t="s">
        <v>74</v>
      </c>
      <c r="I1140" s="49" t="s">
        <v>3809</v>
      </c>
      <c r="J1140" s="49" t="s">
        <v>890</v>
      </c>
      <c r="K1140" s="49" t="s">
        <v>50</v>
      </c>
      <c r="L1140" s="49" t="s">
        <v>642</v>
      </c>
      <c r="M1140" s="51">
        <v>2750000000</v>
      </c>
      <c r="N1140" s="52" t="s">
        <v>3271</v>
      </c>
      <c r="O1140" s="52">
        <v>46991</v>
      </c>
      <c r="P1140" s="49" t="s">
        <v>3875</v>
      </c>
      <c r="Q1140" s="50" t="s">
        <v>41</v>
      </c>
      <c r="R1140" s="50" t="s">
        <v>42</v>
      </c>
      <c r="S1140" s="50" t="s">
        <v>41</v>
      </c>
      <c r="T1140" s="49" t="s">
        <v>3810</v>
      </c>
      <c r="U1140" s="53"/>
      <c r="V1140" s="7"/>
      <c r="W1140" s="8" t="str">
        <f ca="1">IF(OR(ISBLANK(O1140),ISERROR(O1140)),"",IF(O1140&lt;=TODAY(),"EXPIRED","ACTIVE"))</f>
        <v>ACTIVE</v>
      </c>
      <c r="X1140" s="8" t="str">
        <f>IF(ISNUMBER(SEARCH("OPTILAN",P1140)),"OPTILAN","")</f>
        <v/>
      </c>
      <c r="Y1140" s="8" t="str">
        <f>IF(AND(NOT(ISBLANK(M1140)),M1140&lt;&gt;"",VALUE(M1140)=0),"No Value (Indeterminate)","")</f>
        <v/>
      </c>
      <c r="Z1140" s="8"/>
      <c r="AA1140" s="8" t="str">
        <f>IF(AND(ISNUMBER(SEARCH("default date of 31/12/2099",D1140)),NOT(ISBLANK(M1140)),VALUE(M1140)=0),"No Value (SPOT Contract)","")</f>
        <v/>
      </c>
      <c r="AB1140" s="19" t="str">
        <f>IF(N1140="","No Start Date","")</f>
        <v/>
      </c>
      <c r="AC1140" s="19" t="str">
        <f>IF(O1140="","No Expiry Date","")</f>
        <v/>
      </c>
      <c r="AD1140" s="19" t="str">
        <f>IF(B1140="","No Reference","")</f>
        <v/>
      </c>
      <c r="AE1140" s="19" t="str" cm="1">
        <f t="array" aca="1" ref="AE1140" ca="1">IF(SUMPRODUCT(--ISNUMBER(SEARCH("PFI",A1140:AD1140)))&gt;0,"Y","")</f>
        <v/>
      </c>
      <c r="AF1140" s="19" t="str">
        <f>IF(ISNUMBER(SEARCH("CSW",C1140)),"Shared Service","")</f>
        <v/>
      </c>
      <c r="AG1140" s="19"/>
    </row>
    <row r="1141" spans="1:33" s="14" customFormat="1" x14ac:dyDescent="0.3">
      <c r="A1141" s="21">
        <v>597</v>
      </c>
      <c r="B1141" s="49" t="s">
        <v>3806</v>
      </c>
      <c r="C1141" s="49" t="s">
        <v>3876</v>
      </c>
      <c r="D1141" s="49" t="s">
        <v>3808</v>
      </c>
      <c r="E1141" s="50">
        <v>0</v>
      </c>
      <c r="F1141" s="50">
        <v>0</v>
      </c>
      <c r="G1141" s="50">
        <v>0</v>
      </c>
      <c r="H1141" s="49" t="s">
        <v>74</v>
      </c>
      <c r="I1141" s="49" t="s">
        <v>3809</v>
      </c>
      <c r="J1141" s="49" t="s">
        <v>890</v>
      </c>
      <c r="K1141" s="49" t="s">
        <v>50</v>
      </c>
      <c r="L1141" s="49" t="s">
        <v>642</v>
      </c>
      <c r="M1141" s="51">
        <v>2750000000</v>
      </c>
      <c r="N1141" s="52" t="s">
        <v>3271</v>
      </c>
      <c r="O1141" s="52">
        <v>46991</v>
      </c>
      <c r="P1141" s="49" t="s">
        <v>3877</v>
      </c>
      <c r="Q1141" s="50" t="s">
        <v>41</v>
      </c>
      <c r="R1141" s="50" t="s">
        <v>42</v>
      </c>
      <c r="S1141" s="50" t="s">
        <v>41</v>
      </c>
      <c r="T1141" s="49" t="s">
        <v>3810</v>
      </c>
      <c r="U1141" s="53"/>
      <c r="V1141" s="7"/>
      <c r="W1141" s="8" t="str">
        <f ca="1">IF(OR(ISBLANK(O1141),ISERROR(O1141)),"",IF(O1141&lt;=TODAY(),"EXPIRED","ACTIVE"))</f>
        <v>ACTIVE</v>
      </c>
      <c r="X1141" s="8" t="str">
        <f>IF(ISNUMBER(SEARCH("OPTILAN",P1141)),"OPTILAN","")</f>
        <v/>
      </c>
      <c r="Y1141" s="8" t="str">
        <f>IF(AND(NOT(ISBLANK(M1141)),M1141&lt;&gt;"",VALUE(M1141)=0),"No Value (Indeterminate)","")</f>
        <v/>
      </c>
      <c r="Z1141" s="8"/>
      <c r="AA1141" s="8" t="str">
        <f>IF(AND(ISNUMBER(SEARCH("default date of 31/12/2099",D1141)),NOT(ISBLANK(M1141)),VALUE(M1141)=0),"No Value (SPOT Contract)","")</f>
        <v/>
      </c>
      <c r="AB1141" s="19" t="str">
        <f>IF(N1141="","No Start Date","")</f>
        <v/>
      </c>
      <c r="AC1141" s="19" t="str">
        <f>IF(O1141="","No Expiry Date","")</f>
        <v/>
      </c>
      <c r="AD1141" s="19" t="str">
        <f>IF(B1141="","No Reference","")</f>
        <v/>
      </c>
      <c r="AE1141" s="19" t="str" cm="1">
        <f t="array" aca="1" ref="AE1141" ca="1">IF(SUMPRODUCT(--ISNUMBER(SEARCH("PFI",A1141:AD1141)))&gt;0,"Y","")</f>
        <v/>
      </c>
      <c r="AF1141" s="19" t="str">
        <f>IF(ISNUMBER(SEARCH("CSW",C1141)),"Shared Service","")</f>
        <v/>
      </c>
      <c r="AG1141" s="19"/>
    </row>
    <row r="1142" spans="1:33" s="14" customFormat="1" x14ac:dyDescent="0.3">
      <c r="A1142" s="21">
        <v>598</v>
      </c>
      <c r="B1142" s="49" t="s">
        <v>3806</v>
      </c>
      <c r="C1142" s="49" t="s">
        <v>3878</v>
      </c>
      <c r="D1142" s="49" t="s">
        <v>3808</v>
      </c>
      <c r="E1142" s="50">
        <v>0</v>
      </c>
      <c r="F1142" s="50">
        <v>0</v>
      </c>
      <c r="G1142" s="50">
        <v>0</v>
      </c>
      <c r="H1142" s="49" t="s">
        <v>74</v>
      </c>
      <c r="I1142" s="49" t="s">
        <v>3809</v>
      </c>
      <c r="J1142" s="49" t="s">
        <v>890</v>
      </c>
      <c r="K1142" s="49" t="s">
        <v>50</v>
      </c>
      <c r="L1142" s="49" t="s">
        <v>642</v>
      </c>
      <c r="M1142" s="51">
        <v>2750000000</v>
      </c>
      <c r="N1142" s="52" t="s">
        <v>3271</v>
      </c>
      <c r="O1142" s="52">
        <v>46991</v>
      </c>
      <c r="P1142" s="49" t="s">
        <v>3879</v>
      </c>
      <c r="Q1142" s="50" t="s">
        <v>41</v>
      </c>
      <c r="R1142" s="50" t="s">
        <v>42</v>
      </c>
      <c r="S1142" s="50" t="s">
        <v>41</v>
      </c>
      <c r="T1142" s="49" t="s">
        <v>3810</v>
      </c>
      <c r="U1142" s="53"/>
      <c r="V1142" s="7"/>
      <c r="W1142" s="8" t="str">
        <f ca="1">IF(OR(ISBLANK(O1142),ISERROR(O1142)),"",IF(O1142&lt;=TODAY(),"EXPIRED","ACTIVE"))</f>
        <v>ACTIVE</v>
      </c>
      <c r="X1142" s="8" t="str">
        <f>IF(ISNUMBER(SEARCH("OPTILAN",P1142)),"OPTILAN","")</f>
        <v/>
      </c>
      <c r="Y1142" s="8" t="str">
        <f>IF(AND(NOT(ISBLANK(M1142)),M1142&lt;&gt;"",VALUE(M1142)=0),"No Value (Indeterminate)","")</f>
        <v/>
      </c>
      <c r="Z1142" s="8"/>
      <c r="AA1142" s="8" t="str">
        <f>IF(AND(ISNUMBER(SEARCH("default date of 31/12/2099",D1142)),NOT(ISBLANK(M1142)),VALUE(M1142)=0),"No Value (SPOT Contract)","")</f>
        <v/>
      </c>
      <c r="AB1142" s="19" t="str">
        <f>IF(N1142="","No Start Date","")</f>
        <v/>
      </c>
      <c r="AC1142" s="19" t="str">
        <f>IF(O1142="","No Expiry Date","")</f>
        <v/>
      </c>
      <c r="AD1142" s="19" t="str">
        <f>IF(B1142="","No Reference","")</f>
        <v/>
      </c>
      <c r="AE1142" s="19" t="str" cm="1">
        <f t="array" aca="1" ref="AE1142" ca="1">IF(SUMPRODUCT(--ISNUMBER(SEARCH("PFI",A1142:AD1142)))&gt;0,"Y","")</f>
        <v/>
      </c>
      <c r="AF1142" s="19" t="str">
        <f>IF(ISNUMBER(SEARCH("CSW",C1142)),"Shared Service","")</f>
        <v/>
      </c>
      <c r="AG1142" s="19"/>
    </row>
    <row r="1143" spans="1:33" s="14" customFormat="1" x14ac:dyDescent="0.3">
      <c r="A1143" s="21">
        <v>599</v>
      </c>
      <c r="B1143" s="49" t="s">
        <v>3806</v>
      </c>
      <c r="C1143" s="49" t="s">
        <v>3880</v>
      </c>
      <c r="D1143" s="49" t="s">
        <v>3808</v>
      </c>
      <c r="E1143" s="50">
        <v>0</v>
      </c>
      <c r="F1143" s="50">
        <v>0</v>
      </c>
      <c r="G1143" s="50">
        <v>0</v>
      </c>
      <c r="H1143" s="49" t="s">
        <v>74</v>
      </c>
      <c r="I1143" s="49" t="s">
        <v>3809</v>
      </c>
      <c r="J1143" s="49" t="s">
        <v>890</v>
      </c>
      <c r="K1143" s="49" t="s">
        <v>50</v>
      </c>
      <c r="L1143" s="49" t="s">
        <v>642</v>
      </c>
      <c r="M1143" s="51">
        <v>2750000000</v>
      </c>
      <c r="N1143" s="52" t="s">
        <v>3271</v>
      </c>
      <c r="O1143" s="52">
        <v>46991</v>
      </c>
      <c r="P1143" s="49" t="s">
        <v>3881</v>
      </c>
      <c r="Q1143" s="50" t="s">
        <v>41</v>
      </c>
      <c r="R1143" s="50" t="s">
        <v>42</v>
      </c>
      <c r="S1143" s="50" t="s">
        <v>41</v>
      </c>
      <c r="T1143" s="49" t="s">
        <v>3810</v>
      </c>
      <c r="U1143" s="53"/>
      <c r="V1143" s="7"/>
      <c r="W1143" s="8" t="str">
        <f ca="1">IF(OR(ISBLANK(O1143),ISERROR(O1143)),"",IF(O1143&lt;=TODAY(),"EXPIRED","ACTIVE"))</f>
        <v>ACTIVE</v>
      </c>
      <c r="X1143" s="8" t="str">
        <f>IF(ISNUMBER(SEARCH("OPTILAN",P1143)),"OPTILAN","")</f>
        <v/>
      </c>
      <c r="Y1143" s="8" t="str">
        <f>IF(AND(NOT(ISBLANK(M1143)),M1143&lt;&gt;"",VALUE(M1143)=0),"No Value (Indeterminate)","")</f>
        <v/>
      </c>
      <c r="Z1143" s="8"/>
      <c r="AA1143" s="8" t="str">
        <f>IF(AND(ISNUMBER(SEARCH("default date of 31/12/2099",D1143)),NOT(ISBLANK(M1143)),VALUE(M1143)=0),"No Value (SPOT Contract)","")</f>
        <v/>
      </c>
      <c r="AB1143" s="19" t="str">
        <f>IF(N1143="","No Start Date","")</f>
        <v/>
      </c>
      <c r="AC1143" s="19" t="str">
        <f>IF(O1143="","No Expiry Date","")</f>
        <v/>
      </c>
      <c r="AD1143" s="19" t="str">
        <f>IF(B1143="","No Reference","")</f>
        <v/>
      </c>
      <c r="AE1143" s="19" t="str" cm="1">
        <f t="array" aca="1" ref="AE1143" ca="1">IF(SUMPRODUCT(--ISNUMBER(SEARCH("PFI",A1143:AD1143)))&gt;0,"Y","")</f>
        <v/>
      </c>
      <c r="AF1143" s="19" t="str">
        <f>IF(ISNUMBER(SEARCH("CSW",C1143)),"Shared Service","")</f>
        <v/>
      </c>
      <c r="AG1143" s="19"/>
    </row>
    <row r="1144" spans="1:33" s="14" customFormat="1" x14ac:dyDescent="0.3">
      <c r="A1144" s="21">
        <v>600</v>
      </c>
      <c r="B1144" s="49" t="s">
        <v>3806</v>
      </c>
      <c r="C1144" s="49" t="s">
        <v>3882</v>
      </c>
      <c r="D1144" s="49" t="s">
        <v>3808</v>
      </c>
      <c r="E1144" s="50">
        <v>0</v>
      </c>
      <c r="F1144" s="50">
        <v>0</v>
      </c>
      <c r="G1144" s="50">
        <v>0</v>
      </c>
      <c r="H1144" s="49" t="s">
        <v>74</v>
      </c>
      <c r="I1144" s="49" t="s">
        <v>3809</v>
      </c>
      <c r="J1144" s="49" t="s">
        <v>890</v>
      </c>
      <c r="K1144" s="49" t="s">
        <v>50</v>
      </c>
      <c r="L1144" s="49" t="s">
        <v>642</v>
      </c>
      <c r="M1144" s="51">
        <v>2750000000</v>
      </c>
      <c r="N1144" s="52" t="s">
        <v>3271</v>
      </c>
      <c r="O1144" s="52">
        <v>46991</v>
      </c>
      <c r="P1144" s="49" t="s">
        <v>3883</v>
      </c>
      <c r="Q1144" s="50" t="s">
        <v>41</v>
      </c>
      <c r="R1144" s="50" t="s">
        <v>41</v>
      </c>
      <c r="S1144" s="50" t="s">
        <v>41</v>
      </c>
      <c r="T1144" s="49" t="s">
        <v>3810</v>
      </c>
      <c r="U1144" s="53"/>
      <c r="V1144" s="7"/>
      <c r="W1144" s="8" t="str">
        <f ca="1">IF(OR(ISBLANK(O1144),ISERROR(O1144)),"",IF(O1144&lt;=TODAY(),"EXPIRED","ACTIVE"))</f>
        <v>ACTIVE</v>
      </c>
      <c r="X1144" s="8" t="str">
        <f>IF(ISNUMBER(SEARCH("OPTILAN",P1144)),"OPTILAN","")</f>
        <v/>
      </c>
      <c r="Y1144" s="8" t="str">
        <f>IF(AND(NOT(ISBLANK(M1144)),M1144&lt;&gt;"",VALUE(M1144)=0),"No Value (Indeterminate)","")</f>
        <v/>
      </c>
      <c r="Z1144" s="8"/>
      <c r="AA1144" s="8" t="str">
        <f>IF(AND(ISNUMBER(SEARCH("default date of 31/12/2099",D1144)),NOT(ISBLANK(M1144)),VALUE(M1144)=0),"No Value (SPOT Contract)","")</f>
        <v/>
      </c>
      <c r="AB1144" s="19" t="str">
        <f>IF(N1144="","No Start Date","")</f>
        <v/>
      </c>
      <c r="AC1144" s="19" t="str">
        <f>IF(O1144="","No Expiry Date","")</f>
        <v/>
      </c>
      <c r="AD1144" s="19" t="str">
        <f>IF(B1144="","No Reference","")</f>
        <v/>
      </c>
      <c r="AE1144" s="19" t="str" cm="1">
        <f t="array" aca="1" ref="AE1144" ca="1">IF(SUMPRODUCT(--ISNUMBER(SEARCH("PFI",A1144:AD1144)))&gt;0,"Y","")</f>
        <v/>
      </c>
      <c r="AF1144" s="19" t="str">
        <f>IF(ISNUMBER(SEARCH("CSW",C1144)),"Shared Service","")</f>
        <v/>
      </c>
      <c r="AG1144" s="19"/>
    </row>
    <row r="1145" spans="1:33" s="14" customFormat="1" x14ac:dyDescent="0.3">
      <c r="A1145" s="21">
        <v>601</v>
      </c>
      <c r="B1145" s="49" t="s">
        <v>3806</v>
      </c>
      <c r="C1145" s="49" t="s">
        <v>3884</v>
      </c>
      <c r="D1145" s="49" t="s">
        <v>3808</v>
      </c>
      <c r="E1145" s="50">
        <v>0</v>
      </c>
      <c r="F1145" s="50">
        <v>0</v>
      </c>
      <c r="G1145" s="50">
        <v>0</v>
      </c>
      <c r="H1145" s="49" t="s">
        <v>74</v>
      </c>
      <c r="I1145" s="49" t="s">
        <v>3809</v>
      </c>
      <c r="J1145" s="49" t="s">
        <v>890</v>
      </c>
      <c r="K1145" s="49" t="s">
        <v>50</v>
      </c>
      <c r="L1145" s="49" t="s">
        <v>642</v>
      </c>
      <c r="M1145" s="51">
        <v>2750000000</v>
      </c>
      <c r="N1145" s="52" t="s">
        <v>3271</v>
      </c>
      <c r="O1145" s="52">
        <v>46991</v>
      </c>
      <c r="P1145" s="49" t="s">
        <v>3885</v>
      </c>
      <c r="Q1145" s="50" t="s">
        <v>41</v>
      </c>
      <c r="R1145" s="50" t="s">
        <v>41</v>
      </c>
      <c r="S1145" s="50" t="s">
        <v>41</v>
      </c>
      <c r="T1145" s="49" t="s">
        <v>3810</v>
      </c>
      <c r="U1145" s="53"/>
      <c r="V1145" s="7"/>
      <c r="W1145" s="8" t="str">
        <f ca="1">IF(OR(ISBLANK(O1145),ISERROR(O1145)),"",IF(O1145&lt;=TODAY(),"EXPIRED","ACTIVE"))</f>
        <v>ACTIVE</v>
      </c>
      <c r="X1145" s="8" t="str">
        <f>IF(ISNUMBER(SEARCH("OPTILAN",P1145)),"OPTILAN","")</f>
        <v/>
      </c>
      <c r="Y1145" s="8" t="str">
        <f>IF(AND(NOT(ISBLANK(M1145)),M1145&lt;&gt;"",VALUE(M1145)=0),"No Value (Indeterminate)","")</f>
        <v/>
      </c>
      <c r="Z1145" s="8"/>
      <c r="AA1145" s="8" t="str">
        <f>IF(AND(ISNUMBER(SEARCH("default date of 31/12/2099",D1145)),NOT(ISBLANK(M1145)),VALUE(M1145)=0),"No Value (SPOT Contract)","")</f>
        <v/>
      </c>
      <c r="AB1145" s="19" t="str">
        <f>IF(N1145="","No Start Date","")</f>
        <v/>
      </c>
      <c r="AC1145" s="19" t="str">
        <f>IF(O1145="","No Expiry Date","")</f>
        <v/>
      </c>
      <c r="AD1145" s="19" t="str">
        <f>IF(B1145="","No Reference","")</f>
        <v/>
      </c>
      <c r="AE1145" s="19" t="str" cm="1">
        <f t="array" aca="1" ref="AE1145" ca="1">IF(SUMPRODUCT(--ISNUMBER(SEARCH("PFI",A1145:AD1145)))&gt;0,"Y","")</f>
        <v/>
      </c>
      <c r="AF1145" s="19" t="str">
        <f>IF(ISNUMBER(SEARCH("CSW",C1145)),"Shared Service","")</f>
        <v/>
      </c>
      <c r="AG1145" s="19"/>
    </row>
    <row r="1146" spans="1:33" s="14" customFormat="1" x14ac:dyDescent="0.3">
      <c r="A1146" s="21">
        <v>602</v>
      </c>
      <c r="B1146" s="49" t="s">
        <v>3806</v>
      </c>
      <c r="C1146" s="49" t="s">
        <v>3886</v>
      </c>
      <c r="D1146" s="49" t="s">
        <v>3808</v>
      </c>
      <c r="E1146" s="50">
        <v>0</v>
      </c>
      <c r="F1146" s="50">
        <v>0</v>
      </c>
      <c r="G1146" s="50">
        <v>0</v>
      </c>
      <c r="H1146" s="49" t="s">
        <v>74</v>
      </c>
      <c r="I1146" s="49" t="s">
        <v>3809</v>
      </c>
      <c r="J1146" s="49" t="s">
        <v>890</v>
      </c>
      <c r="K1146" s="49" t="s">
        <v>50</v>
      </c>
      <c r="L1146" s="49" t="s">
        <v>642</v>
      </c>
      <c r="M1146" s="51">
        <v>2750000000</v>
      </c>
      <c r="N1146" s="52" t="s">
        <v>3271</v>
      </c>
      <c r="O1146" s="52">
        <v>46991</v>
      </c>
      <c r="P1146" s="49" t="s">
        <v>3887</v>
      </c>
      <c r="Q1146" s="50" t="s">
        <v>41</v>
      </c>
      <c r="R1146" s="50" t="s">
        <v>42</v>
      </c>
      <c r="S1146" s="50" t="s">
        <v>41</v>
      </c>
      <c r="T1146" s="49" t="s">
        <v>3810</v>
      </c>
      <c r="U1146" s="53"/>
      <c r="V1146" s="7"/>
      <c r="W1146" s="8" t="str">
        <f ca="1">IF(OR(ISBLANK(O1146),ISERROR(O1146)),"",IF(O1146&lt;=TODAY(),"EXPIRED","ACTIVE"))</f>
        <v>ACTIVE</v>
      </c>
      <c r="X1146" s="8" t="str">
        <f>IF(ISNUMBER(SEARCH("OPTILAN",P1146)),"OPTILAN","")</f>
        <v/>
      </c>
      <c r="Y1146" s="8" t="str">
        <f>IF(AND(NOT(ISBLANK(M1146)),M1146&lt;&gt;"",VALUE(M1146)=0),"No Value (Indeterminate)","")</f>
        <v/>
      </c>
      <c r="Z1146" s="8"/>
      <c r="AA1146" s="8" t="str">
        <f>IF(AND(ISNUMBER(SEARCH("default date of 31/12/2099",D1146)),NOT(ISBLANK(M1146)),VALUE(M1146)=0),"No Value (SPOT Contract)","")</f>
        <v/>
      </c>
      <c r="AB1146" s="19" t="str">
        <f>IF(N1146="","No Start Date","")</f>
        <v/>
      </c>
      <c r="AC1146" s="19" t="str">
        <f>IF(O1146="","No Expiry Date","")</f>
        <v/>
      </c>
      <c r="AD1146" s="19" t="str">
        <f>IF(B1146="","No Reference","")</f>
        <v/>
      </c>
      <c r="AE1146" s="19" t="str" cm="1">
        <f t="array" aca="1" ref="AE1146" ca="1">IF(SUMPRODUCT(--ISNUMBER(SEARCH("PFI",A1146:AD1146)))&gt;0,"Y","")</f>
        <v/>
      </c>
      <c r="AF1146" s="19" t="str">
        <f>IF(ISNUMBER(SEARCH("CSW",C1146)),"Shared Service","")</f>
        <v/>
      </c>
      <c r="AG1146" s="19"/>
    </row>
    <row r="1147" spans="1:33" s="14" customFormat="1" x14ac:dyDescent="0.3">
      <c r="A1147" s="21">
        <v>603</v>
      </c>
      <c r="B1147" s="49" t="s">
        <v>3806</v>
      </c>
      <c r="C1147" s="49" t="s">
        <v>3888</v>
      </c>
      <c r="D1147" s="49" t="s">
        <v>3808</v>
      </c>
      <c r="E1147" s="50">
        <v>0</v>
      </c>
      <c r="F1147" s="50">
        <v>0</v>
      </c>
      <c r="G1147" s="50">
        <v>0</v>
      </c>
      <c r="H1147" s="49" t="s">
        <v>74</v>
      </c>
      <c r="I1147" s="49" t="s">
        <v>3809</v>
      </c>
      <c r="J1147" s="49" t="s">
        <v>890</v>
      </c>
      <c r="K1147" s="49" t="s">
        <v>50</v>
      </c>
      <c r="L1147" s="49" t="s">
        <v>642</v>
      </c>
      <c r="M1147" s="51">
        <v>2750000000</v>
      </c>
      <c r="N1147" s="52" t="s">
        <v>3271</v>
      </c>
      <c r="O1147" s="52">
        <v>46991</v>
      </c>
      <c r="P1147" s="49" t="s">
        <v>3889</v>
      </c>
      <c r="Q1147" s="50" t="s">
        <v>41</v>
      </c>
      <c r="R1147" s="50" t="s">
        <v>42</v>
      </c>
      <c r="S1147" s="50" t="s">
        <v>41</v>
      </c>
      <c r="T1147" s="49" t="s">
        <v>3810</v>
      </c>
      <c r="U1147" s="53"/>
      <c r="V1147" s="7"/>
      <c r="W1147" s="8" t="str">
        <f ca="1">IF(OR(ISBLANK(O1147),ISERROR(O1147)),"",IF(O1147&lt;=TODAY(),"EXPIRED","ACTIVE"))</f>
        <v>ACTIVE</v>
      </c>
      <c r="X1147" s="8" t="str">
        <f>IF(ISNUMBER(SEARCH("OPTILAN",P1147)),"OPTILAN","")</f>
        <v/>
      </c>
      <c r="Y1147" s="8" t="str">
        <f>IF(AND(NOT(ISBLANK(M1147)),M1147&lt;&gt;"",VALUE(M1147)=0),"No Value (Indeterminate)","")</f>
        <v/>
      </c>
      <c r="Z1147" s="8"/>
      <c r="AA1147" s="8" t="str">
        <f>IF(AND(ISNUMBER(SEARCH("default date of 31/12/2099",D1147)),NOT(ISBLANK(M1147)),VALUE(M1147)=0),"No Value (SPOT Contract)","")</f>
        <v/>
      </c>
      <c r="AB1147" s="19" t="str">
        <f>IF(N1147="","No Start Date","")</f>
        <v/>
      </c>
      <c r="AC1147" s="19" t="str">
        <f>IF(O1147="","No Expiry Date","")</f>
        <v/>
      </c>
      <c r="AD1147" s="19" t="str">
        <f>IF(B1147="","No Reference","")</f>
        <v/>
      </c>
      <c r="AE1147" s="19" t="str" cm="1">
        <f t="array" aca="1" ref="AE1147" ca="1">IF(SUMPRODUCT(--ISNUMBER(SEARCH("PFI",A1147:AD1147)))&gt;0,"Y","")</f>
        <v/>
      </c>
      <c r="AF1147" s="19" t="str">
        <f>IF(ISNUMBER(SEARCH("CSW",C1147)),"Shared Service","")</f>
        <v/>
      </c>
      <c r="AG1147" s="19"/>
    </row>
    <row r="1148" spans="1:33" s="14" customFormat="1" x14ac:dyDescent="0.3">
      <c r="A1148" s="21">
        <v>604</v>
      </c>
      <c r="B1148" s="49" t="s">
        <v>3806</v>
      </c>
      <c r="C1148" s="49" t="s">
        <v>3890</v>
      </c>
      <c r="D1148" s="49" t="s">
        <v>3808</v>
      </c>
      <c r="E1148" s="50">
        <v>0</v>
      </c>
      <c r="F1148" s="50">
        <v>0</v>
      </c>
      <c r="G1148" s="50">
        <v>0</v>
      </c>
      <c r="H1148" s="49" t="s">
        <v>74</v>
      </c>
      <c r="I1148" s="49" t="s">
        <v>3809</v>
      </c>
      <c r="J1148" s="49" t="s">
        <v>890</v>
      </c>
      <c r="K1148" s="49" t="s">
        <v>50</v>
      </c>
      <c r="L1148" s="49" t="s">
        <v>642</v>
      </c>
      <c r="M1148" s="51">
        <v>2750000000</v>
      </c>
      <c r="N1148" s="52" t="s">
        <v>3271</v>
      </c>
      <c r="O1148" s="52">
        <v>46991</v>
      </c>
      <c r="P1148" s="49" t="s">
        <v>3891</v>
      </c>
      <c r="Q1148" s="50" t="s">
        <v>41</v>
      </c>
      <c r="R1148" s="50" t="s">
        <v>42</v>
      </c>
      <c r="S1148" s="50" t="s">
        <v>41</v>
      </c>
      <c r="T1148" s="49" t="s">
        <v>3810</v>
      </c>
      <c r="U1148" s="53"/>
      <c r="V1148" s="7"/>
      <c r="W1148" s="8" t="str">
        <f ca="1">IF(OR(ISBLANK(O1148),ISERROR(O1148)),"",IF(O1148&lt;=TODAY(),"EXPIRED","ACTIVE"))</f>
        <v>ACTIVE</v>
      </c>
      <c r="X1148" s="8" t="str">
        <f>IF(ISNUMBER(SEARCH("OPTILAN",P1148)),"OPTILAN","")</f>
        <v/>
      </c>
      <c r="Y1148" s="8" t="str">
        <f>IF(AND(NOT(ISBLANK(M1148)),M1148&lt;&gt;"",VALUE(M1148)=0),"No Value (Indeterminate)","")</f>
        <v/>
      </c>
      <c r="Z1148" s="8"/>
      <c r="AA1148" s="8" t="str">
        <f>IF(AND(ISNUMBER(SEARCH("default date of 31/12/2099",D1148)),NOT(ISBLANK(M1148)),VALUE(M1148)=0),"No Value (SPOT Contract)","")</f>
        <v/>
      </c>
      <c r="AB1148" s="19" t="str">
        <f>IF(N1148="","No Start Date","")</f>
        <v/>
      </c>
      <c r="AC1148" s="19" t="str">
        <f>IF(O1148="","No Expiry Date","")</f>
        <v/>
      </c>
      <c r="AD1148" s="19" t="str">
        <f>IF(B1148="","No Reference","")</f>
        <v/>
      </c>
      <c r="AE1148" s="19" t="str" cm="1">
        <f t="array" aca="1" ref="AE1148" ca="1">IF(SUMPRODUCT(--ISNUMBER(SEARCH("PFI",A1148:AD1148)))&gt;0,"Y","")</f>
        <v/>
      </c>
      <c r="AF1148" s="19" t="str">
        <f>IF(ISNUMBER(SEARCH("CSW",C1148)),"Shared Service","")</f>
        <v/>
      </c>
      <c r="AG1148" s="19"/>
    </row>
    <row r="1149" spans="1:33" s="14" customFormat="1" x14ac:dyDescent="0.3">
      <c r="A1149" s="21">
        <v>605</v>
      </c>
      <c r="B1149" s="49" t="s">
        <v>3806</v>
      </c>
      <c r="C1149" s="49" t="s">
        <v>3892</v>
      </c>
      <c r="D1149" s="49" t="s">
        <v>3808</v>
      </c>
      <c r="E1149" s="50">
        <v>0</v>
      </c>
      <c r="F1149" s="50">
        <v>0</v>
      </c>
      <c r="G1149" s="50">
        <v>0</v>
      </c>
      <c r="H1149" s="49" t="s">
        <v>74</v>
      </c>
      <c r="I1149" s="49" t="s">
        <v>3809</v>
      </c>
      <c r="J1149" s="49" t="s">
        <v>890</v>
      </c>
      <c r="K1149" s="49" t="s">
        <v>50</v>
      </c>
      <c r="L1149" s="49" t="s">
        <v>642</v>
      </c>
      <c r="M1149" s="51">
        <v>2750000000</v>
      </c>
      <c r="N1149" s="52" t="s">
        <v>3271</v>
      </c>
      <c r="O1149" s="52">
        <v>46991</v>
      </c>
      <c r="P1149" s="49" t="s">
        <v>3893</v>
      </c>
      <c r="Q1149" s="50" t="s">
        <v>41</v>
      </c>
      <c r="R1149" s="50" t="s">
        <v>42</v>
      </c>
      <c r="S1149" s="50" t="s">
        <v>41</v>
      </c>
      <c r="T1149" s="49" t="s">
        <v>3810</v>
      </c>
      <c r="U1149" s="53"/>
      <c r="V1149" s="7"/>
      <c r="W1149" s="8" t="str">
        <f ca="1">IF(OR(ISBLANK(O1149),ISERROR(O1149)),"",IF(O1149&lt;=TODAY(),"EXPIRED","ACTIVE"))</f>
        <v>ACTIVE</v>
      </c>
      <c r="X1149" s="8" t="str">
        <f>IF(ISNUMBER(SEARCH("OPTILAN",P1149)),"OPTILAN","")</f>
        <v/>
      </c>
      <c r="Y1149" s="8" t="str">
        <f>IF(AND(NOT(ISBLANK(M1149)),M1149&lt;&gt;"",VALUE(M1149)=0),"No Value (Indeterminate)","")</f>
        <v/>
      </c>
      <c r="Z1149" s="8"/>
      <c r="AA1149" s="8" t="str">
        <f>IF(AND(ISNUMBER(SEARCH("default date of 31/12/2099",D1149)),NOT(ISBLANK(M1149)),VALUE(M1149)=0),"No Value (SPOT Contract)","")</f>
        <v/>
      </c>
      <c r="AB1149" s="19" t="str">
        <f>IF(N1149="","No Start Date","")</f>
        <v/>
      </c>
      <c r="AC1149" s="19" t="str">
        <f>IF(O1149="","No Expiry Date","")</f>
        <v/>
      </c>
      <c r="AD1149" s="19" t="str">
        <f>IF(B1149="","No Reference","")</f>
        <v/>
      </c>
      <c r="AE1149" s="19" t="str" cm="1">
        <f t="array" aca="1" ref="AE1149" ca="1">IF(SUMPRODUCT(--ISNUMBER(SEARCH("PFI",A1149:AD1149)))&gt;0,"Y","")</f>
        <v/>
      </c>
      <c r="AF1149" s="19" t="str">
        <f>IF(ISNUMBER(SEARCH("CSW",C1149)),"Shared Service","")</f>
        <v/>
      </c>
      <c r="AG1149" s="19"/>
    </row>
    <row r="1150" spans="1:33" s="14" customFormat="1" x14ac:dyDescent="0.3">
      <c r="A1150" s="21">
        <v>606</v>
      </c>
      <c r="B1150" s="49" t="s">
        <v>3806</v>
      </c>
      <c r="C1150" s="49" t="s">
        <v>3894</v>
      </c>
      <c r="D1150" s="49" t="s">
        <v>3808</v>
      </c>
      <c r="E1150" s="50">
        <v>0</v>
      </c>
      <c r="F1150" s="50">
        <v>0</v>
      </c>
      <c r="G1150" s="50">
        <v>0</v>
      </c>
      <c r="H1150" s="49" t="s">
        <v>74</v>
      </c>
      <c r="I1150" s="49" t="s">
        <v>3809</v>
      </c>
      <c r="J1150" s="49" t="s">
        <v>890</v>
      </c>
      <c r="K1150" s="49" t="s">
        <v>50</v>
      </c>
      <c r="L1150" s="49" t="s">
        <v>642</v>
      </c>
      <c r="M1150" s="51">
        <v>2750000000</v>
      </c>
      <c r="N1150" s="52" t="s">
        <v>3271</v>
      </c>
      <c r="O1150" s="52">
        <v>46991</v>
      </c>
      <c r="P1150" s="49" t="s">
        <v>3895</v>
      </c>
      <c r="Q1150" s="50" t="s">
        <v>41</v>
      </c>
      <c r="R1150" s="50" t="s">
        <v>42</v>
      </c>
      <c r="S1150" s="50" t="s">
        <v>41</v>
      </c>
      <c r="T1150" s="49" t="s">
        <v>3810</v>
      </c>
      <c r="U1150" s="53"/>
      <c r="V1150" s="7"/>
      <c r="W1150" s="8" t="str">
        <f ca="1">IF(OR(ISBLANK(O1150),ISERROR(O1150)),"",IF(O1150&lt;=TODAY(),"EXPIRED","ACTIVE"))</f>
        <v>ACTIVE</v>
      </c>
      <c r="X1150" s="8" t="str">
        <f>IF(ISNUMBER(SEARCH("OPTILAN",P1150)),"OPTILAN","")</f>
        <v/>
      </c>
      <c r="Y1150" s="8" t="str">
        <f>IF(AND(NOT(ISBLANK(M1150)),M1150&lt;&gt;"",VALUE(M1150)=0),"No Value (Indeterminate)","")</f>
        <v/>
      </c>
      <c r="Z1150" s="8"/>
      <c r="AA1150" s="8" t="str">
        <f>IF(AND(ISNUMBER(SEARCH("default date of 31/12/2099",D1150)),NOT(ISBLANK(M1150)),VALUE(M1150)=0),"No Value (SPOT Contract)","")</f>
        <v/>
      </c>
      <c r="AB1150" s="19" t="str">
        <f>IF(N1150="","No Start Date","")</f>
        <v/>
      </c>
      <c r="AC1150" s="19" t="str">
        <f>IF(O1150="","No Expiry Date","")</f>
        <v/>
      </c>
      <c r="AD1150" s="19" t="str">
        <f>IF(B1150="","No Reference","")</f>
        <v/>
      </c>
      <c r="AE1150" s="19" t="str" cm="1">
        <f t="array" aca="1" ref="AE1150" ca="1">IF(SUMPRODUCT(--ISNUMBER(SEARCH("PFI",A1150:AD1150)))&gt;0,"Y","")</f>
        <v/>
      </c>
      <c r="AF1150" s="19" t="str">
        <f>IF(ISNUMBER(SEARCH("CSW",C1150)),"Shared Service","")</f>
        <v/>
      </c>
      <c r="AG1150" s="19"/>
    </row>
    <row r="1151" spans="1:33" s="14" customFormat="1" x14ac:dyDescent="0.3">
      <c r="A1151" s="21">
        <v>607</v>
      </c>
      <c r="B1151" s="49" t="s">
        <v>3806</v>
      </c>
      <c r="C1151" s="49" t="s">
        <v>3896</v>
      </c>
      <c r="D1151" s="49" t="s">
        <v>3808</v>
      </c>
      <c r="E1151" s="50">
        <v>0</v>
      </c>
      <c r="F1151" s="50">
        <v>0</v>
      </c>
      <c r="G1151" s="50">
        <v>0</v>
      </c>
      <c r="H1151" s="49" t="s">
        <v>74</v>
      </c>
      <c r="I1151" s="49" t="s">
        <v>3809</v>
      </c>
      <c r="J1151" s="49" t="s">
        <v>890</v>
      </c>
      <c r="K1151" s="49" t="s">
        <v>50</v>
      </c>
      <c r="L1151" s="49" t="s">
        <v>642</v>
      </c>
      <c r="M1151" s="51">
        <v>2750000000</v>
      </c>
      <c r="N1151" s="52" t="s">
        <v>3271</v>
      </c>
      <c r="O1151" s="52">
        <v>46991</v>
      </c>
      <c r="P1151" s="49" t="s">
        <v>3897</v>
      </c>
      <c r="Q1151" s="50" t="s">
        <v>41</v>
      </c>
      <c r="R1151" s="50" t="s">
        <v>42</v>
      </c>
      <c r="S1151" s="50" t="s">
        <v>41</v>
      </c>
      <c r="T1151" s="49" t="s">
        <v>3810</v>
      </c>
      <c r="U1151" s="53"/>
      <c r="V1151" s="7"/>
      <c r="W1151" s="8" t="str">
        <f ca="1">IF(OR(ISBLANK(O1151),ISERROR(O1151)),"",IF(O1151&lt;=TODAY(),"EXPIRED","ACTIVE"))</f>
        <v>ACTIVE</v>
      </c>
      <c r="X1151" s="8" t="str">
        <f>IF(ISNUMBER(SEARCH("OPTILAN",P1151)),"OPTILAN","")</f>
        <v/>
      </c>
      <c r="Y1151" s="8" t="str">
        <f>IF(AND(NOT(ISBLANK(M1151)),M1151&lt;&gt;"",VALUE(M1151)=0),"No Value (Indeterminate)","")</f>
        <v/>
      </c>
      <c r="Z1151" s="8"/>
      <c r="AA1151" s="8" t="str">
        <f>IF(AND(ISNUMBER(SEARCH("default date of 31/12/2099",D1151)),NOT(ISBLANK(M1151)),VALUE(M1151)=0),"No Value (SPOT Contract)","")</f>
        <v/>
      </c>
      <c r="AB1151" s="19" t="str">
        <f>IF(N1151="","No Start Date","")</f>
        <v/>
      </c>
      <c r="AC1151" s="19" t="str">
        <f>IF(O1151="","No Expiry Date","")</f>
        <v/>
      </c>
      <c r="AD1151" s="19" t="str">
        <f>IF(B1151="","No Reference","")</f>
        <v/>
      </c>
      <c r="AE1151" s="19" t="str" cm="1">
        <f t="array" aca="1" ref="AE1151" ca="1">IF(SUMPRODUCT(--ISNUMBER(SEARCH("PFI",A1151:AD1151)))&gt;0,"Y","")</f>
        <v/>
      </c>
      <c r="AF1151" s="19" t="str">
        <f>IF(ISNUMBER(SEARCH("CSW",C1151)),"Shared Service","")</f>
        <v/>
      </c>
      <c r="AG1151" s="19"/>
    </row>
    <row r="1152" spans="1:33" s="14" customFormat="1" x14ac:dyDescent="0.3">
      <c r="A1152" s="21">
        <v>608</v>
      </c>
      <c r="B1152" s="49" t="s">
        <v>3806</v>
      </c>
      <c r="C1152" s="49" t="s">
        <v>3898</v>
      </c>
      <c r="D1152" s="49" t="s">
        <v>3808</v>
      </c>
      <c r="E1152" s="50">
        <v>0</v>
      </c>
      <c r="F1152" s="50">
        <v>0</v>
      </c>
      <c r="G1152" s="50">
        <v>0</v>
      </c>
      <c r="H1152" s="49" t="s">
        <v>74</v>
      </c>
      <c r="I1152" s="49" t="s">
        <v>3809</v>
      </c>
      <c r="J1152" s="49" t="s">
        <v>890</v>
      </c>
      <c r="K1152" s="49" t="s">
        <v>50</v>
      </c>
      <c r="L1152" s="49" t="s">
        <v>642</v>
      </c>
      <c r="M1152" s="51">
        <v>2750000000</v>
      </c>
      <c r="N1152" s="52" t="s">
        <v>3271</v>
      </c>
      <c r="O1152" s="52">
        <v>46991</v>
      </c>
      <c r="P1152" s="49" t="s">
        <v>3899</v>
      </c>
      <c r="Q1152" s="50" t="s">
        <v>41</v>
      </c>
      <c r="R1152" s="50" t="s">
        <v>41</v>
      </c>
      <c r="S1152" s="50" t="s">
        <v>41</v>
      </c>
      <c r="T1152" s="49" t="s">
        <v>3810</v>
      </c>
      <c r="U1152" s="53"/>
      <c r="V1152" s="7"/>
      <c r="W1152" s="8" t="str">
        <f ca="1">IF(OR(ISBLANK(O1152),ISERROR(O1152)),"",IF(O1152&lt;=TODAY(),"EXPIRED","ACTIVE"))</f>
        <v>ACTIVE</v>
      </c>
      <c r="X1152" s="8" t="str">
        <f>IF(ISNUMBER(SEARCH("OPTILAN",P1152)),"OPTILAN","")</f>
        <v/>
      </c>
      <c r="Y1152" s="8" t="str">
        <f>IF(AND(NOT(ISBLANK(M1152)),M1152&lt;&gt;"",VALUE(M1152)=0),"No Value (Indeterminate)","")</f>
        <v/>
      </c>
      <c r="Z1152" s="8"/>
      <c r="AA1152" s="8" t="str">
        <f>IF(AND(ISNUMBER(SEARCH("default date of 31/12/2099",D1152)),NOT(ISBLANK(M1152)),VALUE(M1152)=0),"No Value (SPOT Contract)","")</f>
        <v/>
      </c>
      <c r="AB1152" s="19" t="str">
        <f>IF(N1152="","No Start Date","")</f>
        <v/>
      </c>
      <c r="AC1152" s="19" t="str">
        <f>IF(O1152="","No Expiry Date","")</f>
        <v/>
      </c>
      <c r="AD1152" s="19" t="str">
        <f>IF(B1152="","No Reference","")</f>
        <v/>
      </c>
      <c r="AE1152" s="19" t="str" cm="1">
        <f t="array" aca="1" ref="AE1152" ca="1">IF(SUMPRODUCT(--ISNUMBER(SEARCH("PFI",A1152:AD1152)))&gt;0,"Y","")</f>
        <v/>
      </c>
      <c r="AF1152" s="19" t="str">
        <f>IF(ISNUMBER(SEARCH("CSW",C1152)),"Shared Service","")</f>
        <v/>
      </c>
      <c r="AG1152" s="19"/>
    </row>
    <row r="1153" spans="1:33" s="14" customFormat="1" x14ac:dyDescent="0.3">
      <c r="A1153" s="21">
        <v>609</v>
      </c>
      <c r="B1153" s="49" t="s">
        <v>3806</v>
      </c>
      <c r="C1153" s="49" t="s">
        <v>3900</v>
      </c>
      <c r="D1153" s="49" t="s">
        <v>3808</v>
      </c>
      <c r="E1153" s="50">
        <v>0</v>
      </c>
      <c r="F1153" s="50">
        <v>0</v>
      </c>
      <c r="G1153" s="50">
        <v>0</v>
      </c>
      <c r="H1153" s="49" t="s">
        <v>74</v>
      </c>
      <c r="I1153" s="49" t="s">
        <v>3809</v>
      </c>
      <c r="J1153" s="49" t="s">
        <v>890</v>
      </c>
      <c r="K1153" s="49" t="s">
        <v>50</v>
      </c>
      <c r="L1153" s="49" t="s">
        <v>642</v>
      </c>
      <c r="M1153" s="51">
        <v>2750000000</v>
      </c>
      <c r="N1153" s="52" t="s">
        <v>3271</v>
      </c>
      <c r="O1153" s="52">
        <v>46991</v>
      </c>
      <c r="P1153" s="49" t="s">
        <v>3901</v>
      </c>
      <c r="Q1153" s="50" t="s">
        <v>41</v>
      </c>
      <c r="R1153" s="50" t="s">
        <v>42</v>
      </c>
      <c r="S1153" s="50" t="s">
        <v>41</v>
      </c>
      <c r="T1153" s="49" t="s">
        <v>3810</v>
      </c>
      <c r="U1153" s="53"/>
      <c r="V1153" s="7"/>
      <c r="W1153" s="8" t="str">
        <f ca="1">IF(OR(ISBLANK(O1153),ISERROR(O1153)),"",IF(O1153&lt;=TODAY(),"EXPIRED","ACTIVE"))</f>
        <v>ACTIVE</v>
      </c>
      <c r="X1153" s="8" t="str">
        <f>IF(ISNUMBER(SEARCH("OPTILAN",P1153)),"OPTILAN","")</f>
        <v/>
      </c>
      <c r="Y1153" s="8" t="str">
        <f>IF(AND(NOT(ISBLANK(M1153)),M1153&lt;&gt;"",VALUE(M1153)=0),"No Value (Indeterminate)","")</f>
        <v/>
      </c>
      <c r="Z1153" s="8"/>
      <c r="AA1153" s="8" t="str">
        <f>IF(AND(ISNUMBER(SEARCH("default date of 31/12/2099",D1153)),NOT(ISBLANK(M1153)),VALUE(M1153)=0),"No Value (SPOT Contract)","")</f>
        <v/>
      </c>
      <c r="AB1153" s="19" t="str">
        <f>IF(N1153="","No Start Date","")</f>
        <v/>
      </c>
      <c r="AC1153" s="19" t="str">
        <f>IF(O1153="","No Expiry Date","")</f>
        <v/>
      </c>
      <c r="AD1153" s="19" t="str">
        <f>IF(B1153="","No Reference","")</f>
        <v/>
      </c>
      <c r="AE1153" s="19" t="str" cm="1">
        <f t="array" aca="1" ref="AE1153" ca="1">IF(SUMPRODUCT(--ISNUMBER(SEARCH("PFI",A1153:AD1153)))&gt;0,"Y","")</f>
        <v/>
      </c>
      <c r="AF1153" s="19" t="str">
        <f>IF(ISNUMBER(SEARCH("CSW",C1153)),"Shared Service","")</f>
        <v/>
      </c>
      <c r="AG1153" s="19"/>
    </row>
    <row r="1154" spans="1:33" s="14" customFormat="1" x14ac:dyDescent="0.3">
      <c r="A1154" s="21">
        <v>610</v>
      </c>
      <c r="B1154" s="49" t="s">
        <v>3806</v>
      </c>
      <c r="C1154" s="49" t="s">
        <v>3902</v>
      </c>
      <c r="D1154" s="49" t="s">
        <v>3808</v>
      </c>
      <c r="E1154" s="50">
        <v>0</v>
      </c>
      <c r="F1154" s="50">
        <v>0</v>
      </c>
      <c r="G1154" s="50">
        <v>0</v>
      </c>
      <c r="H1154" s="49" t="s">
        <v>74</v>
      </c>
      <c r="I1154" s="49" t="s">
        <v>3809</v>
      </c>
      <c r="J1154" s="49" t="s">
        <v>890</v>
      </c>
      <c r="K1154" s="49" t="s">
        <v>50</v>
      </c>
      <c r="L1154" s="49" t="s">
        <v>642</v>
      </c>
      <c r="M1154" s="51">
        <v>2750000000</v>
      </c>
      <c r="N1154" s="52" t="s">
        <v>3271</v>
      </c>
      <c r="O1154" s="52">
        <v>46991</v>
      </c>
      <c r="P1154" s="49" t="s">
        <v>3903</v>
      </c>
      <c r="Q1154" s="50" t="s">
        <v>41</v>
      </c>
      <c r="R1154" s="50" t="s">
        <v>41</v>
      </c>
      <c r="S1154" s="50" t="s">
        <v>41</v>
      </c>
      <c r="T1154" s="49" t="s">
        <v>3810</v>
      </c>
      <c r="U1154" s="53"/>
      <c r="V1154" s="7"/>
      <c r="W1154" s="8" t="str">
        <f ca="1">IF(OR(ISBLANK(O1154),ISERROR(O1154)),"",IF(O1154&lt;=TODAY(),"EXPIRED","ACTIVE"))</f>
        <v>ACTIVE</v>
      </c>
      <c r="X1154" s="8" t="str">
        <f>IF(ISNUMBER(SEARCH("OPTILAN",P1154)),"OPTILAN","")</f>
        <v/>
      </c>
      <c r="Y1154" s="8" t="str">
        <f>IF(AND(NOT(ISBLANK(M1154)),M1154&lt;&gt;"",VALUE(M1154)=0),"No Value (Indeterminate)","")</f>
        <v/>
      </c>
      <c r="Z1154" s="8"/>
      <c r="AA1154" s="8" t="str">
        <f>IF(AND(ISNUMBER(SEARCH("default date of 31/12/2099",D1154)),NOT(ISBLANK(M1154)),VALUE(M1154)=0),"No Value (SPOT Contract)","")</f>
        <v/>
      </c>
      <c r="AB1154" s="19" t="str">
        <f>IF(N1154="","No Start Date","")</f>
        <v/>
      </c>
      <c r="AC1154" s="19" t="str">
        <f>IF(O1154="","No Expiry Date","")</f>
        <v/>
      </c>
      <c r="AD1154" s="19" t="str">
        <f>IF(B1154="","No Reference","")</f>
        <v/>
      </c>
      <c r="AE1154" s="19" t="str" cm="1">
        <f t="array" aca="1" ref="AE1154" ca="1">IF(SUMPRODUCT(--ISNUMBER(SEARCH("PFI",A1154:AD1154)))&gt;0,"Y","")</f>
        <v/>
      </c>
      <c r="AF1154" s="19" t="str">
        <f>IF(ISNUMBER(SEARCH("CSW",C1154)),"Shared Service","")</f>
        <v/>
      </c>
      <c r="AG1154" s="19"/>
    </row>
    <row r="1155" spans="1:33" s="14" customFormat="1" x14ac:dyDescent="0.3">
      <c r="A1155" s="21">
        <v>611</v>
      </c>
      <c r="B1155" s="49" t="s">
        <v>3806</v>
      </c>
      <c r="C1155" s="49" t="s">
        <v>3904</v>
      </c>
      <c r="D1155" s="49" t="s">
        <v>3808</v>
      </c>
      <c r="E1155" s="50">
        <v>0</v>
      </c>
      <c r="F1155" s="50">
        <v>0</v>
      </c>
      <c r="G1155" s="50">
        <v>0</v>
      </c>
      <c r="H1155" s="49" t="s">
        <v>74</v>
      </c>
      <c r="I1155" s="49" t="s">
        <v>3809</v>
      </c>
      <c r="J1155" s="49" t="s">
        <v>890</v>
      </c>
      <c r="K1155" s="49" t="s">
        <v>50</v>
      </c>
      <c r="L1155" s="49" t="s">
        <v>642</v>
      </c>
      <c r="M1155" s="51">
        <v>2750000000</v>
      </c>
      <c r="N1155" s="52" t="s">
        <v>3271</v>
      </c>
      <c r="O1155" s="52">
        <v>46991</v>
      </c>
      <c r="P1155" s="49" t="s">
        <v>3905</v>
      </c>
      <c r="Q1155" s="50" t="s">
        <v>41</v>
      </c>
      <c r="R1155" s="50" t="s">
        <v>42</v>
      </c>
      <c r="S1155" s="50" t="s">
        <v>41</v>
      </c>
      <c r="T1155" s="49" t="s">
        <v>3810</v>
      </c>
      <c r="U1155" s="53"/>
      <c r="V1155" s="7"/>
      <c r="W1155" s="8" t="str">
        <f ca="1">IF(OR(ISBLANK(O1155),ISERROR(O1155)),"",IF(O1155&lt;=TODAY(),"EXPIRED","ACTIVE"))</f>
        <v>ACTIVE</v>
      </c>
      <c r="X1155" s="8" t="str">
        <f>IF(ISNUMBER(SEARCH("OPTILAN",P1155)),"OPTILAN","")</f>
        <v/>
      </c>
      <c r="Y1155" s="8" t="str">
        <f>IF(AND(NOT(ISBLANK(M1155)),M1155&lt;&gt;"",VALUE(M1155)=0),"No Value (Indeterminate)","")</f>
        <v/>
      </c>
      <c r="Z1155" s="8"/>
      <c r="AA1155" s="8" t="str">
        <f>IF(AND(ISNUMBER(SEARCH("default date of 31/12/2099",D1155)),NOT(ISBLANK(M1155)),VALUE(M1155)=0),"No Value (SPOT Contract)","")</f>
        <v/>
      </c>
      <c r="AB1155" s="19" t="str">
        <f>IF(N1155="","No Start Date","")</f>
        <v/>
      </c>
      <c r="AC1155" s="19" t="str">
        <f>IF(O1155="","No Expiry Date","")</f>
        <v/>
      </c>
      <c r="AD1155" s="19" t="str">
        <f>IF(B1155="","No Reference","")</f>
        <v/>
      </c>
      <c r="AE1155" s="19" t="str" cm="1">
        <f t="array" aca="1" ref="AE1155" ca="1">IF(SUMPRODUCT(--ISNUMBER(SEARCH("PFI",A1155:AD1155)))&gt;0,"Y","")</f>
        <v/>
      </c>
      <c r="AF1155" s="19" t="str">
        <f>IF(ISNUMBER(SEARCH("CSW",C1155)),"Shared Service","")</f>
        <v/>
      </c>
      <c r="AG1155" s="19"/>
    </row>
    <row r="1156" spans="1:33" s="14" customFormat="1" x14ac:dyDescent="0.3">
      <c r="A1156" s="21">
        <v>612</v>
      </c>
      <c r="B1156" s="49" t="s">
        <v>3806</v>
      </c>
      <c r="C1156" s="49" t="s">
        <v>3906</v>
      </c>
      <c r="D1156" s="49" t="s">
        <v>3808</v>
      </c>
      <c r="E1156" s="50">
        <v>0</v>
      </c>
      <c r="F1156" s="50">
        <v>0</v>
      </c>
      <c r="G1156" s="50">
        <v>0</v>
      </c>
      <c r="H1156" s="49" t="s">
        <v>74</v>
      </c>
      <c r="I1156" s="49" t="s">
        <v>3809</v>
      </c>
      <c r="J1156" s="49" t="s">
        <v>890</v>
      </c>
      <c r="K1156" s="49" t="s">
        <v>50</v>
      </c>
      <c r="L1156" s="49" t="s">
        <v>642</v>
      </c>
      <c r="M1156" s="51">
        <v>2750000000</v>
      </c>
      <c r="N1156" s="52" t="s">
        <v>3271</v>
      </c>
      <c r="O1156" s="52">
        <v>46991</v>
      </c>
      <c r="P1156" s="49" t="s">
        <v>3907</v>
      </c>
      <c r="Q1156" s="50" t="s">
        <v>41</v>
      </c>
      <c r="R1156" s="50" t="s">
        <v>42</v>
      </c>
      <c r="S1156" s="50" t="s">
        <v>41</v>
      </c>
      <c r="T1156" s="49" t="s">
        <v>3810</v>
      </c>
      <c r="U1156" s="53"/>
      <c r="V1156" s="7"/>
      <c r="W1156" s="8" t="str">
        <f ca="1">IF(OR(ISBLANK(O1156),ISERROR(O1156)),"",IF(O1156&lt;=TODAY(),"EXPIRED","ACTIVE"))</f>
        <v>ACTIVE</v>
      </c>
      <c r="X1156" s="8" t="str">
        <f>IF(ISNUMBER(SEARCH("OPTILAN",P1156)),"OPTILAN","")</f>
        <v/>
      </c>
      <c r="Y1156" s="8" t="str">
        <f>IF(AND(NOT(ISBLANK(M1156)),M1156&lt;&gt;"",VALUE(M1156)=0),"No Value (Indeterminate)","")</f>
        <v/>
      </c>
      <c r="Z1156" s="8"/>
      <c r="AA1156" s="8" t="str">
        <f>IF(AND(ISNUMBER(SEARCH("default date of 31/12/2099",D1156)),NOT(ISBLANK(M1156)),VALUE(M1156)=0),"No Value (SPOT Contract)","")</f>
        <v/>
      </c>
      <c r="AB1156" s="19" t="str">
        <f>IF(N1156="","No Start Date","")</f>
        <v/>
      </c>
      <c r="AC1156" s="19" t="str">
        <f>IF(O1156="","No Expiry Date","")</f>
        <v/>
      </c>
      <c r="AD1156" s="19" t="str">
        <f>IF(B1156="","No Reference","")</f>
        <v/>
      </c>
      <c r="AE1156" s="19" t="str" cm="1">
        <f t="array" aca="1" ref="AE1156" ca="1">IF(SUMPRODUCT(--ISNUMBER(SEARCH("PFI",A1156:AD1156)))&gt;0,"Y","")</f>
        <v/>
      </c>
      <c r="AF1156" s="19" t="str">
        <f>IF(ISNUMBER(SEARCH("CSW",C1156)),"Shared Service","")</f>
        <v/>
      </c>
      <c r="AG1156" s="19"/>
    </row>
    <row r="1157" spans="1:33" s="14" customFormat="1" x14ac:dyDescent="0.3">
      <c r="A1157" s="21">
        <v>613</v>
      </c>
      <c r="B1157" s="49" t="s">
        <v>3806</v>
      </c>
      <c r="C1157" s="49" t="s">
        <v>3908</v>
      </c>
      <c r="D1157" s="49" t="s">
        <v>3808</v>
      </c>
      <c r="E1157" s="50">
        <v>0</v>
      </c>
      <c r="F1157" s="50">
        <v>0</v>
      </c>
      <c r="G1157" s="50">
        <v>0</v>
      </c>
      <c r="H1157" s="49" t="s">
        <v>74</v>
      </c>
      <c r="I1157" s="49" t="s">
        <v>3809</v>
      </c>
      <c r="J1157" s="49" t="s">
        <v>890</v>
      </c>
      <c r="K1157" s="49" t="s">
        <v>50</v>
      </c>
      <c r="L1157" s="49" t="s">
        <v>642</v>
      </c>
      <c r="M1157" s="51">
        <v>2750000000</v>
      </c>
      <c r="N1157" s="52" t="s">
        <v>3271</v>
      </c>
      <c r="O1157" s="52">
        <v>46991</v>
      </c>
      <c r="P1157" s="49" t="s">
        <v>3909</v>
      </c>
      <c r="Q1157" s="50" t="s">
        <v>41</v>
      </c>
      <c r="R1157" s="50" t="s">
        <v>42</v>
      </c>
      <c r="S1157" s="50" t="s">
        <v>41</v>
      </c>
      <c r="T1157" s="49" t="s">
        <v>3810</v>
      </c>
      <c r="U1157" s="53"/>
      <c r="V1157" s="7"/>
      <c r="W1157" s="8" t="str">
        <f ca="1">IF(OR(ISBLANK(O1157),ISERROR(O1157)),"",IF(O1157&lt;=TODAY(),"EXPIRED","ACTIVE"))</f>
        <v>ACTIVE</v>
      </c>
      <c r="X1157" s="8" t="str">
        <f>IF(ISNUMBER(SEARCH("OPTILAN",P1157)),"OPTILAN","")</f>
        <v/>
      </c>
      <c r="Y1157" s="8" t="str">
        <f>IF(AND(NOT(ISBLANK(M1157)),M1157&lt;&gt;"",VALUE(M1157)=0),"No Value (Indeterminate)","")</f>
        <v/>
      </c>
      <c r="Z1157" s="8"/>
      <c r="AA1157" s="8" t="str">
        <f>IF(AND(ISNUMBER(SEARCH("default date of 31/12/2099",D1157)),NOT(ISBLANK(M1157)),VALUE(M1157)=0),"No Value (SPOT Contract)","")</f>
        <v/>
      </c>
      <c r="AB1157" s="19" t="str">
        <f>IF(N1157="","No Start Date","")</f>
        <v/>
      </c>
      <c r="AC1157" s="19" t="str">
        <f>IF(O1157="","No Expiry Date","")</f>
        <v/>
      </c>
      <c r="AD1157" s="19" t="str">
        <f>IF(B1157="","No Reference","")</f>
        <v/>
      </c>
      <c r="AE1157" s="19" t="str" cm="1">
        <f t="array" aca="1" ref="AE1157" ca="1">IF(SUMPRODUCT(--ISNUMBER(SEARCH("PFI",A1157:AD1157)))&gt;0,"Y","")</f>
        <v/>
      </c>
      <c r="AF1157" s="19" t="str">
        <f>IF(ISNUMBER(SEARCH("CSW",C1157)),"Shared Service","")</f>
        <v/>
      </c>
      <c r="AG1157" s="19"/>
    </row>
    <row r="1158" spans="1:33" s="14" customFormat="1" x14ac:dyDescent="0.3">
      <c r="A1158" s="21">
        <v>614</v>
      </c>
      <c r="B1158" s="49" t="s">
        <v>3806</v>
      </c>
      <c r="C1158" s="49" t="s">
        <v>3910</v>
      </c>
      <c r="D1158" s="49" t="s">
        <v>3808</v>
      </c>
      <c r="E1158" s="50">
        <v>0</v>
      </c>
      <c r="F1158" s="50">
        <v>0</v>
      </c>
      <c r="G1158" s="50">
        <v>0</v>
      </c>
      <c r="H1158" s="49" t="s">
        <v>74</v>
      </c>
      <c r="I1158" s="49" t="s">
        <v>3809</v>
      </c>
      <c r="J1158" s="49" t="s">
        <v>890</v>
      </c>
      <c r="K1158" s="49" t="s">
        <v>50</v>
      </c>
      <c r="L1158" s="49" t="s">
        <v>642</v>
      </c>
      <c r="M1158" s="51">
        <v>2750000000</v>
      </c>
      <c r="N1158" s="52" t="s">
        <v>3271</v>
      </c>
      <c r="O1158" s="52">
        <v>46991</v>
      </c>
      <c r="P1158" s="49" t="s">
        <v>3911</v>
      </c>
      <c r="Q1158" s="50" t="s">
        <v>41</v>
      </c>
      <c r="R1158" s="50" t="s">
        <v>42</v>
      </c>
      <c r="S1158" s="50" t="s">
        <v>41</v>
      </c>
      <c r="T1158" s="49" t="s">
        <v>3810</v>
      </c>
      <c r="U1158" s="53"/>
      <c r="V1158" s="7"/>
      <c r="W1158" s="8" t="str">
        <f ca="1">IF(OR(ISBLANK(O1158),ISERROR(O1158)),"",IF(O1158&lt;=TODAY(),"EXPIRED","ACTIVE"))</f>
        <v>ACTIVE</v>
      </c>
      <c r="X1158" s="8" t="str">
        <f>IF(ISNUMBER(SEARCH("OPTILAN",P1158)),"OPTILAN","")</f>
        <v/>
      </c>
      <c r="Y1158" s="8" t="str">
        <f>IF(AND(NOT(ISBLANK(M1158)),M1158&lt;&gt;"",VALUE(M1158)=0),"No Value (Indeterminate)","")</f>
        <v/>
      </c>
      <c r="Z1158" s="8"/>
      <c r="AA1158" s="8" t="str">
        <f>IF(AND(ISNUMBER(SEARCH("default date of 31/12/2099",D1158)),NOT(ISBLANK(M1158)),VALUE(M1158)=0),"No Value (SPOT Contract)","")</f>
        <v/>
      </c>
      <c r="AB1158" s="19" t="str">
        <f>IF(N1158="","No Start Date","")</f>
        <v/>
      </c>
      <c r="AC1158" s="19" t="str">
        <f>IF(O1158="","No Expiry Date","")</f>
        <v/>
      </c>
      <c r="AD1158" s="19" t="str">
        <f>IF(B1158="","No Reference","")</f>
        <v/>
      </c>
      <c r="AE1158" s="19" t="str" cm="1">
        <f t="array" aca="1" ref="AE1158" ca="1">IF(SUMPRODUCT(--ISNUMBER(SEARCH("PFI",A1158:AD1158)))&gt;0,"Y","")</f>
        <v/>
      </c>
      <c r="AF1158" s="19" t="str">
        <f>IF(ISNUMBER(SEARCH("CSW",C1158)),"Shared Service","")</f>
        <v/>
      </c>
      <c r="AG1158" s="19"/>
    </row>
    <row r="1159" spans="1:33" s="14" customFormat="1" x14ac:dyDescent="0.3">
      <c r="A1159" s="21">
        <v>615</v>
      </c>
      <c r="B1159" s="49" t="s">
        <v>3806</v>
      </c>
      <c r="C1159" s="49" t="s">
        <v>3912</v>
      </c>
      <c r="D1159" s="49" t="s">
        <v>3808</v>
      </c>
      <c r="E1159" s="50">
        <v>0</v>
      </c>
      <c r="F1159" s="50">
        <v>0</v>
      </c>
      <c r="G1159" s="50">
        <v>0</v>
      </c>
      <c r="H1159" s="49" t="s">
        <v>74</v>
      </c>
      <c r="I1159" s="49" t="s">
        <v>3809</v>
      </c>
      <c r="J1159" s="49" t="s">
        <v>890</v>
      </c>
      <c r="K1159" s="49" t="s">
        <v>50</v>
      </c>
      <c r="L1159" s="49" t="s">
        <v>642</v>
      </c>
      <c r="M1159" s="51">
        <v>2750000000</v>
      </c>
      <c r="N1159" s="52" t="s">
        <v>3271</v>
      </c>
      <c r="O1159" s="52">
        <v>46991</v>
      </c>
      <c r="P1159" s="49" t="s">
        <v>3913</v>
      </c>
      <c r="Q1159" s="50" t="s">
        <v>41</v>
      </c>
      <c r="R1159" s="50" t="s">
        <v>42</v>
      </c>
      <c r="S1159" s="50" t="s">
        <v>41</v>
      </c>
      <c r="T1159" s="49" t="s">
        <v>3810</v>
      </c>
      <c r="U1159" s="53"/>
      <c r="V1159" s="7"/>
      <c r="W1159" s="8" t="str">
        <f ca="1">IF(OR(ISBLANK(O1159),ISERROR(O1159)),"",IF(O1159&lt;=TODAY(),"EXPIRED","ACTIVE"))</f>
        <v>ACTIVE</v>
      </c>
      <c r="X1159" s="8" t="str">
        <f>IF(ISNUMBER(SEARCH("OPTILAN",P1159)),"OPTILAN","")</f>
        <v/>
      </c>
      <c r="Y1159" s="8" t="str">
        <f>IF(AND(NOT(ISBLANK(M1159)),M1159&lt;&gt;"",VALUE(M1159)=0),"No Value (Indeterminate)","")</f>
        <v/>
      </c>
      <c r="Z1159" s="8"/>
      <c r="AA1159" s="8" t="str">
        <f>IF(AND(ISNUMBER(SEARCH("default date of 31/12/2099",D1159)),NOT(ISBLANK(M1159)),VALUE(M1159)=0),"No Value (SPOT Contract)","")</f>
        <v/>
      </c>
      <c r="AB1159" s="19" t="str">
        <f>IF(N1159="","No Start Date","")</f>
        <v/>
      </c>
      <c r="AC1159" s="19" t="str">
        <f>IF(O1159="","No Expiry Date","")</f>
        <v/>
      </c>
      <c r="AD1159" s="19" t="str">
        <f>IF(B1159="","No Reference","")</f>
        <v/>
      </c>
      <c r="AE1159" s="19" t="str" cm="1">
        <f t="array" aca="1" ref="AE1159" ca="1">IF(SUMPRODUCT(--ISNUMBER(SEARCH("PFI",A1159:AD1159)))&gt;0,"Y","")</f>
        <v/>
      </c>
      <c r="AF1159" s="19" t="str">
        <f>IF(ISNUMBER(SEARCH("CSW",C1159)),"Shared Service","")</f>
        <v/>
      </c>
      <c r="AG1159" s="19"/>
    </row>
    <row r="1160" spans="1:33" s="14" customFormat="1" x14ac:dyDescent="0.3">
      <c r="A1160" s="21">
        <v>616</v>
      </c>
      <c r="B1160" s="49" t="s">
        <v>3806</v>
      </c>
      <c r="C1160" s="49" t="s">
        <v>3914</v>
      </c>
      <c r="D1160" s="49" t="s">
        <v>3808</v>
      </c>
      <c r="E1160" s="50">
        <v>0</v>
      </c>
      <c r="F1160" s="50">
        <v>0</v>
      </c>
      <c r="G1160" s="50">
        <v>0</v>
      </c>
      <c r="H1160" s="49" t="s">
        <v>74</v>
      </c>
      <c r="I1160" s="49" t="s">
        <v>3809</v>
      </c>
      <c r="J1160" s="49" t="s">
        <v>890</v>
      </c>
      <c r="K1160" s="49" t="s">
        <v>50</v>
      </c>
      <c r="L1160" s="49" t="s">
        <v>642</v>
      </c>
      <c r="M1160" s="51">
        <v>2750000000</v>
      </c>
      <c r="N1160" s="52" t="s">
        <v>3271</v>
      </c>
      <c r="O1160" s="52">
        <v>46991</v>
      </c>
      <c r="P1160" s="49" t="s">
        <v>3915</v>
      </c>
      <c r="Q1160" s="50" t="s">
        <v>41</v>
      </c>
      <c r="R1160" s="50" t="s">
        <v>42</v>
      </c>
      <c r="S1160" s="50" t="s">
        <v>41</v>
      </c>
      <c r="T1160" s="49" t="s">
        <v>3810</v>
      </c>
      <c r="U1160" s="53"/>
      <c r="V1160" s="7"/>
      <c r="W1160" s="8" t="str">
        <f ca="1">IF(OR(ISBLANK(O1160),ISERROR(O1160)),"",IF(O1160&lt;=TODAY(),"EXPIRED","ACTIVE"))</f>
        <v>ACTIVE</v>
      </c>
      <c r="X1160" s="8" t="str">
        <f>IF(ISNUMBER(SEARCH("OPTILAN",P1160)),"OPTILAN","")</f>
        <v/>
      </c>
      <c r="Y1160" s="8" t="str">
        <f>IF(AND(NOT(ISBLANK(M1160)),M1160&lt;&gt;"",VALUE(M1160)=0),"No Value (Indeterminate)","")</f>
        <v/>
      </c>
      <c r="Z1160" s="8"/>
      <c r="AA1160" s="8" t="str">
        <f>IF(AND(ISNUMBER(SEARCH("default date of 31/12/2099",D1160)),NOT(ISBLANK(M1160)),VALUE(M1160)=0),"No Value (SPOT Contract)","")</f>
        <v/>
      </c>
      <c r="AB1160" s="19" t="str">
        <f>IF(N1160="","No Start Date","")</f>
        <v/>
      </c>
      <c r="AC1160" s="19" t="str">
        <f>IF(O1160="","No Expiry Date","")</f>
        <v/>
      </c>
      <c r="AD1160" s="19" t="str">
        <f>IF(B1160="","No Reference","")</f>
        <v/>
      </c>
      <c r="AE1160" s="19" t="str" cm="1">
        <f t="array" aca="1" ref="AE1160" ca="1">IF(SUMPRODUCT(--ISNUMBER(SEARCH("PFI",A1160:AD1160)))&gt;0,"Y","")</f>
        <v/>
      </c>
      <c r="AF1160" s="19" t="str">
        <f>IF(ISNUMBER(SEARCH("CSW",C1160)),"Shared Service","")</f>
        <v/>
      </c>
      <c r="AG1160" s="19"/>
    </row>
    <row r="1161" spans="1:33" s="14" customFormat="1" x14ac:dyDescent="0.3">
      <c r="A1161" s="21">
        <v>617</v>
      </c>
      <c r="B1161" s="49" t="s">
        <v>3806</v>
      </c>
      <c r="C1161" s="49" t="s">
        <v>3916</v>
      </c>
      <c r="D1161" s="49" t="s">
        <v>3808</v>
      </c>
      <c r="E1161" s="50">
        <v>0</v>
      </c>
      <c r="F1161" s="50">
        <v>0</v>
      </c>
      <c r="G1161" s="50">
        <v>0</v>
      </c>
      <c r="H1161" s="49" t="s">
        <v>74</v>
      </c>
      <c r="I1161" s="49" t="s">
        <v>3809</v>
      </c>
      <c r="J1161" s="49" t="s">
        <v>890</v>
      </c>
      <c r="K1161" s="49" t="s">
        <v>50</v>
      </c>
      <c r="L1161" s="49" t="s">
        <v>642</v>
      </c>
      <c r="M1161" s="51">
        <v>2750000000</v>
      </c>
      <c r="N1161" s="52" t="s">
        <v>3271</v>
      </c>
      <c r="O1161" s="52">
        <v>46991</v>
      </c>
      <c r="P1161" s="49" t="s">
        <v>3917</v>
      </c>
      <c r="Q1161" s="50" t="s">
        <v>41</v>
      </c>
      <c r="R1161" s="50" t="s">
        <v>41</v>
      </c>
      <c r="S1161" s="50" t="s">
        <v>41</v>
      </c>
      <c r="T1161" s="49" t="s">
        <v>3810</v>
      </c>
      <c r="U1161" s="53"/>
      <c r="V1161" s="7"/>
      <c r="W1161" s="8" t="str">
        <f ca="1">IF(OR(ISBLANK(O1161),ISERROR(O1161)),"",IF(O1161&lt;=TODAY(),"EXPIRED","ACTIVE"))</f>
        <v>ACTIVE</v>
      </c>
      <c r="X1161" s="8" t="str">
        <f>IF(ISNUMBER(SEARCH("OPTILAN",P1161)),"OPTILAN","")</f>
        <v/>
      </c>
      <c r="Y1161" s="8" t="str">
        <f>IF(AND(NOT(ISBLANK(M1161)),M1161&lt;&gt;"",VALUE(M1161)=0),"No Value (Indeterminate)","")</f>
        <v/>
      </c>
      <c r="Z1161" s="8"/>
      <c r="AA1161" s="8" t="str">
        <f>IF(AND(ISNUMBER(SEARCH("default date of 31/12/2099",D1161)),NOT(ISBLANK(M1161)),VALUE(M1161)=0),"No Value (SPOT Contract)","")</f>
        <v/>
      </c>
      <c r="AB1161" s="19" t="str">
        <f>IF(N1161="","No Start Date","")</f>
        <v/>
      </c>
      <c r="AC1161" s="19" t="str">
        <f>IF(O1161="","No Expiry Date","")</f>
        <v/>
      </c>
      <c r="AD1161" s="19" t="str">
        <f>IF(B1161="","No Reference","")</f>
        <v/>
      </c>
      <c r="AE1161" s="19" t="str" cm="1">
        <f t="array" aca="1" ref="AE1161" ca="1">IF(SUMPRODUCT(--ISNUMBER(SEARCH("PFI",A1161:AD1161)))&gt;0,"Y","")</f>
        <v/>
      </c>
      <c r="AF1161" s="19" t="str">
        <f>IF(ISNUMBER(SEARCH("CSW",C1161)),"Shared Service","")</f>
        <v/>
      </c>
      <c r="AG1161" s="19"/>
    </row>
    <row r="1162" spans="1:33" s="14" customFormat="1" x14ac:dyDescent="0.3">
      <c r="A1162" s="21">
        <v>618</v>
      </c>
      <c r="B1162" s="49" t="s">
        <v>3806</v>
      </c>
      <c r="C1162" s="49" t="s">
        <v>3918</v>
      </c>
      <c r="D1162" s="49" t="s">
        <v>3808</v>
      </c>
      <c r="E1162" s="50">
        <v>0</v>
      </c>
      <c r="F1162" s="50">
        <v>0</v>
      </c>
      <c r="G1162" s="50">
        <v>0</v>
      </c>
      <c r="H1162" s="49" t="s">
        <v>74</v>
      </c>
      <c r="I1162" s="49" t="s">
        <v>3809</v>
      </c>
      <c r="J1162" s="49" t="s">
        <v>890</v>
      </c>
      <c r="K1162" s="49" t="s">
        <v>50</v>
      </c>
      <c r="L1162" s="49" t="s">
        <v>642</v>
      </c>
      <c r="M1162" s="51">
        <v>2750000000</v>
      </c>
      <c r="N1162" s="52" t="s">
        <v>3271</v>
      </c>
      <c r="O1162" s="52">
        <v>46991</v>
      </c>
      <c r="P1162" s="49" t="s">
        <v>3919</v>
      </c>
      <c r="Q1162" s="50" t="s">
        <v>41</v>
      </c>
      <c r="R1162" s="50" t="s">
        <v>41</v>
      </c>
      <c r="S1162" s="50" t="s">
        <v>41</v>
      </c>
      <c r="T1162" s="49" t="s">
        <v>3810</v>
      </c>
      <c r="U1162" s="53"/>
      <c r="V1162" s="7"/>
      <c r="W1162" s="8" t="str">
        <f ca="1">IF(OR(ISBLANK(O1162),ISERROR(O1162)),"",IF(O1162&lt;=TODAY(),"EXPIRED","ACTIVE"))</f>
        <v>ACTIVE</v>
      </c>
      <c r="X1162" s="8" t="str">
        <f>IF(ISNUMBER(SEARCH("OPTILAN",P1162)),"OPTILAN","")</f>
        <v/>
      </c>
      <c r="Y1162" s="8" t="str">
        <f>IF(AND(NOT(ISBLANK(M1162)),M1162&lt;&gt;"",VALUE(M1162)=0),"No Value (Indeterminate)","")</f>
        <v/>
      </c>
      <c r="Z1162" s="8"/>
      <c r="AA1162" s="8" t="str">
        <f>IF(AND(ISNUMBER(SEARCH("default date of 31/12/2099",D1162)),NOT(ISBLANK(M1162)),VALUE(M1162)=0),"No Value (SPOT Contract)","")</f>
        <v/>
      </c>
      <c r="AB1162" s="19" t="str">
        <f>IF(N1162="","No Start Date","")</f>
        <v/>
      </c>
      <c r="AC1162" s="19" t="str">
        <f>IF(O1162="","No Expiry Date","")</f>
        <v/>
      </c>
      <c r="AD1162" s="19" t="str">
        <f>IF(B1162="","No Reference","")</f>
        <v/>
      </c>
      <c r="AE1162" s="19" t="str" cm="1">
        <f t="array" aca="1" ref="AE1162" ca="1">IF(SUMPRODUCT(--ISNUMBER(SEARCH("PFI",A1162:AD1162)))&gt;0,"Y","")</f>
        <v/>
      </c>
      <c r="AF1162" s="19" t="str">
        <f>IF(ISNUMBER(SEARCH("CSW",C1162)),"Shared Service","")</f>
        <v/>
      </c>
      <c r="AG1162" s="19"/>
    </row>
    <row r="1163" spans="1:33" s="14" customFormat="1" x14ac:dyDescent="0.3">
      <c r="A1163" s="21">
        <v>619</v>
      </c>
      <c r="B1163" s="49" t="s">
        <v>3806</v>
      </c>
      <c r="C1163" s="49" t="s">
        <v>3920</v>
      </c>
      <c r="D1163" s="49" t="s">
        <v>3808</v>
      </c>
      <c r="E1163" s="50">
        <v>0</v>
      </c>
      <c r="F1163" s="50">
        <v>0</v>
      </c>
      <c r="G1163" s="50">
        <v>0</v>
      </c>
      <c r="H1163" s="49" t="s">
        <v>74</v>
      </c>
      <c r="I1163" s="49" t="s">
        <v>3809</v>
      </c>
      <c r="J1163" s="49" t="s">
        <v>890</v>
      </c>
      <c r="K1163" s="49" t="s">
        <v>50</v>
      </c>
      <c r="L1163" s="49" t="s">
        <v>642</v>
      </c>
      <c r="M1163" s="51">
        <v>2750000000</v>
      </c>
      <c r="N1163" s="52" t="s">
        <v>3271</v>
      </c>
      <c r="O1163" s="52">
        <v>46991</v>
      </c>
      <c r="P1163" s="49" t="s">
        <v>3921</v>
      </c>
      <c r="Q1163" s="50" t="s">
        <v>41</v>
      </c>
      <c r="R1163" s="50" t="s">
        <v>42</v>
      </c>
      <c r="S1163" s="50" t="s">
        <v>41</v>
      </c>
      <c r="T1163" s="49" t="s">
        <v>3810</v>
      </c>
      <c r="U1163" s="53"/>
      <c r="V1163" s="7"/>
      <c r="W1163" s="8" t="str">
        <f ca="1">IF(OR(ISBLANK(O1163),ISERROR(O1163)),"",IF(O1163&lt;=TODAY(),"EXPIRED","ACTIVE"))</f>
        <v>ACTIVE</v>
      </c>
      <c r="X1163" s="8" t="str">
        <f>IF(ISNUMBER(SEARCH("OPTILAN",P1163)),"OPTILAN","")</f>
        <v/>
      </c>
      <c r="Y1163" s="8" t="str">
        <f>IF(AND(NOT(ISBLANK(M1163)),M1163&lt;&gt;"",VALUE(M1163)=0),"No Value (Indeterminate)","")</f>
        <v/>
      </c>
      <c r="Z1163" s="8"/>
      <c r="AA1163" s="8" t="str">
        <f>IF(AND(ISNUMBER(SEARCH("default date of 31/12/2099",D1163)),NOT(ISBLANK(M1163)),VALUE(M1163)=0),"No Value (SPOT Contract)","")</f>
        <v/>
      </c>
      <c r="AB1163" s="19" t="str">
        <f>IF(N1163="","No Start Date","")</f>
        <v/>
      </c>
      <c r="AC1163" s="19" t="str">
        <f>IF(O1163="","No Expiry Date","")</f>
        <v/>
      </c>
      <c r="AD1163" s="19" t="str">
        <f>IF(B1163="","No Reference","")</f>
        <v/>
      </c>
      <c r="AE1163" s="19" t="str" cm="1">
        <f t="array" aca="1" ref="AE1163" ca="1">IF(SUMPRODUCT(--ISNUMBER(SEARCH("PFI",A1163:AD1163)))&gt;0,"Y","")</f>
        <v/>
      </c>
      <c r="AF1163" s="19" t="str">
        <f>IF(ISNUMBER(SEARCH("CSW",C1163)),"Shared Service","")</f>
        <v/>
      </c>
      <c r="AG1163" s="19"/>
    </row>
    <row r="1164" spans="1:33" s="14" customFormat="1" x14ac:dyDescent="0.3">
      <c r="A1164" s="21">
        <v>620</v>
      </c>
      <c r="B1164" s="49" t="s">
        <v>3806</v>
      </c>
      <c r="C1164" s="49" t="s">
        <v>3922</v>
      </c>
      <c r="D1164" s="49" t="s">
        <v>3808</v>
      </c>
      <c r="E1164" s="50">
        <v>0</v>
      </c>
      <c r="F1164" s="50">
        <v>0</v>
      </c>
      <c r="G1164" s="50">
        <v>0</v>
      </c>
      <c r="H1164" s="49" t="s">
        <v>74</v>
      </c>
      <c r="I1164" s="49" t="s">
        <v>3809</v>
      </c>
      <c r="J1164" s="49" t="s">
        <v>890</v>
      </c>
      <c r="K1164" s="49" t="s">
        <v>50</v>
      </c>
      <c r="L1164" s="49" t="s">
        <v>642</v>
      </c>
      <c r="M1164" s="51">
        <v>2750000000</v>
      </c>
      <c r="N1164" s="52" t="s">
        <v>3271</v>
      </c>
      <c r="O1164" s="52">
        <v>46991</v>
      </c>
      <c r="P1164" s="49" t="s">
        <v>3923</v>
      </c>
      <c r="Q1164" s="50" t="s">
        <v>41</v>
      </c>
      <c r="R1164" s="50" t="s">
        <v>42</v>
      </c>
      <c r="S1164" s="50" t="s">
        <v>41</v>
      </c>
      <c r="T1164" s="49" t="s">
        <v>3810</v>
      </c>
      <c r="U1164" s="53"/>
      <c r="V1164" s="7"/>
      <c r="W1164" s="8" t="str">
        <f ca="1">IF(OR(ISBLANK(O1164),ISERROR(O1164)),"",IF(O1164&lt;=TODAY(),"EXPIRED","ACTIVE"))</f>
        <v>ACTIVE</v>
      </c>
      <c r="X1164" s="8" t="str">
        <f>IF(ISNUMBER(SEARCH("OPTILAN",P1164)),"OPTILAN","")</f>
        <v/>
      </c>
      <c r="Y1164" s="8" t="str">
        <f>IF(AND(NOT(ISBLANK(M1164)),M1164&lt;&gt;"",VALUE(M1164)=0),"No Value (Indeterminate)","")</f>
        <v/>
      </c>
      <c r="Z1164" s="8"/>
      <c r="AA1164" s="8" t="str">
        <f>IF(AND(ISNUMBER(SEARCH("default date of 31/12/2099",D1164)),NOT(ISBLANK(M1164)),VALUE(M1164)=0),"No Value (SPOT Contract)","")</f>
        <v/>
      </c>
      <c r="AB1164" s="19" t="str">
        <f>IF(N1164="","No Start Date","")</f>
        <v/>
      </c>
      <c r="AC1164" s="19" t="str">
        <f>IF(O1164="","No Expiry Date","")</f>
        <v/>
      </c>
      <c r="AD1164" s="19" t="str">
        <f>IF(B1164="","No Reference","")</f>
        <v/>
      </c>
      <c r="AE1164" s="19" t="str" cm="1">
        <f t="array" aca="1" ref="AE1164" ca="1">IF(SUMPRODUCT(--ISNUMBER(SEARCH("PFI",A1164:AD1164)))&gt;0,"Y","")</f>
        <v/>
      </c>
      <c r="AF1164" s="19" t="str">
        <f>IF(ISNUMBER(SEARCH("CSW",C1164)),"Shared Service","")</f>
        <v/>
      </c>
      <c r="AG1164" s="19"/>
    </row>
    <row r="1165" spans="1:33" s="14" customFormat="1" x14ac:dyDescent="0.3">
      <c r="A1165" s="21">
        <v>1227</v>
      </c>
      <c r="B1165" s="41" t="s">
        <v>3924</v>
      </c>
      <c r="C1165" s="41" t="s">
        <v>3925</v>
      </c>
      <c r="D1165" s="41" t="s">
        <v>3926</v>
      </c>
      <c r="E1165" s="42">
        <v>0</v>
      </c>
      <c r="F1165" s="42">
        <v>0</v>
      </c>
      <c r="G1165" s="42">
        <v>0</v>
      </c>
      <c r="H1165" s="41" t="s">
        <v>538</v>
      </c>
      <c r="I1165" s="41" t="s">
        <v>1660</v>
      </c>
      <c r="J1165" s="41" t="s">
        <v>36</v>
      </c>
      <c r="K1165" s="41" t="s">
        <v>37</v>
      </c>
      <c r="L1165" s="41" t="s">
        <v>667</v>
      </c>
      <c r="M1165" s="43">
        <v>12000</v>
      </c>
      <c r="N1165" s="44">
        <v>45727</v>
      </c>
      <c r="O1165" s="44">
        <v>46112</v>
      </c>
      <c r="P1165" s="41" t="s">
        <v>3927</v>
      </c>
      <c r="Q1165" s="42" t="s">
        <v>41</v>
      </c>
      <c r="R1165" s="42" t="s">
        <v>42</v>
      </c>
      <c r="S1165" s="42" t="s">
        <v>41</v>
      </c>
      <c r="T1165" s="41" t="s">
        <v>217</v>
      </c>
      <c r="U1165" s="53"/>
      <c r="V1165" s="7"/>
      <c r="W1165" s="8" t="str">
        <f ca="1">IF(OR(ISBLANK(O1165),ISERROR(O1165)),"",IF(O1165&lt;=TODAY(),"EXPIRED","ACTIVE"))</f>
        <v>ACTIVE</v>
      </c>
      <c r="X1165" s="8" t="str">
        <f>IF(ISNUMBER(SEARCH("OPTILAN",P1165)),"OPTILAN","")</f>
        <v/>
      </c>
      <c r="Y1165" s="8" t="str">
        <f>IF(AND(NOT(ISBLANK(M1165)),M1165&lt;&gt;"",VALUE(M1165)=0),"No Value (Indeterminate)","")</f>
        <v/>
      </c>
      <c r="Z1165" s="8"/>
      <c r="AA1165" s="8" t="str">
        <f>IF(AND(ISNUMBER(SEARCH("default date of 31/12/2099",D1165)),NOT(ISBLANK(M1165)),VALUE(M1165)=0),"No Value (SPOT Contract)","")</f>
        <v/>
      </c>
      <c r="AB1165" s="19" t="str">
        <f>IF(N1165="","No Start Date","")</f>
        <v/>
      </c>
      <c r="AC1165" s="19" t="str">
        <f>IF(O1165="","No Expiry Date","")</f>
        <v/>
      </c>
      <c r="AD1165" s="19" t="str">
        <f>IF(B1165="","No Reference","")</f>
        <v/>
      </c>
      <c r="AE1165" s="19" t="str" cm="1">
        <f t="array" aca="1" ref="AE1165" ca="1">IF(SUMPRODUCT(--ISNUMBER(SEARCH("PFI",A1165:AD1165)))&gt;0,"Y","")</f>
        <v/>
      </c>
      <c r="AF1165" s="19" t="str">
        <f>IF(ISNUMBER(SEARCH("CSW",C1165)),"Shared Service","")</f>
        <v/>
      </c>
      <c r="AG1165" s="19"/>
    </row>
    <row r="1166" spans="1:33" s="14" customFormat="1" x14ac:dyDescent="0.3">
      <c r="A1166" s="21">
        <v>253</v>
      </c>
      <c r="B1166" s="45" t="s">
        <v>3928</v>
      </c>
      <c r="C1166" s="45" t="s">
        <v>3929</v>
      </c>
      <c r="D1166" s="45" t="s">
        <v>3930</v>
      </c>
      <c r="E1166" s="46">
        <v>0</v>
      </c>
      <c r="F1166" s="46">
        <v>0</v>
      </c>
      <c r="G1166" s="46">
        <v>0</v>
      </c>
      <c r="H1166" s="45" t="s">
        <v>262</v>
      </c>
      <c r="I1166" s="45" t="s">
        <v>263</v>
      </c>
      <c r="J1166" s="45" t="s">
        <v>76</v>
      </c>
      <c r="K1166" s="45" t="s">
        <v>50</v>
      </c>
      <c r="L1166" s="45" t="s">
        <v>678</v>
      </c>
      <c r="M1166" s="47">
        <v>1500000</v>
      </c>
      <c r="N1166" s="48" t="s">
        <v>3931</v>
      </c>
      <c r="O1166" s="48">
        <v>46374</v>
      </c>
      <c r="P1166" s="45" t="s">
        <v>684</v>
      </c>
      <c r="Q1166" s="46" t="s">
        <v>41</v>
      </c>
      <c r="R1166" s="46" t="s">
        <v>41</v>
      </c>
      <c r="S1166" s="46" t="s">
        <v>41</v>
      </c>
      <c r="T1166" s="45" t="s">
        <v>3932</v>
      </c>
      <c r="U1166" s="53"/>
      <c r="V1166" s="7"/>
      <c r="W1166" s="8" t="str">
        <f ca="1">IF(OR(ISBLANK(O1166),ISERROR(O1166)),"",IF(O1166&lt;=TODAY(),"EXPIRED","ACTIVE"))</f>
        <v>ACTIVE</v>
      </c>
      <c r="X1166" s="8" t="str">
        <f>IF(ISNUMBER(SEARCH("OPTILAN",P1166)),"OPTILAN","")</f>
        <v/>
      </c>
      <c r="Y1166" s="8" t="str">
        <f>IF(AND(NOT(ISBLANK(M1166)),M1166&lt;&gt;"",VALUE(M1166)=0),"No Value (Indeterminate)","")</f>
        <v/>
      </c>
      <c r="Z1166" s="8"/>
      <c r="AA1166" s="8" t="str">
        <f>IF(AND(ISNUMBER(SEARCH("default date of 31/12/2099",D1166)),NOT(ISBLANK(M1166)),VALUE(M1166)=0),"No Value (SPOT Contract)","")</f>
        <v/>
      </c>
      <c r="AB1166" s="19" t="str">
        <f>IF(N1166="","No Start Date","")</f>
        <v/>
      </c>
      <c r="AC1166" s="19" t="str">
        <f>IF(O1166="","No Expiry Date","")</f>
        <v/>
      </c>
      <c r="AD1166" s="19" t="str">
        <f>IF(B1166="","No Reference","")</f>
        <v/>
      </c>
      <c r="AE1166" s="19" t="str" cm="1">
        <f t="array" aca="1" ref="AE1166" ca="1">IF(SUMPRODUCT(--ISNUMBER(SEARCH("PFI",A1166:AD1166)))&gt;0,"Y","")</f>
        <v/>
      </c>
      <c r="AF1166" s="19" t="str">
        <f>IF(ISNUMBER(SEARCH("CSW",C1166)),"Shared Service","")</f>
        <v/>
      </c>
      <c r="AG1166" s="19"/>
    </row>
    <row r="1167" spans="1:33" s="14" customFormat="1" x14ac:dyDescent="0.3">
      <c r="A1167" s="21">
        <v>254</v>
      </c>
      <c r="B1167" s="49" t="s">
        <v>3928</v>
      </c>
      <c r="C1167" s="49" t="s">
        <v>3933</v>
      </c>
      <c r="D1167" s="49" t="s">
        <v>3930</v>
      </c>
      <c r="E1167" s="50">
        <v>5</v>
      </c>
      <c r="F1167" s="50">
        <v>2</v>
      </c>
      <c r="G1167" s="50">
        <v>0</v>
      </c>
      <c r="H1167" s="49" t="s">
        <v>262</v>
      </c>
      <c r="I1167" s="49" t="s">
        <v>263</v>
      </c>
      <c r="J1167" s="49" t="s">
        <v>76</v>
      </c>
      <c r="K1167" s="49" t="s">
        <v>50</v>
      </c>
      <c r="L1167" s="49" t="s">
        <v>678</v>
      </c>
      <c r="M1167" s="51">
        <v>1500000</v>
      </c>
      <c r="N1167" s="52" t="s">
        <v>3931</v>
      </c>
      <c r="O1167" s="52">
        <v>46374</v>
      </c>
      <c r="P1167" s="49" t="s">
        <v>3934</v>
      </c>
      <c r="Q1167" s="50" t="s">
        <v>41</v>
      </c>
      <c r="R1167" s="50" t="s">
        <v>41</v>
      </c>
      <c r="S1167" s="50" t="s">
        <v>41</v>
      </c>
      <c r="T1167" s="49" t="s">
        <v>3932</v>
      </c>
      <c r="U1167" s="53"/>
      <c r="V1167" s="7"/>
      <c r="W1167" s="8" t="str">
        <f ca="1">IF(OR(ISBLANK(O1167),ISERROR(O1167)),"",IF(O1167&lt;=TODAY(),"EXPIRED","ACTIVE"))</f>
        <v>ACTIVE</v>
      </c>
      <c r="X1167" s="8" t="str">
        <f>IF(ISNUMBER(SEARCH("OPTILAN",P1167)),"OPTILAN","")</f>
        <v/>
      </c>
      <c r="Y1167" s="8" t="str">
        <f>IF(AND(NOT(ISBLANK(M1167)),M1167&lt;&gt;"",VALUE(M1167)=0),"No Value (Indeterminate)","")</f>
        <v/>
      </c>
      <c r="Z1167" s="8"/>
      <c r="AA1167" s="8" t="str">
        <f>IF(AND(ISNUMBER(SEARCH("default date of 31/12/2099",D1167)),NOT(ISBLANK(M1167)),VALUE(M1167)=0),"No Value (SPOT Contract)","")</f>
        <v/>
      </c>
      <c r="AB1167" s="19" t="str">
        <f>IF(N1167="","No Start Date","")</f>
        <v/>
      </c>
      <c r="AC1167" s="19" t="str">
        <f>IF(O1167="","No Expiry Date","")</f>
        <v/>
      </c>
      <c r="AD1167" s="19" t="str">
        <f>IF(B1167="","No Reference","")</f>
        <v/>
      </c>
      <c r="AE1167" s="19" t="str" cm="1">
        <f t="array" aca="1" ref="AE1167" ca="1">IF(SUMPRODUCT(--ISNUMBER(SEARCH("PFI",A1167:AD1167)))&gt;0,"Y","")</f>
        <v/>
      </c>
      <c r="AF1167" s="19" t="str">
        <f>IF(ISNUMBER(SEARCH("CSW",C1167)),"Shared Service","")</f>
        <v/>
      </c>
      <c r="AG1167" s="19"/>
    </row>
    <row r="1168" spans="1:33" s="14" customFormat="1" x14ac:dyDescent="0.3">
      <c r="A1168" s="21">
        <v>255</v>
      </c>
      <c r="B1168" s="49" t="s">
        <v>3928</v>
      </c>
      <c r="C1168" s="49" t="s">
        <v>3935</v>
      </c>
      <c r="D1168" s="49" t="s">
        <v>3930</v>
      </c>
      <c r="E1168" s="50">
        <v>7</v>
      </c>
      <c r="F1168" s="50">
        <v>0</v>
      </c>
      <c r="G1168" s="50">
        <v>0</v>
      </c>
      <c r="H1168" s="49" t="s">
        <v>262</v>
      </c>
      <c r="I1168" s="49" t="s">
        <v>263</v>
      </c>
      <c r="J1168" s="49" t="s">
        <v>76</v>
      </c>
      <c r="K1168" s="49" t="s">
        <v>50</v>
      </c>
      <c r="L1168" s="49" t="s">
        <v>678</v>
      </c>
      <c r="M1168" s="51">
        <v>1500000</v>
      </c>
      <c r="N1168" s="52" t="s">
        <v>3931</v>
      </c>
      <c r="O1168" s="52">
        <v>46374</v>
      </c>
      <c r="P1168" s="49" t="s">
        <v>3936</v>
      </c>
      <c r="Q1168" s="50" t="s">
        <v>41</v>
      </c>
      <c r="R1168" s="50" t="s">
        <v>41</v>
      </c>
      <c r="S1168" s="50" t="s">
        <v>41</v>
      </c>
      <c r="T1168" s="49" t="s">
        <v>3932</v>
      </c>
      <c r="U1168" s="53"/>
      <c r="V1168" s="7"/>
      <c r="W1168" s="8" t="str">
        <f ca="1">IF(OR(ISBLANK(O1168),ISERROR(O1168)),"",IF(O1168&lt;=TODAY(),"EXPIRED","ACTIVE"))</f>
        <v>ACTIVE</v>
      </c>
      <c r="X1168" s="8" t="str">
        <f>IF(ISNUMBER(SEARCH("OPTILAN",P1168)),"OPTILAN","")</f>
        <v/>
      </c>
      <c r="Y1168" s="8" t="str">
        <f>IF(AND(NOT(ISBLANK(M1168)),M1168&lt;&gt;"",VALUE(M1168)=0),"No Value (Indeterminate)","")</f>
        <v/>
      </c>
      <c r="Z1168" s="8"/>
      <c r="AA1168" s="8" t="str">
        <f>IF(AND(ISNUMBER(SEARCH("default date of 31/12/2099",D1168)),NOT(ISBLANK(M1168)),VALUE(M1168)=0),"No Value (SPOT Contract)","")</f>
        <v/>
      </c>
      <c r="AB1168" s="19" t="str">
        <f>IF(N1168="","No Start Date","")</f>
        <v/>
      </c>
      <c r="AC1168" s="19" t="str">
        <f>IF(O1168="","No Expiry Date","")</f>
        <v/>
      </c>
      <c r="AD1168" s="19" t="str">
        <f>IF(B1168="","No Reference","")</f>
        <v/>
      </c>
      <c r="AE1168" s="19" t="str" cm="1">
        <f t="array" aca="1" ref="AE1168" ca="1">IF(SUMPRODUCT(--ISNUMBER(SEARCH("PFI",A1168:AD1168)))&gt;0,"Y","")</f>
        <v/>
      </c>
      <c r="AF1168" s="19" t="str">
        <f>IF(ISNUMBER(SEARCH("CSW",C1168)),"Shared Service","")</f>
        <v/>
      </c>
      <c r="AG1168" s="19"/>
    </row>
    <row r="1169" spans="1:33" s="14" customFormat="1" x14ac:dyDescent="0.3">
      <c r="A1169" s="21">
        <v>256</v>
      </c>
      <c r="B1169" s="49" t="s">
        <v>3928</v>
      </c>
      <c r="C1169" s="49" t="s">
        <v>3937</v>
      </c>
      <c r="D1169" s="49" t="s">
        <v>3930</v>
      </c>
      <c r="E1169" s="50">
        <v>7</v>
      </c>
      <c r="F1169" s="50">
        <v>0</v>
      </c>
      <c r="G1169" s="50">
        <v>0</v>
      </c>
      <c r="H1169" s="49" t="s">
        <v>262</v>
      </c>
      <c r="I1169" s="49" t="s">
        <v>263</v>
      </c>
      <c r="J1169" s="49" t="s">
        <v>76</v>
      </c>
      <c r="K1169" s="49" t="s">
        <v>50</v>
      </c>
      <c r="L1169" s="49" t="s">
        <v>678</v>
      </c>
      <c r="M1169" s="51">
        <v>1500000</v>
      </c>
      <c r="N1169" s="52" t="s">
        <v>3931</v>
      </c>
      <c r="O1169" s="52">
        <v>46374</v>
      </c>
      <c r="P1169" s="49" t="s">
        <v>3938</v>
      </c>
      <c r="Q1169" s="50" t="s">
        <v>41</v>
      </c>
      <c r="R1169" s="50" t="s">
        <v>41</v>
      </c>
      <c r="S1169" s="50" t="s">
        <v>41</v>
      </c>
      <c r="T1169" s="49" t="s">
        <v>3932</v>
      </c>
      <c r="U1169" s="53"/>
      <c r="V1169" s="7"/>
      <c r="W1169" s="8" t="str">
        <f ca="1">IF(OR(ISBLANK(O1169),ISERROR(O1169)),"",IF(O1169&lt;=TODAY(),"EXPIRED","ACTIVE"))</f>
        <v>ACTIVE</v>
      </c>
      <c r="X1169" s="8" t="str">
        <f>IF(ISNUMBER(SEARCH("OPTILAN",P1169)),"OPTILAN","")</f>
        <v/>
      </c>
      <c r="Y1169" s="8" t="str">
        <f>IF(AND(NOT(ISBLANK(M1169)),M1169&lt;&gt;"",VALUE(M1169)=0),"No Value (Indeterminate)","")</f>
        <v/>
      </c>
      <c r="Z1169" s="8"/>
      <c r="AA1169" s="8" t="str">
        <f>IF(AND(ISNUMBER(SEARCH("default date of 31/12/2099",D1169)),NOT(ISBLANK(M1169)),VALUE(M1169)=0),"No Value (SPOT Contract)","")</f>
        <v/>
      </c>
      <c r="AB1169" s="19" t="str">
        <f>IF(N1169="","No Start Date","")</f>
        <v/>
      </c>
      <c r="AC1169" s="19" t="str">
        <f>IF(O1169="","No Expiry Date","")</f>
        <v/>
      </c>
      <c r="AD1169" s="19" t="str">
        <f>IF(B1169="","No Reference","")</f>
        <v/>
      </c>
      <c r="AE1169" s="19" t="str" cm="1">
        <f t="array" aca="1" ref="AE1169" ca="1">IF(SUMPRODUCT(--ISNUMBER(SEARCH("PFI",A1169:AD1169)))&gt;0,"Y","")</f>
        <v/>
      </c>
      <c r="AF1169" s="19" t="str">
        <f>IF(ISNUMBER(SEARCH("CSW",C1169)),"Shared Service","")</f>
        <v/>
      </c>
      <c r="AG1169" s="19"/>
    </row>
    <row r="1170" spans="1:33" s="14" customFormat="1" x14ac:dyDescent="0.3">
      <c r="A1170" s="21">
        <v>257</v>
      </c>
      <c r="B1170" s="49" t="s">
        <v>3928</v>
      </c>
      <c r="C1170" s="49" t="s">
        <v>3939</v>
      </c>
      <c r="D1170" s="49" t="s">
        <v>3930</v>
      </c>
      <c r="E1170" s="50">
        <v>0</v>
      </c>
      <c r="F1170" s="50">
        <v>0</v>
      </c>
      <c r="G1170" s="50">
        <v>0</v>
      </c>
      <c r="H1170" s="49" t="s">
        <v>262</v>
      </c>
      <c r="I1170" s="49" t="s">
        <v>263</v>
      </c>
      <c r="J1170" s="49" t="s">
        <v>76</v>
      </c>
      <c r="K1170" s="49" t="s">
        <v>50</v>
      </c>
      <c r="L1170" s="49" t="s">
        <v>678</v>
      </c>
      <c r="M1170" s="51">
        <v>1500000</v>
      </c>
      <c r="N1170" s="52" t="s">
        <v>3931</v>
      </c>
      <c r="O1170" s="52">
        <v>46374</v>
      </c>
      <c r="P1170" s="49" t="s">
        <v>3940</v>
      </c>
      <c r="Q1170" s="50" t="s">
        <v>41</v>
      </c>
      <c r="R1170" s="50" t="s">
        <v>41</v>
      </c>
      <c r="S1170" s="50" t="s">
        <v>41</v>
      </c>
      <c r="T1170" s="49" t="s">
        <v>3932</v>
      </c>
      <c r="U1170" s="53"/>
      <c r="V1170" s="7"/>
      <c r="W1170" s="8" t="str">
        <f ca="1">IF(OR(ISBLANK(O1170),ISERROR(O1170)),"",IF(O1170&lt;=TODAY(),"EXPIRED","ACTIVE"))</f>
        <v>ACTIVE</v>
      </c>
      <c r="X1170" s="8" t="str">
        <f>IF(ISNUMBER(SEARCH("OPTILAN",P1170)),"OPTILAN","")</f>
        <v/>
      </c>
      <c r="Y1170" s="8" t="str">
        <f>IF(AND(NOT(ISBLANK(M1170)),M1170&lt;&gt;"",VALUE(M1170)=0),"No Value (Indeterminate)","")</f>
        <v/>
      </c>
      <c r="Z1170" s="8"/>
      <c r="AA1170" s="8" t="str">
        <f>IF(AND(ISNUMBER(SEARCH("default date of 31/12/2099",D1170)),NOT(ISBLANK(M1170)),VALUE(M1170)=0),"No Value (SPOT Contract)","")</f>
        <v/>
      </c>
      <c r="AB1170" s="19" t="str">
        <f>IF(N1170="","No Start Date","")</f>
        <v/>
      </c>
      <c r="AC1170" s="19" t="str">
        <f>IF(O1170="","No Expiry Date","")</f>
        <v/>
      </c>
      <c r="AD1170" s="19" t="str">
        <f>IF(B1170="","No Reference","")</f>
        <v/>
      </c>
      <c r="AE1170" s="19" t="str" cm="1">
        <f t="array" aca="1" ref="AE1170" ca="1">IF(SUMPRODUCT(--ISNUMBER(SEARCH("PFI",A1170:AD1170)))&gt;0,"Y","")</f>
        <v/>
      </c>
      <c r="AF1170" s="19" t="str">
        <f>IF(ISNUMBER(SEARCH("CSW",C1170)),"Shared Service","")</f>
        <v/>
      </c>
      <c r="AG1170" s="19"/>
    </row>
    <row r="1171" spans="1:33" s="14" customFormat="1" x14ac:dyDescent="0.3">
      <c r="A1171" s="21">
        <v>228</v>
      </c>
      <c r="B1171" s="41" t="s">
        <v>3941</v>
      </c>
      <c r="C1171" s="41" t="s">
        <v>3942</v>
      </c>
      <c r="D1171" s="41"/>
      <c r="E1171" s="42">
        <v>2</v>
      </c>
      <c r="F1171" s="42">
        <v>0</v>
      </c>
      <c r="G1171" s="42">
        <v>0</v>
      </c>
      <c r="H1171" s="41" t="s">
        <v>34</v>
      </c>
      <c r="I1171" s="41" t="s">
        <v>855</v>
      </c>
      <c r="J1171" s="41" t="s">
        <v>36</v>
      </c>
      <c r="K1171" s="41" t="s">
        <v>50</v>
      </c>
      <c r="L1171" s="41" t="s">
        <v>922</v>
      </c>
      <c r="M1171" s="43">
        <v>22391288.5</v>
      </c>
      <c r="N1171" s="44" t="s">
        <v>3943</v>
      </c>
      <c r="O1171" s="44">
        <v>46472</v>
      </c>
      <c r="P1171" s="41" t="s">
        <v>3944</v>
      </c>
      <c r="Q1171" s="42" t="s">
        <v>41</v>
      </c>
      <c r="R1171" s="42" t="s">
        <v>41</v>
      </c>
      <c r="S1171" s="42" t="s">
        <v>41</v>
      </c>
      <c r="T1171" s="41" t="s">
        <v>3945</v>
      </c>
      <c r="U1171" s="53"/>
      <c r="V1171" s="7"/>
      <c r="W1171" s="8" t="str">
        <f ca="1">IF(OR(ISBLANK(O1171),ISERROR(O1171)),"",IF(O1171&lt;=TODAY(),"EXPIRED","ACTIVE"))</f>
        <v>ACTIVE</v>
      </c>
      <c r="X1171" s="8" t="str">
        <f>IF(ISNUMBER(SEARCH("OPTILAN",P1171)),"OPTILAN","")</f>
        <v/>
      </c>
      <c r="Y1171" s="8" t="str">
        <f>IF(AND(NOT(ISBLANK(M1171)),M1171&lt;&gt;"",VALUE(M1171)=0),"No Value (Indeterminate)","")</f>
        <v/>
      </c>
      <c r="Z1171" s="8"/>
      <c r="AA1171" s="8" t="str">
        <f>IF(AND(ISNUMBER(SEARCH("default date of 31/12/2099",D1171)),NOT(ISBLANK(M1171)),VALUE(M1171)=0),"No Value (SPOT Contract)","")</f>
        <v/>
      </c>
      <c r="AB1171" s="19" t="str">
        <f>IF(N1171="","No Start Date","")</f>
        <v/>
      </c>
      <c r="AC1171" s="19" t="str">
        <f>IF(O1171="","No Expiry Date","")</f>
        <v/>
      </c>
      <c r="AD1171" s="19" t="str">
        <f>IF(B1171="","No Reference","")</f>
        <v/>
      </c>
      <c r="AE1171" s="19" t="str" cm="1">
        <f t="array" aca="1" ref="AE1171" ca="1">IF(SUMPRODUCT(--ISNUMBER(SEARCH("PFI",A1171:AD1171)))&gt;0,"Y","")</f>
        <v/>
      </c>
      <c r="AF1171" s="19" t="str">
        <f>IF(ISNUMBER(SEARCH("CSW",C1171)),"Shared Service","")</f>
        <v/>
      </c>
      <c r="AG1171" s="19"/>
    </row>
    <row r="1172" spans="1:33" s="14" customFormat="1" x14ac:dyDescent="0.3">
      <c r="A1172" s="21">
        <v>550</v>
      </c>
      <c r="B1172" s="41" t="s">
        <v>3946</v>
      </c>
      <c r="C1172" s="41" t="s">
        <v>3947</v>
      </c>
      <c r="D1172" s="41"/>
      <c r="E1172" s="42">
        <v>0</v>
      </c>
      <c r="F1172" s="42">
        <v>0</v>
      </c>
      <c r="G1172" s="42">
        <v>0</v>
      </c>
      <c r="H1172" s="41" t="s">
        <v>58</v>
      </c>
      <c r="I1172" s="41" t="s">
        <v>1044</v>
      </c>
      <c r="J1172" s="41" t="s">
        <v>60</v>
      </c>
      <c r="K1172" s="41" t="s">
        <v>37</v>
      </c>
      <c r="L1172" s="41" t="s">
        <v>667</v>
      </c>
      <c r="M1172" s="43">
        <v>46599</v>
      </c>
      <c r="N1172" s="44">
        <v>45294</v>
      </c>
      <c r="O1172" s="44">
        <v>46081</v>
      </c>
      <c r="P1172" s="41" t="s">
        <v>3948</v>
      </c>
      <c r="Q1172" s="42" t="s">
        <v>42</v>
      </c>
      <c r="R1172" s="42" t="s">
        <v>42</v>
      </c>
      <c r="S1172" s="42" t="s">
        <v>42</v>
      </c>
      <c r="T1172" s="41" t="s">
        <v>330</v>
      </c>
      <c r="U1172" s="53"/>
      <c r="V1172" s="7"/>
      <c r="W1172" s="8" t="str">
        <f ca="1">IF(OR(ISBLANK(O1172),ISERROR(O1172)),"",IF(O1172&lt;=TODAY(),"EXPIRED","ACTIVE"))</f>
        <v>ACTIVE</v>
      </c>
      <c r="X1172" s="8" t="str">
        <f>IF(ISNUMBER(SEARCH("OPTILAN",P1172)),"OPTILAN","")</f>
        <v/>
      </c>
      <c r="Y1172" s="8" t="str">
        <f>IF(AND(NOT(ISBLANK(M1172)),M1172&lt;&gt;"",VALUE(M1172)=0),"No Value (Indeterminate)","")</f>
        <v/>
      </c>
      <c r="Z1172" s="8"/>
      <c r="AA1172" s="8" t="str">
        <f>IF(AND(ISNUMBER(SEARCH("default date of 31/12/2099",D1172)),NOT(ISBLANK(M1172)),VALUE(M1172)=0),"No Value (SPOT Contract)","")</f>
        <v/>
      </c>
      <c r="AB1172" s="19" t="str">
        <f>IF(N1172="","No Start Date","")</f>
        <v/>
      </c>
      <c r="AC1172" s="19" t="str">
        <f>IF(O1172="","No Expiry Date","")</f>
        <v/>
      </c>
      <c r="AD1172" s="19" t="str">
        <f>IF(B1172="","No Reference","")</f>
        <v/>
      </c>
      <c r="AE1172" s="19" t="str" cm="1">
        <f t="array" aca="1" ref="AE1172" ca="1">IF(SUMPRODUCT(--ISNUMBER(SEARCH("PFI",A1172:AD1172)))&gt;0,"Y","")</f>
        <v/>
      </c>
      <c r="AF1172" s="19" t="str">
        <f>IF(ISNUMBER(SEARCH("CSW",C1172)),"Shared Service","")</f>
        <v/>
      </c>
      <c r="AG1172" s="19"/>
    </row>
    <row r="1173" spans="1:33" s="14" customFormat="1" x14ac:dyDescent="0.3">
      <c r="A1173" s="21">
        <v>39</v>
      </c>
      <c r="B1173" s="45" t="s">
        <v>3949</v>
      </c>
      <c r="C1173" s="45" t="s">
        <v>3950</v>
      </c>
      <c r="D1173" s="45"/>
      <c r="E1173" s="46">
        <v>0</v>
      </c>
      <c r="F1173" s="46">
        <v>0</v>
      </c>
      <c r="G1173" s="46">
        <v>0</v>
      </c>
      <c r="H1173" s="45" t="s">
        <v>74</v>
      </c>
      <c r="I1173" s="45" t="s">
        <v>3951</v>
      </c>
      <c r="J1173" s="45" t="s">
        <v>890</v>
      </c>
      <c r="K1173" s="45" t="s">
        <v>50</v>
      </c>
      <c r="L1173" s="45" t="s">
        <v>642</v>
      </c>
      <c r="M1173" s="47">
        <v>4900000</v>
      </c>
      <c r="N1173" s="48">
        <v>44205</v>
      </c>
      <c r="O1173" s="48">
        <v>46996</v>
      </c>
      <c r="P1173" s="45" t="s">
        <v>684</v>
      </c>
      <c r="Q1173" s="46" t="s">
        <v>41</v>
      </c>
      <c r="R1173" s="46" t="s">
        <v>41</v>
      </c>
      <c r="S1173" s="46" t="s">
        <v>41</v>
      </c>
      <c r="T1173" s="45" t="s">
        <v>3952</v>
      </c>
      <c r="U1173" s="53"/>
      <c r="V1173" s="7"/>
      <c r="W1173" s="8" t="str">
        <f ca="1">IF(OR(ISBLANK(O1173),ISERROR(O1173)),"",IF(O1173&lt;=TODAY(),"EXPIRED","ACTIVE"))</f>
        <v>ACTIVE</v>
      </c>
      <c r="X1173" s="8" t="str">
        <f>IF(ISNUMBER(SEARCH("OPTILAN",P1173)),"OPTILAN","")</f>
        <v/>
      </c>
      <c r="Y1173" s="8" t="str">
        <f>IF(AND(NOT(ISBLANK(M1173)),M1173&lt;&gt;"",VALUE(M1173)=0),"No Value (Indeterminate)","")</f>
        <v/>
      </c>
      <c r="Z1173" s="8"/>
      <c r="AA1173" s="8" t="str">
        <f>IF(AND(ISNUMBER(SEARCH("default date of 31/12/2099",D1173)),NOT(ISBLANK(M1173)),VALUE(M1173)=0),"No Value (SPOT Contract)","")</f>
        <v/>
      </c>
      <c r="AB1173" s="19" t="str">
        <f>IF(N1173="","No Start Date","")</f>
        <v/>
      </c>
      <c r="AC1173" s="19" t="str">
        <f>IF(O1173="","No Expiry Date","")</f>
        <v/>
      </c>
      <c r="AD1173" s="19" t="str">
        <f>IF(B1173="","No Reference","")</f>
        <v/>
      </c>
      <c r="AE1173" s="19" t="str" cm="1">
        <f t="array" aca="1" ref="AE1173" ca="1">IF(SUMPRODUCT(--ISNUMBER(SEARCH("PFI",A1173:AD1173)))&gt;0,"Y","")</f>
        <v/>
      </c>
      <c r="AF1173" s="19" t="str">
        <f>IF(ISNUMBER(SEARCH("CSW",C1173)),"Shared Service","")</f>
        <v/>
      </c>
      <c r="AG1173" s="19"/>
    </row>
    <row r="1174" spans="1:33" s="14" customFormat="1" x14ac:dyDescent="0.3">
      <c r="A1174" s="21">
        <v>40</v>
      </c>
      <c r="B1174" s="49" t="s">
        <v>3949</v>
      </c>
      <c r="C1174" s="49" t="s">
        <v>3953</v>
      </c>
      <c r="D1174" s="49"/>
      <c r="E1174" s="50">
        <v>0</v>
      </c>
      <c r="F1174" s="50">
        <v>0</v>
      </c>
      <c r="G1174" s="50">
        <v>0</v>
      </c>
      <c r="H1174" s="49" t="s">
        <v>74</v>
      </c>
      <c r="I1174" s="49" t="s">
        <v>3951</v>
      </c>
      <c r="J1174" s="49" t="s">
        <v>871</v>
      </c>
      <c r="K1174" s="49" t="s">
        <v>50</v>
      </c>
      <c r="L1174" s="49" t="s">
        <v>642</v>
      </c>
      <c r="M1174" s="51">
        <v>4900000</v>
      </c>
      <c r="N1174" s="52">
        <v>44205</v>
      </c>
      <c r="O1174" s="52">
        <v>46996</v>
      </c>
      <c r="P1174" s="49" t="s">
        <v>3954</v>
      </c>
      <c r="Q1174" s="50" t="s">
        <v>41</v>
      </c>
      <c r="R1174" s="50" t="s">
        <v>41</v>
      </c>
      <c r="S1174" s="50" t="s">
        <v>41</v>
      </c>
      <c r="T1174" s="49" t="s">
        <v>3952</v>
      </c>
      <c r="U1174" s="53"/>
      <c r="V1174" s="7"/>
      <c r="W1174" s="8" t="str">
        <f ca="1">IF(OR(ISBLANK(O1174),ISERROR(O1174)),"",IF(O1174&lt;=TODAY(),"EXPIRED","ACTIVE"))</f>
        <v>ACTIVE</v>
      </c>
      <c r="X1174" s="8" t="str">
        <f>IF(ISNUMBER(SEARCH("OPTILAN",P1174)),"OPTILAN","")</f>
        <v/>
      </c>
      <c r="Y1174" s="8" t="str">
        <f>IF(AND(NOT(ISBLANK(M1174)),M1174&lt;&gt;"",VALUE(M1174)=0),"No Value (Indeterminate)","")</f>
        <v/>
      </c>
      <c r="Z1174" s="8"/>
      <c r="AA1174" s="8" t="str">
        <f>IF(AND(ISNUMBER(SEARCH("default date of 31/12/2099",D1174)),NOT(ISBLANK(M1174)),VALUE(M1174)=0),"No Value (SPOT Contract)","")</f>
        <v/>
      </c>
      <c r="AB1174" s="19" t="str">
        <f>IF(N1174="","No Start Date","")</f>
        <v/>
      </c>
      <c r="AC1174" s="19" t="str">
        <f>IF(O1174="","No Expiry Date","")</f>
        <v/>
      </c>
      <c r="AD1174" s="19" t="str">
        <f>IF(B1174="","No Reference","")</f>
        <v/>
      </c>
      <c r="AE1174" s="19" t="str" cm="1">
        <f t="array" aca="1" ref="AE1174" ca="1">IF(SUMPRODUCT(--ISNUMBER(SEARCH("PFI",A1174:AD1174)))&gt;0,"Y","")</f>
        <v/>
      </c>
      <c r="AF1174" s="19" t="str">
        <f>IF(ISNUMBER(SEARCH("CSW",C1174)),"Shared Service","")</f>
        <v/>
      </c>
      <c r="AG1174" s="19"/>
    </row>
    <row r="1175" spans="1:33" s="14" customFormat="1" x14ac:dyDescent="0.3">
      <c r="A1175" s="21">
        <v>41</v>
      </c>
      <c r="B1175" s="49" t="s">
        <v>3949</v>
      </c>
      <c r="C1175" s="49" t="s">
        <v>3955</v>
      </c>
      <c r="D1175" s="49"/>
      <c r="E1175" s="50">
        <v>0</v>
      </c>
      <c r="F1175" s="50">
        <v>0</v>
      </c>
      <c r="G1175" s="50">
        <v>0</v>
      </c>
      <c r="H1175" s="49" t="s">
        <v>74</v>
      </c>
      <c r="I1175" s="49" t="s">
        <v>3956</v>
      </c>
      <c r="J1175" s="49" t="s">
        <v>871</v>
      </c>
      <c r="K1175" s="49" t="s">
        <v>50</v>
      </c>
      <c r="L1175" s="49" t="s">
        <v>642</v>
      </c>
      <c r="M1175" s="51">
        <v>4900000</v>
      </c>
      <c r="N1175" s="52">
        <v>44205</v>
      </c>
      <c r="O1175" s="52">
        <v>46996</v>
      </c>
      <c r="P1175" s="49" t="s">
        <v>3957</v>
      </c>
      <c r="Q1175" s="50" t="s">
        <v>41</v>
      </c>
      <c r="R1175" s="50" t="s">
        <v>42</v>
      </c>
      <c r="S1175" s="50" t="s">
        <v>41</v>
      </c>
      <c r="T1175" s="49" t="s">
        <v>3952</v>
      </c>
      <c r="U1175" s="53"/>
      <c r="V1175" s="7"/>
      <c r="W1175" s="8" t="str">
        <f ca="1">IF(OR(ISBLANK(O1175),ISERROR(O1175)),"",IF(O1175&lt;=TODAY(),"EXPIRED","ACTIVE"))</f>
        <v>ACTIVE</v>
      </c>
      <c r="X1175" s="8" t="str">
        <f>IF(ISNUMBER(SEARCH("OPTILAN",P1175)),"OPTILAN","")</f>
        <v/>
      </c>
      <c r="Y1175" s="8" t="str">
        <f>IF(AND(NOT(ISBLANK(M1175)),M1175&lt;&gt;"",VALUE(M1175)=0),"No Value (Indeterminate)","")</f>
        <v/>
      </c>
      <c r="Z1175" s="8"/>
      <c r="AA1175" s="8" t="str">
        <f>IF(AND(ISNUMBER(SEARCH("default date of 31/12/2099",D1175)),NOT(ISBLANK(M1175)),VALUE(M1175)=0),"No Value (SPOT Contract)","")</f>
        <v/>
      </c>
      <c r="AB1175" s="19" t="str">
        <f>IF(N1175="","No Start Date","")</f>
        <v/>
      </c>
      <c r="AC1175" s="19" t="str">
        <f>IF(O1175="","No Expiry Date","")</f>
        <v/>
      </c>
      <c r="AD1175" s="19" t="str">
        <f>IF(B1175="","No Reference","")</f>
        <v/>
      </c>
      <c r="AE1175" s="19" t="str" cm="1">
        <f t="array" aca="1" ref="AE1175" ca="1">IF(SUMPRODUCT(--ISNUMBER(SEARCH("PFI",A1175:AD1175)))&gt;0,"Y","")</f>
        <v/>
      </c>
      <c r="AF1175" s="19" t="str">
        <f>IF(ISNUMBER(SEARCH("CSW",C1175)),"Shared Service","")</f>
        <v/>
      </c>
      <c r="AG1175" s="19"/>
    </row>
    <row r="1176" spans="1:33" s="14" customFormat="1" x14ac:dyDescent="0.3">
      <c r="A1176" s="21">
        <v>42</v>
      </c>
      <c r="B1176" s="49" t="s">
        <v>3949</v>
      </c>
      <c r="C1176" s="49" t="s">
        <v>3958</v>
      </c>
      <c r="D1176" s="49"/>
      <c r="E1176" s="50">
        <v>0</v>
      </c>
      <c r="F1176" s="50">
        <v>0</v>
      </c>
      <c r="G1176" s="50">
        <v>0</v>
      </c>
      <c r="H1176" s="49" t="s">
        <v>74</v>
      </c>
      <c r="I1176" s="49" t="s">
        <v>3951</v>
      </c>
      <c r="J1176" s="49" t="s">
        <v>871</v>
      </c>
      <c r="K1176" s="49" t="s">
        <v>50</v>
      </c>
      <c r="L1176" s="49" t="s">
        <v>642</v>
      </c>
      <c r="M1176" s="51">
        <v>4900000</v>
      </c>
      <c r="N1176" s="52">
        <v>44205</v>
      </c>
      <c r="O1176" s="52">
        <v>46996</v>
      </c>
      <c r="P1176" s="49" t="s">
        <v>3959</v>
      </c>
      <c r="Q1176" s="50" t="s">
        <v>41</v>
      </c>
      <c r="R1176" s="50" t="s">
        <v>42</v>
      </c>
      <c r="S1176" s="50" t="s">
        <v>42</v>
      </c>
      <c r="T1176" s="49" t="s">
        <v>3952</v>
      </c>
      <c r="U1176" s="53"/>
      <c r="V1176" s="7"/>
      <c r="W1176" s="8" t="str">
        <f ca="1">IF(OR(ISBLANK(O1176),ISERROR(O1176)),"",IF(O1176&lt;=TODAY(),"EXPIRED","ACTIVE"))</f>
        <v>ACTIVE</v>
      </c>
      <c r="X1176" s="8" t="str">
        <f>IF(ISNUMBER(SEARCH("OPTILAN",P1176)),"OPTILAN","")</f>
        <v/>
      </c>
      <c r="Y1176" s="8" t="str">
        <f>IF(AND(NOT(ISBLANK(M1176)),M1176&lt;&gt;"",VALUE(M1176)=0),"No Value (Indeterminate)","")</f>
        <v/>
      </c>
      <c r="Z1176" s="8"/>
      <c r="AA1176" s="8" t="str">
        <f>IF(AND(ISNUMBER(SEARCH("default date of 31/12/2099",D1176)),NOT(ISBLANK(M1176)),VALUE(M1176)=0),"No Value (SPOT Contract)","")</f>
        <v/>
      </c>
      <c r="AB1176" s="19" t="str">
        <f>IF(N1176="","No Start Date","")</f>
        <v/>
      </c>
      <c r="AC1176" s="19" t="str">
        <f>IF(O1176="","No Expiry Date","")</f>
        <v/>
      </c>
      <c r="AD1176" s="19" t="str">
        <f>IF(B1176="","No Reference","")</f>
        <v/>
      </c>
      <c r="AE1176" s="19" t="str" cm="1">
        <f t="array" aca="1" ref="AE1176" ca="1">IF(SUMPRODUCT(--ISNUMBER(SEARCH("PFI",A1176:AD1176)))&gt;0,"Y","")</f>
        <v/>
      </c>
      <c r="AF1176" s="19" t="str">
        <f>IF(ISNUMBER(SEARCH("CSW",C1176)),"Shared Service","")</f>
        <v/>
      </c>
      <c r="AG1176" s="19"/>
    </row>
    <row r="1177" spans="1:33" s="14" customFormat="1" x14ac:dyDescent="0.3">
      <c r="A1177" s="21">
        <v>43</v>
      </c>
      <c r="B1177" s="49" t="s">
        <v>3949</v>
      </c>
      <c r="C1177" s="49" t="s">
        <v>3960</v>
      </c>
      <c r="D1177" s="49"/>
      <c r="E1177" s="50">
        <v>0</v>
      </c>
      <c r="F1177" s="50">
        <v>0</v>
      </c>
      <c r="G1177" s="50">
        <v>0</v>
      </c>
      <c r="H1177" s="49" t="s">
        <v>74</v>
      </c>
      <c r="I1177" s="49" t="s">
        <v>3961</v>
      </c>
      <c r="J1177" s="49" t="s">
        <v>871</v>
      </c>
      <c r="K1177" s="49" t="s">
        <v>50</v>
      </c>
      <c r="L1177" s="49" t="s">
        <v>642</v>
      </c>
      <c r="M1177" s="51">
        <v>4900000</v>
      </c>
      <c r="N1177" s="52">
        <v>44205</v>
      </c>
      <c r="O1177" s="52">
        <v>46996</v>
      </c>
      <c r="P1177" s="49" t="s">
        <v>3962</v>
      </c>
      <c r="Q1177" s="50" t="s">
        <v>41</v>
      </c>
      <c r="R1177" s="50" t="s">
        <v>42</v>
      </c>
      <c r="S1177" s="50" t="s">
        <v>41</v>
      </c>
      <c r="T1177" s="49" t="s">
        <v>3952</v>
      </c>
      <c r="U1177" s="53"/>
      <c r="V1177" s="7"/>
      <c r="W1177" s="8" t="str">
        <f ca="1">IF(OR(ISBLANK(O1177),ISERROR(O1177)),"",IF(O1177&lt;=TODAY(),"EXPIRED","ACTIVE"))</f>
        <v>ACTIVE</v>
      </c>
      <c r="X1177" s="8" t="str">
        <f>IF(ISNUMBER(SEARCH("OPTILAN",P1177)),"OPTILAN","")</f>
        <v/>
      </c>
      <c r="Y1177" s="8" t="str">
        <f>IF(AND(NOT(ISBLANK(M1177)),M1177&lt;&gt;"",VALUE(M1177)=0),"No Value (Indeterminate)","")</f>
        <v/>
      </c>
      <c r="Z1177" s="8"/>
      <c r="AA1177" s="8" t="str">
        <f>IF(AND(ISNUMBER(SEARCH("default date of 31/12/2099",D1177)),NOT(ISBLANK(M1177)),VALUE(M1177)=0),"No Value (SPOT Contract)","")</f>
        <v/>
      </c>
      <c r="AB1177" s="19" t="str">
        <f>IF(N1177="","No Start Date","")</f>
        <v/>
      </c>
      <c r="AC1177" s="19" t="str">
        <f>IF(O1177="","No Expiry Date","")</f>
        <v/>
      </c>
      <c r="AD1177" s="19" t="str">
        <f>IF(B1177="","No Reference","")</f>
        <v/>
      </c>
      <c r="AE1177" s="19" t="str" cm="1">
        <f t="array" aca="1" ref="AE1177" ca="1">IF(SUMPRODUCT(--ISNUMBER(SEARCH("PFI",A1177:AD1177)))&gt;0,"Y","")</f>
        <v/>
      </c>
      <c r="AF1177" s="19" t="str">
        <f>IF(ISNUMBER(SEARCH("CSW",C1177)),"Shared Service","")</f>
        <v/>
      </c>
      <c r="AG1177" s="19"/>
    </row>
    <row r="1178" spans="1:33" s="14" customFormat="1" x14ac:dyDescent="0.3">
      <c r="A1178" s="21">
        <v>44</v>
      </c>
      <c r="B1178" s="49" t="s">
        <v>3949</v>
      </c>
      <c r="C1178" s="49" t="s">
        <v>3963</v>
      </c>
      <c r="D1178" s="49"/>
      <c r="E1178" s="50">
        <v>0</v>
      </c>
      <c r="F1178" s="50">
        <v>0</v>
      </c>
      <c r="G1178" s="50">
        <v>0</v>
      </c>
      <c r="H1178" s="49" t="s">
        <v>74</v>
      </c>
      <c r="I1178" s="49" t="s">
        <v>3956</v>
      </c>
      <c r="J1178" s="49" t="s">
        <v>871</v>
      </c>
      <c r="K1178" s="49" t="s">
        <v>50</v>
      </c>
      <c r="L1178" s="49" t="s">
        <v>642</v>
      </c>
      <c r="M1178" s="51">
        <v>4900000</v>
      </c>
      <c r="N1178" s="52">
        <v>44205</v>
      </c>
      <c r="O1178" s="52">
        <v>46996</v>
      </c>
      <c r="P1178" s="49" t="s">
        <v>3964</v>
      </c>
      <c r="Q1178" s="50" t="s">
        <v>41</v>
      </c>
      <c r="R1178" s="50" t="s">
        <v>42</v>
      </c>
      <c r="S1178" s="50" t="s">
        <v>41</v>
      </c>
      <c r="T1178" s="49" t="s">
        <v>3952</v>
      </c>
      <c r="U1178" s="53"/>
      <c r="V1178" s="7"/>
      <c r="W1178" s="8" t="str">
        <f ca="1">IF(OR(ISBLANK(O1178),ISERROR(O1178)),"",IF(O1178&lt;=TODAY(),"EXPIRED","ACTIVE"))</f>
        <v>ACTIVE</v>
      </c>
      <c r="X1178" s="8" t="str">
        <f>IF(ISNUMBER(SEARCH("OPTILAN",P1178)),"OPTILAN","")</f>
        <v/>
      </c>
      <c r="Y1178" s="8" t="str">
        <f>IF(AND(NOT(ISBLANK(M1178)),M1178&lt;&gt;"",VALUE(M1178)=0),"No Value (Indeterminate)","")</f>
        <v/>
      </c>
      <c r="Z1178" s="8"/>
      <c r="AA1178" s="8" t="str">
        <f>IF(AND(ISNUMBER(SEARCH("default date of 31/12/2099",D1178)),NOT(ISBLANK(M1178)),VALUE(M1178)=0),"No Value (SPOT Contract)","")</f>
        <v/>
      </c>
      <c r="AB1178" s="19" t="str">
        <f>IF(N1178="","No Start Date","")</f>
        <v/>
      </c>
      <c r="AC1178" s="19" t="str">
        <f>IF(O1178="","No Expiry Date","")</f>
        <v/>
      </c>
      <c r="AD1178" s="19" t="str">
        <f>IF(B1178="","No Reference","")</f>
        <v/>
      </c>
      <c r="AE1178" s="19" t="str" cm="1">
        <f t="array" aca="1" ref="AE1178" ca="1">IF(SUMPRODUCT(--ISNUMBER(SEARCH("PFI",A1178:AD1178)))&gt;0,"Y","")</f>
        <v/>
      </c>
      <c r="AF1178" s="19" t="str">
        <f>IF(ISNUMBER(SEARCH("CSW",C1178)),"Shared Service","")</f>
        <v/>
      </c>
      <c r="AG1178" s="19"/>
    </row>
    <row r="1179" spans="1:33" s="14" customFormat="1" x14ac:dyDescent="0.3">
      <c r="A1179" s="21">
        <v>45</v>
      </c>
      <c r="B1179" s="49" t="s">
        <v>3949</v>
      </c>
      <c r="C1179" s="49" t="s">
        <v>3965</v>
      </c>
      <c r="D1179" s="49"/>
      <c r="E1179" s="50">
        <v>0</v>
      </c>
      <c r="F1179" s="50">
        <v>0</v>
      </c>
      <c r="G1179" s="50">
        <v>0</v>
      </c>
      <c r="H1179" s="49" t="s">
        <v>74</v>
      </c>
      <c r="I1179" s="49" t="s">
        <v>3951</v>
      </c>
      <c r="J1179" s="49" t="s">
        <v>871</v>
      </c>
      <c r="K1179" s="49" t="s">
        <v>50</v>
      </c>
      <c r="L1179" s="49" t="s">
        <v>642</v>
      </c>
      <c r="M1179" s="51">
        <v>4900000</v>
      </c>
      <c r="N1179" s="52">
        <v>44205</v>
      </c>
      <c r="O1179" s="52">
        <v>46996</v>
      </c>
      <c r="P1179" s="49" t="s">
        <v>3966</v>
      </c>
      <c r="Q1179" s="50" t="s">
        <v>41</v>
      </c>
      <c r="R1179" s="50" t="s">
        <v>42</v>
      </c>
      <c r="S1179" s="50" t="s">
        <v>41</v>
      </c>
      <c r="T1179" s="49" t="s">
        <v>3952</v>
      </c>
      <c r="U1179" s="53"/>
      <c r="V1179" s="7"/>
      <c r="W1179" s="8" t="str">
        <f ca="1">IF(OR(ISBLANK(O1179),ISERROR(O1179)),"",IF(O1179&lt;=TODAY(),"EXPIRED","ACTIVE"))</f>
        <v>ACTIVE</v>
      </c>
      <c r="X1179" s="8" t="str">
        <f>IF(ISNUMBER(SEARCH("OPTILAN",P1179)),"OPTILAN","")</f>
        <v/>
      </c>
      <c r="Y1179" s="8" t="str">
        <f>IF(AND(NOT(ISBLANK(M1179)),M1179&lt;&gt;"",VALUE(M1179)=0),"No Value (Indeterminate)","")</f>
        <v/>
      </c>
      <c r="Z1179" s="8"/>
      <c r="AA1179" s="8" t="str">
        <f>IF(AND(ISNUMBER(SEARCH("default date of 31/12/2099",D1179)),NOT(ISBLANK(M1179)),VALUE(M1179)=0),"No Value (SPOT Contract)","")</f>
        <v/>
      </c>
      <c r="AB1179" s="19" t="str">
        <f>IF(N1179="","No Start Date","")</f>
        <v/>
      </c>
      <c r="AC1179" s="19" t="str">
        <f>IF(O1179="","No Expiry Date","")</f>
        <v/>
      </c>
      <c r="AD1179" s="19" t="str">
        <f>IF(B1179="","No Reference","")</f>
        <v/>
      </c>
      <c r="AE1179" s="19" t="str" cm="1">
        <f t="array" aca="1" ref="AE1179" ca="1">IF(SUMPRODUCT(--ISNUMBER(SEARCH("PFI",A1179:AD1179)))&gt;0,"Y","")</f>
        <v/>
      </c>
      <c r="AF1179" s="19" t="str">
        <f>IF(ISNUMBER(SEARCH("CSW",C1179)),"Shared Service","")</f>
        <v/>
      </c>
      <c r="AG1179" s="19"/>
    </row>
    <row r="1180" spans="1:33" s="14" customFormat="1" x14ac:dyDescent="0.3">
      <c r="A1180" s="21">
        <v>46</v>
      </c>
      <c r="B1180" s="49" t="s">
        <v>3949</v>
      </c>
      <c r="C1180" s="49" t="s">
        <v>3967</v>
      </c>
      <c r="D1180" s="49"/>
      <c r="E1180" s="50">
        <v>0</v>
      </c>
      <c r="F1180" s="50">
        <v>0</v>
      </c>
      <c r="G1180" s="50">
        <v>0</v>
      </c>
      <c r="H1180" s="49" t="s">
        <v>74</v>
      </c>
      <c r="I1180" s="49" t="s">
        <v>3968</v>
      </c>
      <c r="J1180" s="49" t="s">
        <v>871</v>
      </c>
      <c r="K1180" s="49" t="s">
        <v>50</v>
      </c>
      <c r="L1180" s="49" t="s">
        <v>642</v>
      </c>
      <c r="M1180" s="51">
        <v>4900000</v>
      </c>
      <c r="N1180" s="52">
        <v>44205</v>
      </c>
      <c r="O1180" s="52">
        <v>46996</v>
      </c>
      <c r="P1180" s="49" t="s">
        <v>3969</v>
      </c>
      <c r="Q1180" s="50" t="s">
        <v>41</v>
      </c>
      <c r="R1180" s="50" t="s">
        <v>42</v>
      </c>
      <c r="S1180" s="50" t="s">
        <v>41</v>
      </c>
      <c r="T1180" s="49" t="s">
        <v>3952</v>
      </c>
      <c r="U1180" s="53"/>
      <c r="V1180" s="7"/>
      <c r="W1180" s="8" t="str">
        <f ca="1">IF(OR(ISBLANK(O1180),ISERROR(O1180)),"",IF(O1180&lt;=TODAY(),"EXPIRED","ACTIVE"))</f>
        <v>ACTIVE</v>
      </c>
      <c r="X1180" s="8" t="str">
        <f>IF(ISNUMBER(SEARCH("OPTILAN",P1180)),"OPTILAN","")</f>
        <v/>
      </c>
      <c r="Y1180" s="8" t="str">
        <f>IF(AND(NOT(ISBLANK(M1180)),M1180&lt;&gt;"",VALUE(M1180)=0),"No Value (Indeterminate)","")</f>
        <v/>
      </c>
      <c r="Z1180" s="8"/>
      <c r="AA1180" s="8" t="str">
        <f>IF(AND(ISNUMBER(SEARCH("default date of 31/12/2099",D1180)),NOT(ISBLANK(M1180)),VALUE(M1180)=0),"No Value (SPOT Contract)","")</f>
        <v/>
      </c>
      <c r="AB1180" s="19" t="str">
        <f>IF(N1180="","No Start Date","")</f>
        <v/>
      </c>
      <c r="AC1180" s="19" t="str">
        <f>IF(O1180="","No Expiry Date","")</f>
        <v/>
      </c>
      <c r="AD1180" s="19" t="str">
        <f>IF(B1180="","No Reference","")</f>
        <v/>
      </c>
      <c r="AE1180" s="19" t="str" cm="1">
        <f t="array" aca="1" ref="AE1180" ca="1">IF(SUMPRODUCT(--ISNUMBER(SEARCH("PFI",A1180:AD1180)))&gt;0,"Y","")</f>
        <v/>
      </c>
      <c r="AF1180" s="19" t="str">
        <f>IF(ISNUMBER(SEARCH("CSW",C1180)),"Shared Service","")</f>
        <v/>
      </c>
      <c r="AG1180" s="19"/>
    </row>
    <row r="1181" spans="1:33" s="14" customFormat="1" x14ac:dyDescent="0.3">
      <c r="A1181" s="21">
        <v>47</v>
      </c>
      <c r="B1181" s="49" t="s">
        <v>3949</v>
      </c>
      <c r="C1181" s="49" t="s">
        <v>3970</v>
      </c>
      <c r="D1181" s="49"/>
      <c r="E1181" s="50">
        <v>0</v>
      </c>
      <c r="F1181" s="50">
        <v>0</v>
      </c>
      <c r="G1181" s="50">
        <v>0</v>
      </c>
      <c r="H1181" s="49" t="s">
        <v>74</v>
      </c>
      <c r="I1181" s="49" t="s">
        <v>3951</v>
      </c>
      <c r="J1181" s="49" t="s">
        <v>871</v>
      </c>
      <c r="K1181" s="49" t="s">
        <v>50</v>
      </c>
      <c r="L1181" s="49" t="s">
        <v>642</v>
      </c>
      <c r="M1181" s="51">
        <v>4900000</v>
      </c>
      <c r="N1181" s="52">
        <v>44205</v>
      </c>
      <c r="O1181" s="52">
        <v>46996</v>
      </c>
      <c r="P1181" s="49" t="s">
        <v>3971</v>
      </c>
      <c r="Q1181" s="50" t="s">
        <v>41</v>
      </c>
      <c r="R1181" s="50" t="s">
        <v>42</v>
      </c>
      <c r="S1181" s="50" t="s">
        <v>41</v>
      </c>
      <c r="T1181" s="49" t="s">
        <v>3952</v>
      </c>
      <c r="U1181" s="53"/>
      <c r="V1181" s="7"/>
      <c r="W1181" s="8" t="str">
        <f ca="1">IF(OR(ISBLANK(O1181),ISERROR(O1181)),"",IF(O1181&lt;=TODAY(),"EXPIRED","ACTIVE"))</f>
        <v>ACTIVE</v>
      </c>
      <c r="X1181" s="8" t="str">
        <f>IF(ISNUMBER(SEARCH("OPTILAN",P1181)),"OPTILAN","")</f>
        <v/>
      </c>
      <c r="Y1181" s="8" t="str">
        <f>IF(AND(NOT(ISBLANK(M1181)),M1181&lt;&gt;"",VALUE(M1181)=0),"No Value (Indeterminate)","")</f>
        <v/>
      </c>
      <c r="Z1181" s="8"/>
      <c r="AA1181" s="8" t="str">
        <f>IF(AND(ISNUMBER(SEARCH("default date of 31/12/2099",D1181)),NOT(ISBLANK(M1181)),VALUE(M1181)=0),"No Value (SPOT Contract)","")</f>
        <v/>
      </c>
      <c r="AB1181" s="19" t="str">
        <f>IF(N1181="","No Start Date","")</f>
        <v/>
      </c>
      <c r="AC1181" s="19" t="str">
        <f>IF(O1181="","No Expiry Date","")</f>
        <v/>
      </c>
      <c r="AD1181" s="19" t="str">
        <f>IF(B1181="","No Reference","")</f>
        <v/>
      </c>
      <c r="AE1181" s="19" t="str" cm="1">
        <f t="array" aca="1" ref="AE1181" ca="1">IF(SUMPRODUCT(--ISNUMBER(SEARCH("PFI",A1181:AD1181)))&gt;0,"Y","")</f>
        <v/>
      </c>
      <c r="AF1181" s="19" t="str">
        <f>IF(ISNUMBER(SEARCH("CSW",C1181)),"Shared Service","")</f>
        <v/>
      </c>
      <c r="AG1181" s="19"/>
    </row>
    <row r="1182" spans="1:33" s="14" customFormat="1" x14ac:dyDescent="0.3">
      <c r="A1182" s="21">
        <v>48</v>
      </c>
      <c r="B1182" s="49" t="s">
        <v>3949</v>
      </c>
      <c r="C1182" s="49" t="s">
        <v>3972</v>
      </c>
      <c r="D1182" s="49"/>
      <c r="E1182" s="50">
        <v>0</v>
      </c>
      <c r="F1182" s="50">
        <v>0</v>
      </c>
      <c r="G1182" s="50">
        <v>0</v>
      </c>
      <c r="H1182" s="49" t="s">
        <v>74</v>
      </c>
      <c r="I1182" s="49" t="s">
        <v>3951</v>
      </c>
      <c r="J1182" s="49" t="s">
        <v>871</v>
      </c>
      <c r="K1182" s="49" t="s">
        <v>50</v>
      </c>
      <c r="L1182" s="49" t="s">
        <v>642</v>
      </c>
      <c r="M1182" s="51">
        <v>4900000</v>
      </c>
      <c r="N1182" s="52">
        <v>44205</v>
      </c>
      <c r="O1182" s="52">
        <v>46996</v>
      </c>
      <c r="P1182" s="49" t="s">
        <v>3973</v>
      </c>
      <c r="Q1182" s="50" t="s">
        <v>41</v>
      </c>
      <c r="R1182" s="50" t="s">
        <v>42</v>
      </c>
      <c r="S1182" s="50" t="s">
        <v>41</v>
      </c>
      <c r="T1182" s="49" t="s">
        <v>3952</v>
      </c>
      <c r="U1182" s="53"/>
      <c r="V1182" s="7"/>
      <c r="W1182" s="8" t="str">
        <f ca="1">IF(OR(ISBLANK(O1182),ISERROR(O1182)),"",IF(O1182&lt;=TODAY(),"EXPIRED","ACTIVE"))</f>
        <v>ACTIVE</v>
      </c>
      <c r="X1182" s="8" t="str">
        <f>IF(ISNUMBER(SEARCH("OPTILAN",P1182)),"OPTILAN","")</f>
        <v/>
      </c>
      <c r="Y1182" s="8" t="str">
        <f>IF(AND(NOT(ISBLANK(M1182)),M1182&lt;&gt;"",VALUE(M1182)=0),"No Value (Indeterminate)","")</f>
        <v/>
      </c>
      <c r="Z1182" s="8"/>
      <c r="AA1182" s="8" t="str">
        <f>IF(AND(ISNUMBER(SEARCH("default date of 31/12/2099",D1182)),NOT(ISBLANK(M1182)),VALUE(M1182)=0),"No Value (SPOT Contract)","")</f>
        <v/>
      </c>
      <c r="AB1182" s="19" t="str">
        <f>IF(N1182="","No Start Date","")</f>
        <v/>
      </c>
      <c r="AC1182" s="19" t="str">
        <f>IF(O1182="","No Expiry Date","")</f>
        <v/>
      </c>
      <c r="AD1182" s="19" t="str">
        <f>IF(B1182="","No Reference","")</f>
        <v/>
      </c>
      <c r="AE1182" s="19" t="str" cm="1">
        <f t="array" aca="1" ref="AE1182" ca="1">IF(SUMPRODUCT(--ISNUMBER(SEARCH("PFI",A1182:AD1182)))&gt;0,"Y","")</f>
        <v/>
      </c>
      <c r="AF1182" s="19" t="str">
        <f>IF(ISNUMBER(SEARCH("CSW",C1182)),"Shared Service","")</f>
        <v/>
      </c>
      <c r="AG1182" s="19"/>
    </row>
    <row r="1183" spans="1:33" s="14" customFormat="1" x14ac:dyDescent="0.3">
      <c r="A1183" s="21">
        <v>49</v>
      </c>
      <c r="B1183" s="49" t="s">
        <v>3949</v>
      </c>
      <c r="C1183" s="49" t="s">
        <v>3974</v>
      </c>
      <c r="D1183" s="49"/>
      <c r="E1183" s="50">
        <v>1</v>
      </c>
      <c r="F1183" s="50">
        <v>0</v>
      </c>
      <c r="G1183" s="50">
        <v>0</v>
      </c>
      <c r="H1183" s="49" t="s">
        <v>74</v>
      </c>
      <c r="I1183" s="49" t="s">
        <v>3961</v>
      </c>
      <c r="J1183" s="49" t="s">
        <v>871</v>
      </c>
      <c r="K1183" s="49" t="s">
        <v>50</v>
      </c>
      <c r="L1183" s="49" t="s">
        <v>642</v>
      </c>
      <c r="M1183" s="51">
        <v>4900000</v>
      </c>
      <c r="N1183" s="52">
        <v>44205</v>
      </c>
      <c r="O1183" s="52">
        <v>46996</v>
      </c>
      <c r="P1183" s="49" t="s">
        <v>3975</v>
      </c>
      <c r="Q1183" s="50" t="s">
        <v>41</v>
      </c>
      <c r="R1183" s="50" t="s">
        <v>42</v>
      </c>
      <c r="S1183" s="50" t="s">
        <v>41</v>
      </c>
      <c r="T1183" s="49" t="s">
        <v>3952</v>
      </c>
      <c r="U1183" s="53"/>
      <c r="V1183" s="7"/>
      <c r="W1183" s="8" t="str">
        <f ca="1">IF(OR(ISBLANK(O1183),ISERROR(O1183)),"",IF(O1183&lt;=TODAY(),"EXPIRED","ACTIVE"))</f>
        <v>ACTIVE</v>
      </c>
      <c r="X1183" s="8" t="str">
        <f>IF(ISNUMBER(SEARCH("OPTILAN",P1183)),"OPTILAN","")</f>
        <v/>
      </c>
      <c r="Y1183" s="8" t="str">
        <f>IF(AND(NOT(ISBLANK(M1183)),M1183&lt;&gt;"",VALUE(M1183)=0),"No Value (Indeterminate)","")</f>
        <v/>
      </c>
      <c r="Z1183" s="8"/>
      <c r="AA1183" s="8" t="str">
        <f>IF(AND(ISNUMBER(SEARCH("default date of 31/12/2099",D1183)),NOT(ISBLANK(M1183)),VALUE(M1183)=0),"No Value (SPOT Contract)","")</f>
        <v/>
      </c>
      <c r="AB1183" s="19" t="str">
        <f>IF(N1183="","No Start Date","")</f>
        <v/>
      </c>
      <c r="AC1183" s="19" t="str">
        <f>IF(O1183="","No Expiry Date","")</f>
        <v/>
      </c>
      <c r="AD1183" s="19" t="str">
        <f>IF(B1183="","No Reference","")</f>
        <v/>
      </c>
      <c r="AE1183" s="19" t="str" cm="1">
        <f t="array" aca="1" ref="AE1183" ca="1">IF(SUMPRODUCT(--ISNUMBER(SEARCH("PFI",A1183:AD1183)))&gt;0,"Y","")</f>
        <v/>
      </c>
      <c r="AF1183" s="19" t="str">
        <f>IF(ISNUMBER(SEARCH("CSW",C1183)),"Shared Service","")</f>
        <v/>
      </c>
      <c r="AG1183" s="19"/>
    </row>
    <row r="1184" spans="1:33" s="14" customFormat="1" x14ac:dyDescent="0.3">
      <c r="A1184" s="21">
        <v>50</v>
      </c>
      <c r="B1184" s="49" t="s">
        <v>3949</v>
      </c>
      <c r="C1184" s="49" t="s">
        <v>3976</v>
      </c>
      <c r="D1184" s="49"/>
      <c r="E1184" s="50">
        <v>0</v>
      </c>
      <c r="F1184" s="50">
        <v>0</v>
      </c>
      <c r="G1184" s="50">
        <v>0</v>
      </c>
      <c r="H1184" s="49" t="s">
        <v>74</v>
      </c>
      <c r="I1184" s="49" t="s">
        <v>3956</v>
      </c>
      <c r="J1184" s="49" t="s">
        <v>890</v>
      </c>
      <c r="K1184" s="49" t="s">
        <v>50</v>
      </c>
      <c r="L1184" s="49" t="s">
        <v>678</v>
      </c>
      <c r="M1184" s="51">
        <v>0</v>
      </c>
      <c r="N1184" s="52">
        <v>46031</v>
      </c>
      <c r="O1184" s="52">
        <v>46062</v>
      </c>
      <c r="P1184" s="49" t="s">
        <v>3977</v>
      </c>
      <c r="Q1184" s="50" t="s">
        <v>41</v>
      </c>
      <c r="R1184" s="50" t="s">
        <v>42</v>
      </c>
      <c r="S1184" s="50" t="s">
        <v>41</v>
      </c>
      <c r="T1184" s="49" t="s">
        <v>3952</v>
      </c>
      <c r="U1184" s="53"/>
      <c r="V1184" s="7"/>
      <c r="W1184" s="8" t="str">
        <f ca="1">IF(OR(ISBLANK(O1184),ISERROR(O1184)),"",IF(O1184&lt;=TODAY(),"EXPIRED","ACTIVE"))</f>
        <v>ACTIVE</v>
      </c>
      <c r="X1184" s="8" t="str">
        <f>IF(ISNUMBER(SEARCH("OPTILAN",P1184)),"OPTILAN","")</f>
        <v/>
      </c>
      <c r="Y1184" s="8" t="str">
        <f>IF(AND(NOT(ISBLANK(M1184)),M1184&lt;&gt;"",VALUE(M1184)=0),"No Value (Indeterminate)","")</f>
        <v>No Value (Indeterminate)</v>
      </c>
      <c r="Z1184" s="8" t="s">
        <v>1220</v>
      </c>
      <c r="AA1184" s="8" t="str">
        <f>IF(AND(ISNUMBER(SEARCH("default date of 31/12/2099",D1184)),NOT(ISBLANK(M1184)),VALUE(M1184)=0),"No Value (SPOT Contract)","")</f>
        <v/>
      </c>
      <c r="AB1184" s="19" t="str">
        <f>IF(N1184="","No Start Date","")</f>
        <v/>
      </c>
      <c r="AC1184" s="19" t="str">
        <f>IF(O1184="","No Expiry Date","")</f>
        <v/>
      </c>
      <c r="AD1184" s="19" t="str">
        <f>IF(B1184="","No Reference","")</f>
        <v/>
      </c>
      <c r="AE1184" s="19" t="str" cm="1">
        <f t="array" aca="1" ref="AE1184" ca="1">IF(SUMPRODUCT(--ISNUMBER(SEARCH("PFI",A1184:AD1184)))&gt;0,"Y","")</f>
        <v/>
      </c>
      <c r="AF1184" s="19" t="str">
        <f>IF(ISNUMBER(SEARCH("CSW",C1184)),"Shared Service","")</f>
        <v/>
      </c>
      <c r="AG1184" s="19" t="s">
        <v>504</v>
      </c>
    </row>
    <row r="1185" spans="1:33" s="14" customFormat="1" x14ac:dyDescent="0.3">
      <c r="A1185" s="21">
        <v>51</v>
      </c>
      <c r="B1185" s="49" t="s">
        <v>3949</v>
      </c>
      <c r="C1185" s="49" t="s">
        <v>3978</v>
      </c>
      <c r="D1185" s="49"/>
      <c r="E1185" s="50">
        <v>0</v>
      </c>
      <c r="F1185" s="50">
        <v>0</v>
      </c>
      <c r="G1185" s="50">
        <v>0</v>
      </c>
      <c r="H1185" s="49" t="s">
        <v>74</v>
      </c>
      <c r="I1185" s="49" t="s">
        <v>3956</v>
      </c>
      <c r="J1185" s="49" t="s">
        <v>871</v>
      </c>
      <c r="K1185" s="49" t="s">
        <v>50</v>
      </c>
      <c r="L1185" s="49" t="s">
        <v>642</v>
      </c>
      <c r="M1185" s="51">
        <v>4900000</v>
      </c>
      <c r="N1185" s="52">
        <v>44205</v>
      </c>
      <c r="O1185" s="52">
        <v>46996</v>
      </c>
      <c r="P1185" s="49" t="s">
        <v>3979</v>
      </c>
      <c r="Q1185" s="50" t="s">
        <v>41</v>
      </c>
      <c r="R1185" s="50" t="s">
        <v>42</v>
      </c>
      <c r="S1185" s="50" t="s">
        <v>41</v>
      </c>
      <c r="T1185" s="49" t="s">
        <v>3952</v>
      </c>
      <c r="U1185" s="53"/>
      <c r="V1185" s="7"/>
      <c r="W1185" s="8" t="str">
        <f ca="1">IF(OR(ISBLANK(O1185),ISERROR(O1185)),"",IF(O1185&lt;=TODAY(),"EXPIRED","ACTIVE"))</f>
        <v>ACTIVE</v>
      </c>
      <c r="X1185" s="8" t="str">
        <f>IF(ISNUMBER(SEARCH("OPTILAN",P1185)),"OPTILAN","")</f>
        <v/>
      </c>
      <c r="Y1185" s="8" t="str">
        <f>IF(AND(NOT(ISBLANK(M1185)),M1185&lt;&gt;"",VALUE(M1185)=0),"No Value (Indeterminate)","")</f>
        <v/>
      </c>
      <c r="Z1185" s="8"/>
      <c r="AA1185" s="8" t="str">
        <f>IF(AND(ISNUMBER(SEARCH("default date of 31/12/2099",D1185)),NOT(ISBLANK(M1185)),VALUE(M1185)=0),"No Value (SPOT Contract)","")</f>
        <v/>
      </c>
      <c r="AB1185" s="19" t="str">
        <f>IF(N1185="","No Start Date","")</f>
        <v/>
      </c>
      <c r="AC1185" s="19" t="str">
        <f>IF(O1185="","No Expiry Date","")</f>
        <v/>
      </c>
      <c r="AD1185" s="19" t="str">
        <f>IF(B1185="","No Reference","")</f>
        <v/>
      </c>
      <c r="AE1185" s="19" t="str" cm="1">
        <f t="array" aca="1" ref="AE1185" ca="1">IF(SUMPRODUCT(--ISNUMBER(SEARCH("PFI",A1185:AD1185)))&gt;0,"Y","")</f>
        <v/>
      </c>
      <c r="AF1185" s="19" t="str">
        <f>IF(ISNUMBER(SEARCH("CSW",C1185)),"Shared Service","")</f>
        <v/>
      </c>
      <c r="AG1185" s="19"/>
    </row>
    <row r="1186" spans="1:33" s="14" customFormat="1" x14ac:dyDescent="0.3">
      <c r="A1186" s="21">
        <v>52</v>
      </c>
      <c r="B1186" s="49" t="s">
        <v>3949</v>
      </c>
      <c r="C1186" s="49" t="s">
        <v>3980</v>
      </c>
      <c r="D1186" s="49"/>
      <c r="E1186" s="50">
        <v>0</v>
      </c>
      <c r="F1186" s="50">
        <v>0</v>
      </c>
      <c r="G1186" s="50">
        <v>0</v>
      </c>
      <c r="H1186" s="49" t="s">
        <v>74</v>
      </c>
      <c r="I1186" s="49" t="s">
        <v>3951</v>
      </c>
      <c r="J1186" s="49" t="s">
        <v>871</v>
      </c>
      <c r="K1186" s="49" t="s">
        <v>50</v>
      </c>
      <c r="L1186" s="49" t="s">
        <v>642</v>
      </c>
      <c r="M1186" s="51">
        <v>4900000</v>
      </c>
      <c r="N1186" s="52">
        <v>44205</v>
      </c>
      <c r="O1186" s="52">
        <v>46996</v>
      </c>
      <c r="P1186" s="49" t="s">
        <v>3981</v>
      </c>
      <c r="Q1186" s="50" t="s">
        <v>42</v>
      </c>
      <c r="R1186" s="50" t="s">
        <v>42</v>
      </c>
      <c r="S1186" s="50" t="s">
        <v>42</v>
      </c>
      <c r="T1186" s="49" t="s">
        <v>3952</v>
      </c>
      <c r="U1186" s="53"/>
      <c r="V1186" s="7"/>
      <c r="W1186" s="8" t="str">
        <f ca="1">IF(OR(ISBLANK(O1186),ISERROR(O1186)),"",IF(O1186&lt;=TODAY(),"EXPIRED","ACTIVE"))</f>
        <v>ACTIVE</v>
      </c>
      <c r="X1186" s="8" t="str">
        <f>IF(ISNUMBER(SEARCH("OPTILAN",P1186)),"OPTILAN","")</f>
        <v/>
      </c>
      <c r="Y1186" s="8" t="str">
        <f>IF(AND(NOT(ISBLANK(M1186)),M1186&lt;&gt;"",VALUE(M1186)=0),"No Value (Indeterminate)","")</f>
        <v/>
      </c>
      <c r="Z1186" s="8"/>
      <c r="AA1186" s="8" t="str">
        <f>IF(AND(ISNUMBER(SEARCH("default date of 31/12/2099",D1186)),NOT(ISBLANK(M1186)),VALUE(M1186)=0),"No Value (SPOT Contract)","")</f>
        <v/>
      </c>
      <c r="AB1186" s="19" t="str">
        <f>IF(N1186="","No Start Date","")</f>
        <v/>
      </c>
      <c r="AC1186" s="19" t="str">
        <f>IF(O1186="","No Expiry Date","")</f>
        <v/>
      </c>
      <c r="AD1186" s="19" t="str">
        <f>IF(B1186="","No Reference","")</f>
        <v/>
      </c>
      <c r="AE1186" s="19" t="str" cm="1">
        <f t="array" aca="1" ref="AE1186" ca="1">IF(SUMPRODUCT(--ISNUMBER(SEARCH("PFI",A1186:AD1186)))&gt;0,"Y","")</f>
        <v/>
      </c>
      <c r="AF1186" s="19" t="str">
        <f>IF(ISNUMBER(SEARCH("CSW",C1186)),"Shared Service","")</f>
        <v/>
      </c>
      <c r="AG1186" s="19"/>
    </row>
    <row r="1187" spans="1:33" s="14" customFormat="1" x14ac:dyDescent="0.3">
      <c r="A1187" s="21">
        <v>53</v>
      </c>
      <c r="B1187" s="49" t="s">
        <v>3949</v>
      </c>
      <c r="C1187" s="49" t="s">
        <v>3982</v>
      </c>
      <c r="D1187" s="49"/>
      <c r="E1187" s="50">
        <v>0</v>
      </c>
      <c r="F1187" s="50">
        <v>0</v>
      </c>
      <c r="G1187" s="50">
        <v>0</v>
      </c>
      <c r="H1187" s="49" t="s">
        <v>74</v>
      </c>
      <c r="I1187" s="49" t="s">
        <v>3951</v>
      </c>
      <c r="J1187" s="49" t="s">
        <v>871</v>
      </c>
      <c r="K1187" s="49" t="s">
        <v>50</v>
      </c>
      <c r="L1187" s="49" t="s">
        <v>642</v>
      </c>
      <c r="M1187" s="51">
        <v>4900000</v>
      </c>
      <c r="N1187" s="52">
        <v>44205</v>
      </c>
      <c r="O1187" s="52">
        <v>46996</v>
      </c>
      <c r="P1187" s="49" t="s">
        <v>3983</v>
      </c>
      <c r="Q1187" s="50" t="s">
        <v>41</v>
      </c>
      <c r="R1187" s="50" t="s">
        <v>42</v>
      </c>
      <c r="S1187" s="50" t="s">
        <v>42</v>
      </c>
      <c r="T1187" s="49" t="s">
        <v>3952</v>
      </c>
      <c r="U1187" s="53"/>
      <c r="V1187" s="7"/>
      <c r="W1187" s="8" t="str">
        <f ca="1">IF(OR(ISBLANK(O1187),ISERROR(O1187)),"",IF(O1187&lt;=TODAY(),"EXPIRED","ACTIVE"))</f>
        <v>ACTIVE</v>
      </c>
      <c r="X1187" s="8" t="str">
        <f>IF(ISNUMBER(SEARCH("OPTILAN",P1187)),"OPTILAN","")</f>
        <v/>
      </c>
      <c r="Y1187" s="8" t="str">
        <f>IF(AND(NOT(ISBLANK(M1187)),M1187&lt;&gt;"",VALUE(M1187)=0),"No Value (Indeterminate)","")</f>
        <v/>
      </c>
      <c r="Z1187" s="8"/>
      <c r="AA1187" s="8" t="str">
        <f>IF(AND(ISNUMBER(SEARCH("default date of 31/12/2099",D1187)),NOT(ISBLANK(M1187)),VALUE(M1187)=0),"No Value (SPOT Contract)","")</f>
        <v/>
      </c>
      <c r="AB1187" s="19" t="str">
        <f>IF(N1187="","No Start Date","")</f>
        <v/>
      </c>
      <c r="AC1187" s="19" t="str">
        <f>IF(O1187="","No Expiry Date","")</f>
        <v/>
      </c>
      <c r="AD1187" s="19" t="str">
        <f>IF(B1187="","No Reference","")</f>
        <v/>
      </c>
      <c r="AE1187" s="19" t="str" cm="1">
        <f t="array" aca="1" ref="AE1187" ca="1">IF(SUMPRODUCT(--ISNUMBER(SEARCH("PFI",A1187:AD1187)))&gt;0,"Y","")</f>
        <v/>
      </c>
      <c r="AF1187" s="19" t="str">
        <f>IF(ISNUMBER(SEARCH("CSW",C1187)),"Shared Service","")</f>
        <v/>
      </c>
      <c r="AG1187" s="19"/>
    </row>
    <row r="1188" spans="1:33" s="14" customFormat="1" x14ac:dyDescent="0.3">
      <c r="A1188" s="21">
        <v>54</v>
      </c>
      <c r="B1188" s="49" t="s">
        <v>3949</v>
      </c>
      <c r="C1188" s="49" t="s">
        <v>3984</v>
      </c>
      <c r="D1188" s="49"/>
      <c r="E1188" s="50">
        <v>0</v>
      </c>
      <c r="F1188" s="50">
        <v>0</v>
      </c>
      <c r="G1188" s="50">
        <v>0</v>
      </c>
      <c r="H1188" s="49" t="s">
        <v>74</v>
      </c>
      <c r="I1188" s="49" t="s">
        <v>3961</v>
      </c>
      <c r="J1188" s="49" t="s">
        <v>871</v>
      </c>
      <c r="K1188" s="49" t="s">
        <v>50</v>
      </c>
      <c r="L1188" s="49" t="s">
        <v>642</v>
      </c>
      <c r="M1188" s="51">
        <v>4900000</v>
      </c>
      <c r="N1188" s="52">
        <v>44205</v>
      </c>
      <c r="O1188" s="52">
        <v>46996</v>
      </c>
      <c r="P1188" s="49" t="s">
        <v>3985</v>
      </c>
      <c r="Q1188" s="50" t="s">
        <v>41</v>
      </c>
      <c r="R1188" s="50" t="s">
        <v>42</v>
      </c>
      <c r="S1188" s="50" t="s">
        <v>41</v>
      </c>
      <c r="T1188" s="49" t="s">
        <v>3952</v>
      </c>
      <c r="U1188" s="53"/>
      <c r="V1188" s="7"/>
      <c r="W1188" s="8" t="str">
        <f ca="1">IF(OR(ISBLANK(O1188),ISERROR(O1188)),"",IF(O1188&lt;=TODAY(),"EXPIRED","ACTIVE"))</f>
        <v>ACTIVE</v>
      </c>
      <c r="X1188" s="8" t="str">
        <f>IF(ISNUMBER(SEARCH("OPTILAN",P1188)),"OPTILAN","")</f>
        <v/>
      </c>
      <c r="Y1188" s="8" t="str">
        <f>IF(AND(NOT(ISBLANK(M1188)),M1188&lt;&gt;"",VALUE(M1188)=0),"No Value (Indeterminate)","")</f>
        <v/>
      </c>
      <c r="Z1188" s="8"/>
      <c r="AA1188" s="8" t="str">
        <f>IF(AND(ISNUMBER(SEARCH("default date of 31/12/2099",D1188)),NOT(ISBLANK(M1188)),VALUE(M1188)=0),"No Value (SPOT Contract)","")</f>
        <v/>
      </c>
      <c r="AB1188" s="19" t="str">
        <f>IF(N1188="","No Start Date","")</f>
        <v/>
      </c>
      <c r="AC1188" s="19" t="str">
        <f>IF(O1188="","No Expiry Date","")</f>
        <v/>
      </c>
      <c r="AD1188" s="19" t="str">
        <f>IF(B1188="","No Reference","")</f>
        <v/>
      </c>
      <c r="AE1188" s="19" t="str" cm="1">
        <f t="array" aca="1" ref="AE1188" ca="1">IF(SUMPRODUCT(--ISNUMBER(SEARCH("PFI",A1188:AD1188)))&gt;0,"Y","")</f>
        <v/>
      </c>
      <c r="AF1188" s="19" t="str">
        <f>IF(ISNUMBER(SEARCH("CSW",C1188)),"Shared Service","")</f>
        <v/>
      </c>
      <c r="AG1188" s="19"/>
    </row>
    <row r="1189" spans="1:33" s="14" customFormat="1" x14ac:dyDescent="0.3">
      <c r="A1189" s="21">
        <v>55</v>
      </c>
      <c r="B1189" s="49" t="s">
        <v>3949</v>
      </c>
      <c r="C1189" s="49" t="s">
        <v>3986</v>
      </c>
      <c r="D1189" s="49"/>
      <c r="E1189" s="50">
        <v>0</v>
      </c>
      <c r="F1189" s="50">
        <v>0</v>
      </c>
      <c r="G1189" s="50">
        <v>0</v>
      </c>
      <c r="H1189" s="49" t="s">
        <v>74</v>
      </c>
      <c r="I1189" s="49" t="s">
        <v>3951</v>
      </c>
      <c r="J1189" s="49" t="s">
        <v>871</v>
      </c>
      <c r="K1189" s="49" t="s">
        <v>50</v>
      </c>
      <c r="L1189" s="49" t="s">
        <v>642</v>
      </c>
      <c r="M1189" s="51">
        <v>4900000</v>
      </c>
      <c r="N1189" s="52">
        <v>44205</v>
      </c>
      <c r="O1189" s="52">
        <v>46996</v>
      </c>
      <c r="P1189" s="49" t="s">
        <v>3987</v>
      </c>
      <c r="Q1189" s="50" t="s">
        <v>41</v>
      </c>
      <c r="R1189" s="50" t="s">
        <v>42</v>
      </c>
      <c r="S1189" s="50" t="s">
        <v>41</v>
      </c>
      <c r="T1189" s="49" t="s">
        <v>3952</v>
      </c>
      <c r="U1189" s="53"/>
      <c r="V1189" s="7"/>
      <c r="W1189" s="8" t="str">
        <f ca="1">IF(OR(ISBLANK(O1189),ISERROR(O1189)),"",IF(O1189&lt;=TODAY(),"EXPIRED","ACTIVE"))</f>
        <v>ACTIVE</v>
      </c>
      <c r="X1189" s="8" t="str">
        <f>IF(ISNUMBER(SEARCH("OPTILAN",P1189)),"OPTILAN","")</f>
        <v/>
      </c>
      <c r="Y1189" s="8" t="str">
        <f>IF(AND(NOT(ISBLANK(M1189)),M1189&lt;&gt;"",VALUE(M1189)=0),"No Value (Indeterminate)","")</f>
        <v/>
      </c>
      <c r="Z1189" s="8"/>
      <c r="AA1189" s="8" t="str">
        <f>IF(AND(ISNUMBER(SEARCH("default date of 31/12/2099",D1189)),NOT(ISBLANK(M1189)),VALUE(M1189)=0),"No Value (SPOT Contract)","")</f>
        <v/>
      </c>
      <c r="AB1189" s="19" t="str">
        <f>IF(N1189="","No Start Date","")</f>
        <v/>
      </c>
      <c r="AC1189" s="19" t="str">
        <f>IF(O1189="","No Expiry Date","")</f>
        <v/>
      </c>
      <c r="AD1189" s="19" t="str">
        <f>IF(B1189="","No Reference","")</f>
        <v/>
      </c>
      <c r="AE1189" s="19" t="str" cm="1">
        <f t="array" aca="1" ref="AE1189" ca="1">IF(SUMPRODUCT(--ISNUMBER(SEARCH("PFI",A1189:AD1189)))&gt;0,"Y","")</f>
        <v/>
      </c>
      <c r="AF1189" s="19" t="str">
        <f>IF(ISNUMBER(SEARCH("CSW",C1189)),"Shared Service","")</f>
        <v/>
      </c>
      <c r="AG1189" s="19"/>
    </row>
    <row r="1190" spans="1:33" s="14" customFormat="1" x14ac:dyDescent="0.3">
      <c r="A1190" s="21">
        <v>56</v>
      </c>
      <c r="B1190" s="49" t="s">
        <v>3949</v>
      </c>
      <c r="C1190" s="49" t="s">
        <v>3988</v>
      </c>
      <c r="D1190" s="49"/>
      <c r="E1190" s="50">
        <v>0</v>
      </c>
      <c r="F1190" s="50">
        <v>0</v>
      </c>
      <c r="G1190" s="50">
        <v>0</v>
      </c>
      <c r="H1190" s="49" t="s">
        <v>74</v>
      </c>
      <c r="I1190" s="49" t="s">
        <v>3956</v>
      </c>
      <c r="J1190" s="49" t="s">
        <v>871</v>
      </c>
      <c r="K1190" s="49" t="s">
        <v>50</v>
      </c>
      <c r="L1190" s="49" t="s">
        <v>642</v>
      </c>
      <c r="M1190" s="51">
        <v>4900000</v>
      </c>
      <c r="N1190" s="52">
        <v>44205</v>
      </c>
      <c r="O1190" s="52">
        <v>46996</v>
      </c>
      <c r="P1190" s="49" t="s">
        <v>3989</v>
      </c>
      <c r="Q1190" s="50" t="s">
        <v>41</v>
      </c>
      <c r="R1190" s="50" t="s">
        <v>42</v>
      </c>
      <c r="S1190" s="50" t="s">
        <v>41</v>
      </c>
      <c r="T1190" s="49" t="s">
        <v>3952</v>
      </c>
      <c r="U1190" s="53"/>
      <c r="V1190" s="7"/>
      <c r="W1190" s="8" t="str">
        <f ca="1">IF(OR(ISBLANK(O1190),ISERROR(O1190)),"",IF(O1190&lt;=TODAY(),"EXPIRED","ACTIVE"))</f>
        <v>ACTIVE</v>
      </c>
      <c r="X1190" s="8" t="str">
        <f>IF(ISNUMBER(SEARCH("OPTILAN",P1190)),"OPTILAN","")</f>
        <v/>
      </c>
      <c r="Y1190" s="8" t="str">
        <f>IF(AND(NOT(ISBLANK(M1190)),M1190&lt;&gt;"",VALUE(M1190)=0),"No Value (Indeterminate)","")</f>
        <v/>
      </c>
      <c r="Z1190" s="8"/>
      <c r="AA1190" s="8" t="str">
        <f>IF(AND(ISNUMBER(SEARCH("default date of 31/12/2099",D1190)),NOT(ISBLANK(M1190)),VALUE(M1190)=0),"No Value (SPOT Contract)","")</f>
        <v/>
      </c>
      <c r="AB1190" s="19" t="str">
        <f>IF(N1190="","No Start Date","")</f>
        <v/>
      </c>
      <c r="AC1190" s="19" t="str">
        <f>IF(O1190="","No Expiry Date","")</f>
        <v/>
      </c>
      <c r="AD1190" s="19" t="str">
        <f>IF(B1190="","No Reference","")</f>
        <v/>
      </c>
      <c r="AE1190" s="19" t="str" cm="1">
        <f t="array" aca="1" ref="AE1190" ca="1">IF(SUMPRODUCT(--ISNUMBER(SEARCH("PFI",A1190:AD1190)))&gt;0,"Y","")</f>
        <v/>
      </c>
      <c r="AF1190" s="19" t="str">
        <f>IF(ISNUMBER(SEARCH("CSW",C1190)),"Shared Service","")</f>
        <v/>
      </c>
      <c r="AG1190" s="19"/>
    </row>
    <row r="1191" spans="1:33" s="14" customFormat="1" x14ac:dyDescent="0.3">
      <c r="A1191" s="21">
        <v>57</v>
      </c>
      <c r="B1191" s="49" t="s">
        <v>3949</v>
      </c>
      <c r="C1191" s="49" t="s">
        <v>3990</v>
      </c>
      <c r="D1191" s="49"/>
      <c r="E1191" s="50">
        <v>0</v>
      </c>
      <c r="F1191" s="50">
        <v>0</v>
      </c>
      <c r="G1191" s="50">
        <v>0</v>
      </c>
      <c r="H1191" s="49" t="s">
        <v>74</v>
      </c>
      <c r="I1191" s="49" t="s">
        <v>3961</v>
      </c>
      <c r="J1191" s="49" t="s">
        <v>871</v>
      </c>
      <c r="K1191" s="49" t="s">
        <v>50</v>
      </c>
      <c r="L1191" s="49" t="s">
        <v>642</v>
      </c>
      <c r="M1191" s="51">
        <v>4900000</v>
      </c>
      <c r="N1191" s="52">
        <v>44205</v>
      </c>
      <c r="O1191" s="52">
        <v>46996</v>
      </c>
      <c r="P1191" s="49" t="s">
        <v>3991</v>
      </c>
      <c r="Q1191" s="50" t="s">
        <v>41</v>
      </c>
      <c r="R1191" s="50" t="s">
        <v>42</v>
      </c>
      <c r="S1191" s="50" t="s">
        <v>41</v>
      </c>
      <c r="T1191" s="49" t="s">
        <v>3952</v>
      </c>
      <c r="U1191" s="53"/>
      <c r="V1191" s="7"/>
      <c r="W1191" s="8" t="str">
        <f ca="1">IF(OR(ISBLANK(O1191),ISERROR(O1191)),"",IF(O1191&lt;=TODAY(),"EXPIRED","ACTIVE"))</f>
        <v>ACTIVE</v>
      </c>
      <c r="X1191" s="8" t="str">
        <f>IF(ISNUMBER(SEARCH("OPTILAN",P1191)),"OPTILAN","")</f>
        <v/>
      </c>
      <c r="Y1191" s="8" t="str">
        <f>IF(AND(NOT(ISBLANK(M1191)),M1191&lt;&gt;"",VALUE(M1191)=0),"No Value (Indeterminate)","")</f>
        <v/>
      </c>
      <c r="Z1191" s="8"/>
      <c r="AA1191" s="8" t="str">
        <f>IF(AND(ISNUMBER(SEARCH("default date of 31/12/2099",D1191)),NOT(ISBLANK(M1191)),VALUE(M1191)=0),"No Value (SPOT Contract)","")</f>
        <v/>
      </c>
      <c r="AB1191" s="19" t="str">
        <f>IF(N1191="","No Start Date","")</f>
        <v/>
      </c>
      <c r="AC1191" s="19" t="str">
        <f>IF(O1191="","No Expiry Date","")</f>
        <v/>
      </c>
      <c r="AD1191" s="19" t="str">
        <f>IF(B1191="","No Reference","")</f>
        <v/>
      </c>
      <c r="AE1191" s="19" t="str" cm="1">
        <f t="array" aca="1" ref="AE1191" ca="1">IF(SUMPRODUCT(--ISNUMBER(SEARCH("PFI",A1191:AD1191)))&gt;0,"Y","")</f>
        <v/>
      </c>
      <c r="AF1191" s="19" t="str">
        <f>IF(ISNUMBER(SEARCH("CSW",C1191)),"Shared Service","")</f>
        <v/>
      </c>
      <c r="AG1191" s="19"/>
    </row>
    <row r="1192" spans="1:33" s="14" customFormat="1" x14ac:dyDescent="0.3">
      <c r="A1192" s="21">
        <v>58</v>
      </c>
      <c r="B1192" s="49" t="s">
        <v>3949</v>
      </c>
      <c r="C1192" s="49" t="s">
        <v>3992</v>
      </c>
      <c r="D1192" s="49"/>
      <c r="E1192" s="50">
        <v>0</v>
      </c>
      <c r="F1192" s="50">
        <v>0</v>
      </c>
      <c r="G1192" s="50">
        <v>0</v>
      </c>
      <c r="H1192" s="49" t="s">
        <v>74</v>
      </c>
      <c r="I1192" s="49" t="s">
        <v>3956</v>
      </c>
      <c r="J1192" s="49" t="s">
        <v>871</v>
      </c>
      <c r="K1192" s="49" t="s">
        <v>50</v>
      </c>
      <c r="L1192" s="49" t="s">
        <v>642</v>
      </c>
      <c r="M1192" s="51">
        <v>4900000</v>
      </c>
      <c r="N1192" s="52">
        <v>44205</v>
      </c>
      <c r="O1192" s="52">
        <v>46996</v>
      </c>
      <c r="P1192" s="49" t="s">
        <v>3993</v>
      </c>
      <c r="Q1192" s="50" t="s">
        <v>41</v>
      </c>
      <c r="R1192" s="50" t="s">
        <v>42</v>
      </c>
      <c r="S1192" s="50" t="s">
        <v>41</v>
      </c>
      <c r="T1192" s="49" t="s">
        <v>3952</v>
      </c>
      <c r="U1192" s="53"/>
      <c r="V1192" s="7"/>
      <c r="W1192" s="8" t="str">
        <f ca="1">IF(OR(ISBLANK(O1192),ISERROR(O1192)),"",IF(O1192&lt;=TODAY(),"EXPIRED","ACTIVE"))</f>
        <v>ACTIVE</v>
      </c>
      <c r="X1192" s="8" t="str">
        <f>IF(ISNUMBER(SEARCH("OPTILAN",P1192)),"OPTILAN","")</f>
        <v/>
      </c>
      <c r="Y1192" s="8" t="str">
        <f>IF(AND(NOT(ISBLANK(M1192)),M1192&lt;&gt;"",VALUE(M1192)=0),"No Value (Indeterminate)","")</f>
        <v/>
      </c>
      <c r="Z1192" s="8"/>
      <c r="AA1192" s="8" t="str">
        <f>IF(AND(ISNUMBER(SEARCH("default date of 31/12/2099",D1192)),NOT(ISBLANK(M1192)),VALUE(M1192)=0),"No Value (SPOT Contract)","")</f>
        <v/>
      </c>
      <c r="AB1192" s="19" t="str">
        <f>IF(N1192="","No Start Date","")</f>
        <v/>
      </c>
      <c r="AC1192" s="19" t="str">
        <f>IF(O1192="","No Expiry Date","")</f>
        <v/>
      </c>
      <c r="AD1192" s="19" t="str">
        <f>IF(B1192="","No Reference","")</f>
        <v/>
      </c>
      <c r="AE1192" s="19" t="str" cm="1">
        <f t="array" aca="1" ref="AE1192" ca="1">IF(SUMPRODUCT(--ISNUMBER(SEARCH("PFI",A1192:AD1192)))&gt;0,"Y","")</f>
        <v/>
      </c>
      <c r="AF1192" s="19" t="str">
        <f>IF(ISNUMBER(SEARCH("CSW",C1192)),"Shared Service","")</f>
        <v/>
      </c>
      <c r="AG1192" s="19"/>
    </row>
    <row r="1193" spans="1:33" s="14" customFormat="1" x14ac:dyDescent="0.3">
      <c r="A1193" s="21">
        <v>59</v>
      </c>
      <c r="B1193" s="49" t="s">
        <v>3949</v>
      </c>
      <c r="C1193" s="49" t="s">
        <v>3994</v>
      </c>
      <c r="D1193" s="49"/>
      <c r="E1193" s="50">
        <v>0</v>
      </c>
      <c r="F1193" s="50">
        <v>0</v>
      </c>
      <c r="G1193" s="50">
        <v>0</v>
      </c>
      <c r="H1193" s="49" t="s">
        <v>74</v>
      </c>
      <c r="I1193" s="49" t="s">
        <v>3956</v>
      </c>
      <c r="J1193" s="49" t="s">
        <v>871</v>
      </c>
      <c r="K1193" s="49" t="s">
        <v>50</v>
      </c>
      <c r="L1193" s="49" t="s">
        <v>642</v>
      </c>
      <c r="M1193" s="51">
        <v>4900000</v>
      </c>
      <c r="N1193" s="52">
        <v>44205</v>
      </c>
      <c r="O1193" s="52">
        <v>46996</v>
      </c>
      <c r="P1193" s="49" t="s">
        <v>3995</v>
      </c>
      <c r="Q1193" s="50" t="s">
        <v>41</v>
      </c>
      <c r="R1193" s="50" t="s">
        <v>42</v>
      </c>
      <c r="S1193" s="50" t="s">
        <v>41</v>
      </c>
      <c r="T1193" s="49" t="s">
        <v>3952</v>
      </c>
      <c r="U1193" s="53"/>
      <c r="V1193" s="7"/>
      <c r="W1193" s="8" t="str">
        <f ca="1">IF(OR(ISBLANK(O1193),ISERROR(O1193)),"",IF(O1193&lt;=TODAY(),"EXPIRED","ACTIVE"))</f>
        <v>ACTIVE</v>
      </c>
      <c r="X1193" s="8" t="str">
        <f>IF(ISNUMBER(SEARCH("OPTILAN",P1193)),"OPTILAN","")</f>
        <v/>
      </c>
      <c r="Y1193" s="8" t="str">
        <f>IF(AND(NOT(ISBLANK(M1193)),M1193&lt;&gt;"",VALUE(M1193)=0),"No Value (Indeterminate)","")</f>
        <v/>
      </c>
      <c r="Z1193" s="8"/>
      <c r="AA1193" s="8"/>
      <c r="AB1193" s="19" t="str">
        <f>IF(N1193="","No Start Date","")</f>
        <v/>
      </c>
      <c r="AC1193" s="19" t="str">
        <f>IF(O1193="","No Expiry Date","")</f>
        <v/>
      </c>
      <c r="AD1193" s="19" t="str">
        <f>IF(B1193="","No Reference","")</f>
        <v/>
      </c>
      <c r="AE1193" s="19" t="str" cm="1">
        <f t="array" aca="1" ref="AE1193" ca="1">IF(SUMPRODUCT(--ISNUMBER(SEARCH("PFI",A1193:AD1193)))&gt;0,"Y","")</f>
        <v/>
      </c>
      <c r="AF1193" s="19" t="str">
        <f>IF(ISNUMBER(SEARCH("CSW",C1193)),"Shared Service","")</f>
        <v/>
      </c>
      <c r="AG1193" s="19"/>
    </row>
    <row r="1194" spans="1:33" s="14" customFormat="1" x14ac:dyDescent="0.3">
      <c r="A1194" s="21">
        <v>60</v>
      </c>
      <c r="B1194" s="49" t="s">
        <v>3949</v>
      </c>
      <c r="C1194" s="49" t="s">
        <v>3996</v>
      </c>
      <c r="D1194" s="49"/>
      <c r="E1194" s="50">
        <v>0</v>
      </c>
      <c r="F1194" s="50">
        <v>0</v>
      </c>
      <c r="G1194" s="50">
        <v>0</v>
      </c>
      <c r="H1194" s="49" t="s">
        <v>74</v>
      </c>
      <c r="I1194" s="49" t="s">
        <v>3951</v>
      </c>
      <c r="J1194" s="49" t="s">
        <v>871</v>
      </c>
      <c r="K1194" s="49" t="s">
        <v>50</v>
      </c>
      <c r="L1194" s="49" t="s">
        <v>642</v>
      </c>
      <c r="M1194" s="51">
        <v>4900000</v>
      </c>
      <c r="N1194" s="52">
        <v>44205</v>
      </c>
      <c r="O1194" s="52">
        <v>46996</v>
      </c>
      <c r="P1194" s="49" t="s">
        <v>3997</v>
      </c>
      <c r="Q1194" s="50" t="s">
        <v>41</v>
      </c>
      <c r="R1194" s="50" t="s">
        <v>42</v>
      </c>
      <c r="S1194" s="50" t="s">
        <v>42</v>
      </c>
      <c r="T1194" s="49" t="s">
        <v>3952</v>
      </c>
      <c r="U1194" s="53"/>
      <c r="V1194" s="7"/>
      <c r="W1194" s="8" t="str">
        <f ca="1">IF(OR(ISBLANK(O1194),ISERROR(O1194)),"",IF(O1194&lt;=TODAY(),"EXPIRED","ACTIVE"))</f>
        <v>ACTIVE</v>
      </c>
      <c r="X1194" s="8" t="str">
        <f>IF(ISNUMBER(SEARCH("OPTILAN",P1194)),"OPTILAN","")</f>
        <v/>
      </c>
      <c r="Y1194" s="8" t="str">
        <f>IF(AND(NOT(ISBLANK(M1194)),M1194&lt;&gt;"",VALUE(M1194)=0),"No Value (Indeterminate)","")</f>
        <v/>
      </c>
      <c r="Z1194" s="8"/>
      <c r="AA1194" s="8" t="str">
        <f>IF(AND(ISNUMBER(SEARCH("default date of 31/12/2099",D1194)),NOT(ISBLANK(M1194)),VALUE(M1194)=0),"No Value (SPOT Contract)","")</f>
        <v/>
      </c>
      <c r="AB1194" s="19" t="str">
        <f>IF(N1194="","No Start Date","")</f>
        <v/>
      </c>
      <c r="AC1194" s="19" t="str">
        <f>IF(O1194="","No Expiry Date","")</f>
        <v/>
      </c>
      <c r="AD1194" s="19" t="str">
        <f>IF(B1194="","No Reference","")</f>
        <v/>
      </c>
      <c r="AE1194" s="19" t="str" cm="1">
        <f t="array" aca="1" ref="AE1194" ca="1">IF(SUMPRODUCT(--ISNUMBER(SEARCH("PFI",A1194:AD1194)))&gt;0,"Y","")</f>
        <v/>
      </c>
      <c r="AF1194" s="19" t="str">
        <f>IF(ISNUMBER(SEARCH("CSW",C1194)),"Shared Service","")</f>
        <v/>
      </c>
      <c r="AG1194" s="19"/>
    </row>
    <row r="1195" spans="1:33" s="14" customFormat="1" x14ac:dyDescent="0.3">
      <c r="A1195" s="21">
        <v>61</v>
      </c>
      <c r="B1195" s="49" t="s">
        <v>3949</v>
      </c>
      <c r="C1195" s="49" t="s">
        <v>3998</v>
      </c>
      <c r="D1195" s="49"/>
      <c r="E1195" s="50">
        <v>0</v>
      </c>
      <c r="F1195" s="50">
        <v>0</v>
      </c>
      <c r="G1195" s="50">
        <v>0</v>
      </c>
      <c r="H1195" s="49" t="s">
        <v>74</v>
      </c>
      <c r="I1195" s="49" t="s">
        <v>3956</v>
      </c>
      <c r="J1195" s="49" t="s">
        <v>871</v>
      </c>
      <c r="K1195" s="49" t="s">
        <v>50</v>
      </c>
      <c r="L1195" s="49" t="s">
        <v>642</v>
      </c>
      <c r="M1195" s="51">
        <v>4900000</v>
      </c>
      <c r="N1195" s="52">
        <v>44205</v>
      </c>
      <c r="O1195" s="52">
        <v>46996</v>
      </c>
      <c r="P1195" s="49" t="s">
        <v>3999</v>
      </c>
      <c r="Q1195" s="50" t="s">
        <v>41</v>
      </c>
      <c r="R1195" s="50" t="s">
        <v>42</v>
      </c>
      <c r="S1195" s="50" t="s">
        <v>41</v>
      </c>
      <c r="T1195" s="49" t="s">
        <v>3952</v>
      </c>
      <c r="U1195" s="53"/>
      <c r="V1195" s="7"/>
      <c r="W1195" s="8" t="str">
        <f ca="1">IF(OR(ISBLANK(O1195),ISERROR(O1195)),"",IF(O1195&lt;=TODAY(),"EXPIRED","ACTIVE"))</f>
        <v>ACTIVE</v>
      </c>
      <c r="X1195" s="8" t="str">
        <f>IF(ISNUMBER(SEARCH("OPTILAN",P1195)),"OPTILAN","")</f>
        <v/>
      </c>
      <c r="Y1195" s="8" t="str">
        <f>IF(AND(NOT(ISBLANK(M1195)),M1195&lt;&gt;"",VALUE(M1195)=0),"No Value (Indeterminate)","")</f>
        <v/>
      </c>
      <c r="Z1195" s="8"/>
      <c r="AA1195" s="8" t="str">
        <f>IF(AND(ISNUMBER(SEARCH("default date of 31/12/2099",D1195)),NOT(ISBLANK(M1195)),VALUE(M1195)=0),"No Value (SPOT Contract)","")</f>
        <v/>
      </c>
      <c r="AB1195" s="19" t="str">
        <f>IF(N1195="","No Start Date","")</f>
        <v/>
      </c>
      <c r="AC1195" s="19" t="str">
        <f>IF(O1195="","No Expiry Date","")</f>
        <v/>
      </c>
      <c r="AD1195" s="19" t="str">
        <f>IF(B1195="","No Reference","")</f>
        <v/>
      </c>
      <c r="AE1195" s="19" t="str" cm="1">
        <f t="array" aca="1" ref="AE1195" ca="1">IF(SUMPRODUCT(--ISNUMBER(SEARCH("PFI",A1195:AD1195)))&gt;0,"Y","")</f>
        <v/>
      </c>
      <c r="AF1195" s="19" t="str">
        <f>IF(ISNUMBER(SEARCH("CSW",C1195)),"Shared Service","")</f>
        <v/>
      </c>
      <c r="AG1195" s="19"/>
    </row>
    <row r="1196" spans="1:33" s="14" customFormat="1" x14ac:dyDescent="0.3">
      <c r="A1196" s="21">
        <v>62</v>
      </c>
      <c r="B1196" s="49" t="s">
        <v>3949</v>
      </c>
      <c r="C1196" s="49" t="s">
        <v>4000</v>
      </c>
      <c r="D1196" s="49"/>
      <c r="E1196" s="50">
        <v>0</v>
      </c>
      <c r="F1196" s="50">
        <v>0</v>
      </c>
      <c r="G1196" s="50">
        <v>0</v>
      </c>
      <c r="H1196" s="49" t="s">
        <v>74</v>
      </c>
      <c r="I1196" s="49" t="s">
        <v>3961</v>
      </c>
      <c r="J1196" s="49" t="s">
        <v>871</v>
      </c>
      <c r="K1196" s="49" t="s">
        <v>50</v>
      </c>
      <c r="L1196" s="49" t="s">
        <v>642</v>
      </c>
      <c r="M1196" s="51">
        <v>4900000</v>
      </c>
      <c r="N1196" s="52">
        <v>44205</v>
      </c>
      <c r="O1196" s="52">
        <v>46996</v>
      </c>
      <c r="P1196" s="49" t="s">
        <v>4001</v>
      </c>
      <c r="Q1196" s="50" t="s">
        <v>41</v>
      </c>
      <c r="R1196" s="50" t="s">
        <v>42</v>
      </c>
      <c r="S1196" s="50" t="s">
        <v>41</v>
      </c>
      <c r="T1196" s="49" t="s">
        <v>3952</v>
      </c>
      <c r="U1196" s="53"/>
      <c r="V1196" s="7"/>
      <c r="W1196" s="8" t="str">
        <f ca="1">IF(OR(ISBLANK(O1196),ISERROR(O1196)),"",IF(O1196&lt;=TODAY(),"EXPIRED","ACTIVE"))</f>
        <v>ACTIVE</v>
      </c>
      <c r="X1196" s="8" t="str">
        <f>IF(ISNUMBER(SEARCH("OPTILAN",P1196)),"OPTILAN","")</f>
        <v/>
      </c>
      <c r="Y1196" s="8" t="str">
        <f>IF(AND(NOT(ISBLANK(M1196)),M1196&lt;&gt;"",VALUE(M1196)=0),"No Value (Indeterminate)","")</f>
        <v/>
      </c>
      <c r="Z1196" s="8"/>
      <c r="AA1196" s="8" t="str">
        <f>IF(AND(ISNUMBER(SEARCH("default date of 31/12/2099",D1196)),NOT(ISBLANK(M1196)),VALUE(M1196)=0),"No Value (SPOT Contract)","")</f>
        <v/>
      </c>
      <c r="AB1196" s="19" t="str">
        <f>IF(N1196="","No Start Date","")</f>
        <v/>
      </c>
      <c r="AC1196" s="19" t="str">
        <f>IF(O1196="","No Expiry Date","")</f>
        <v/>
      </c>
      <c r="AD1196" s="19" t="str">
        <f>IF(B1196="","No Reference","")</f>
        <v/>
      </c>
      <c r="AE1196" s="19" t="str" cm="1">
        <f t="array" aca="1" ref="AE1196" ca="1">IF(SUMPRODUCT(--ISNUMBER(SEARCH("PFI",A1196:AD1196)))&gt;0,"Y","")</f>
        <v/>
      </c>
      <c r="AF1196" s="19" t="str">
        <f>IF(ISNUMBER(SEARCH("CSW",C1196)),"Shared Service","")</f>
        <v/>
      </c>
      <c r="AG1196" s="19"/>
    </row>
    <row r="1197" spans="1:33" s="14" customFormat="1" x14ac:dyDescent="0.3">
      <c r="A1197" s="21">
        <v>63</v>
      </c>
      <c r="B1197" s="49" t="s">
        <v>3949</v>
      </c>
      <c r="C1197" s="49" t="s">
        <v>4002</v>
      </c>
      <c r="D1197" s="49"/>
      <c r="E1197" s="50">
        <v>0</v>
      </c>
      <c r="F1197" s="50">
        <v>0</v>
      </c>
      <c r="G1197" s="50">
        <v>0</v>
      </c>
      <c r="H1197" s="49" t="s">
        <v>74</v>
      </c>
      <c r="I1197" s="49" t="s">
        <v>3961</v>
      </c>
      <c r="J1197" s="49" t="s">
        <v>871</v>
      </c>
      <c r="K1197" s="49" t="s">
        <v>50</v>
      </c>
      <c r="L1197" s="49" t="s">
        <v>642</v>
      </c>
      <c r="M1197" s="51">
        <v>4900000</v>
      </c>
      <c r="N1197" s="52">
        <v>44205</v>
      </c>
      <c r="O1197" s="52">
        <v>46996</v>
      </c>
      <c r="P1197" s="49" t="s">
        <v>4003</v>
      </c>
      <c r="Q1197" s="50" t="s">
        <v>41</v>
      </c>
      <c r="R1197" s="50" t="s">
        <v>42</v>
      </c>
      <c r="S1197" s="50" t="s">
        <v>41</v>
      </c>
      <c r="T1197" s="49" t="s">
        <v>3952</v>
      </c>
      <c r="U1197" s="53"/>
      <c r="V1197" s="7"/>
      <c r="W1197" s="8" t="str">
        <f ca="1">IF(OR(ISBLANK(O1197),ISERROR(O1197)),"",IF(O1197&lt;=TODAY(),"EXPIRED","ACTIVE"))</f>
        <v>ACTIVE</v>
      </c>
      <c r="X1197" s="8" t="str">
        <f>IF(ISNUMBER(SEARCH("OPTILAN",P1197)),"OPTILAN","")</f>
        <v/>
      </c>
      <c r="Y1197" s="8" t="str">
        <f>IF(AND(NOT(ISBLANK(M1197)),M1197&lt;&gt;"",VALUE(M1197)=0),"No Value (Indeterminate)","")</f>
        <v/>
      </c>
      <c r="Z1197" s="8"/>
      <c r="AA1197" s="8" t="str">
        <f>IF(AND(ISNUMBER(SEARCH("default date of 31/12/2099",D1197)),NOT(ISBLANK(M1197)),VALUE(M1197)=0),"No Value (SPOT Contract)","")</f>
        <v/>
      </c>
      <c r="AB1197" s="19" t="str">
        <f>IF(N1197="","No Start Date","")</f>
        <v/>
      </c>
      <c r="AC1197" s="19" t="str">
        <f>IF(O1197="","No Expiry Date","")</f>
        <v/>
      </c>
      <c r="AD1197" s="19" t="str">
        <f>IF(B1197="","No Reference","")</f>
        <v/>
      </c>
      <c r="AE1197" s="19" t="str" cm="1">
        <f t="array" aca="1" ref="AE1197" ca="1">IF(SUMPRODUCT(--ISNUMBER(SEARCH("PFI",A1197:AD1197)))&gt;0,"Y","")</f>
        <v/>
      </c>
      <c r="AF1197" s="19" t="str">
        <f>IF(ISNUMBER(SEARCH("CSW",C1197)),"Shared Service","")</f>
        <v/>
      </c>
      <c r="AG1197" s="19"/>
    </row>
    <row r="1198" spans="1:33" s="14" customFormat="1" x14ac:dyDescent="0.3">
      <c r="A1198" s="21">
        <v>64</v>
      </c>
      <c r="B1198" s="49" t="s">
        <v>3949</v>
      </c>
      <c r="C1198" s="49" t="s">
        <v>4004</v>
      </c>
      <c r="D1198" s="49"/>
      <c r="E1198" s="50">
        <v>0</v>
      </c>
      <c r="F1198" s="50">
        <v>0</v>
      </c>
      <c r="G1198" s="50">
        <v>0</v>
      </c>
      <c r="H1198" s="49" t="s">
        <v>74</v>
      </c>
      <c r="I1198" s="49" t="s">
        <v>3951</v>
      </c>
      <c r="J1198" s="49" t="s">
        <v>871</v>
      </c>
      <c r="K1198" s="49" t="s">
        <v>50</v>
      </c>
      <c r="L1198" s="49" t="s">
        <v>642</v>
      </c>
      <c r="M1198" s="51">
        <v>4900000</v>
      </c>
      <c r="N1198" s="52">
        <v>44205</v>
      </c>
      <c r="O1198" s="52">
        <v>46996</v>
      </c>
      <c r="P1198" s="49" t="s">
        <v>4005</v>
      </c>
      <c r="Q1198" s="50" t="s">
        <v>41</v>
      </c>
      <c r="R1198" s="50" t="s">
        <v>42</v>
      </c>
      <c r="S1198" s="50" t="s">
        <v>41</v>
      </c>
      <c r="T1198" s="49" t="s">
        <v>3952</v>
      </c>
      <c r="U1198" s="53"/>
      <c r="V1198" s="7"/>
      <c r="W1198" s="8" t="str">
        <f ca="1">IF(OR(ISBLANK(O1198),ISERROR(O1198)),"",IF(O1198&lt;=TODAY(),"EXPIRED","ACTIVE"))</f>
        <v>ACTIVE</v>
      </c>
      <c r="X1198" s="8" t="str">
        <f>IF(ISNUMBER(SEARCH("OPTILAN",P1198)),"OPTILAN","")</f>
        <v/>
      </c>
      <c r="Y1198" s="8" t="str">
        <f>IF(AND(NOT(ISBLANK(M1198)),M1198&lt;&gt;"",VALUE(M1198)=0),"No Value (Indeterminate)","")</f>
        <v/>
      </c>
      <c r="Z1198" s="8"/>
      <c r="AA1198" s="8" t="str">
        <f>IF(AND(ISNUMBER(SEARCH("default date of 31/12/2099",D1198)),NOT(ISBLANK(M1198)),VALUE(M1198)=0),"No Value (SPOT Contract)","")</f>
        <v/>
      </c>
      <c r="AB1198" s="19" t="str">
        <f>IF(N1198="","No Start Date","")</f>
        <v/>
      </c>
      <c r="AC1198" s="19" t="str">
        <f>IF(O1198="","No Expiry Date","")</f>
        <v/>
      </c>
      <c r="AD1198" s="19" t="str">
        <f>IF(B1198="","No Reference","")</f>
        <v/>
      </c>
      <c r="AE1198" s="19" t="str" cm="1">
        <f t="array" aca="1" ref="AE1198" ca="1">IF(SUMPRODUCT(--ISNUMBER(SEARCH("PFI",A1198:AD1198)))&gt;0,"Y","")</f>
        <v/>
      </c>
      <c r="AF1198" s="19" t="str">
        <f>IF(ISNUMBER(SEARCH("CSW",C1198)),"Shared Service","")</f>
        <v/>
      </c>
      <c r="AG1198" s="19"/>
    </row>
    <row r="1199" spans="1:33" s="14" customFormat="1" x14ac:dyDescent="0.3">
      <c r="A1199" s="21">
        <v>65</v>
      </c>
      <c r="B1199" s="49" t="s">
        <v>3949</v>
      </c>
      <c r="C1199" s="49" t="s">
        <v>4006</v>
      </c>
      <c r="D1199" s="49"/>
      <c r="E1199" s="50">
        <v>0</v>
      </c>
      <c r="F1199" s="50">
        <v>0</v>
      </c>
      <c r="G1199" s="50">
        <v>0</v>
      </c>
      <c r="H1199" s="49" t="s">
        <v>74</v>
      </c>
      <c r="I1199" s="49" t="s">
        <v>3951</v>
      </c>
      <c r="J1199" s="49" t="s">
        <v>871</v>
      </c>
      <c r="K1199" s="49" t="s">
        <v>50</v>
      </c>
      <c r="L1199" s="49" t="s">
        <v>642</v>
      </c>
      <c r="M1199" s="51">
        <v>4900000</v>
      </c>
      <c r="N1199" s="52">
        <v>44205</v>
      </c>
      <c r="O1199" s="52">
        <v>46996</v>
      </c>
      <c r="P1199" s="49" t="s">
        <v>4007</v>
      </c>
      <c r="Q1199" s="50" t="s">
        <v>42</v>
      </c>
      <c r="R1199" s="50" t="s">
        <v>42</v>
      </c>
      <c r="S1199" s="50" t="s">
        <v>42</v>
      </c>
      <c r="T1199" s="49" t="s">
        <v>3952</v>
      </c>
      <c r="U1199" s="53"/>
      <c r="V1199" s="7"/>
      <c r="W1199" s="8" t="str">
        <f ca="1">IF(OR(ISBLANK(O1199),ISERROR(O1199)),"",IF(O1199&lt;=TODAY(),"EXPIRED","ACTIVE"))</f>
        <v>ACTIVE</v>
      </c>
      <c r="X1199" s="8" t="str">
        <f>IF(ISNUMBER(SEARCH("OPTILAN",P1199)),"OPTILAN","")</f>
        <v/>
      </c>
      <c r="Y1199" s="8" t="str">
        <f>IF(AND(NOT(ISBLANK(M1199)),M1199&lt;&gt;"",VALUE(M1199)=0),"No Value (Indeterminate)","")</f>
        <v/>
      </c>
      <c r="Z1199" s="8"/>
      <c r="AA1199" s="8" t="str">
        <f>IF(AND(ISNUMBER(SEARCH("default date of 31/12/2099",D1199)),NOT(ISBLANK(M1199)),VALUE(M1199)=0),"No Value (SPOT Contract)","")</f>
        <v/>
      </c>
      <c r="AB1199" s="19" t="str">
        <f>IF(N1199="","No Start Date","")</f>
        <v/>
      </c>
      <c r="AC1199" s="19" t="str">
        <f>IF(O1199="","No Expiry Date","")</f>
        <v/>
      </c>
      <c r="AD1199" s="19" t="str">
        <f>IF(B1199="","No Reference","")</f>
        <v/>
      </c>
      <c r="AE1199" s="19" t="str" cm="1">
        <f t="array" aca="1" ref="AE1199" ca="1">IF(SUMPRODUCT(--ISNUMBER(SEARCH("PFI",A1199:AD1199)))&gt;0,"Y","")</f>
        <v/>
      </c>
      <c r="AF1199" s="19" t="str">
        <f>IF(ISNUMBER(SEARCH("CSW",C1199)),"Shared Service","")</f>
        <v/>
      </c>
      <c r="AG1199" s="19"/>
    </row>
    <row r="1200" spans="1:33" s="14" customFormat="1" x14ac:dyDescent="0.3">
      <c r="A1200" s="21">
        <v>66</v>
      </c>
      <c r="B1200" s="49" t="s">
        <v>3949</v>
      </c>
      <c r="C1200" s="49" t="s">
        <v>4008</v>
      </c>
      <c r="D1200" s="49"/>
      <c r="E1200" s="50">
        <v>0</v>
      </c>
      <c r="F1200" s="50">
        <v>0</v>
      </c>
      <c r="G1200" s="50">
        <v>0</v>
      </c>
      <c r="H1200" s="49" t="s">
        <v>74</v>
      </c>
      <c r="I1200" s="49" t="s">
        <v>3951</v>
      </c>
      <c r="J1200" s="49" t="s">
        <v>871</v>
      </c>
      <c r="K1200" s="49" t="s">
        <v>50</v>
      </c>
      <c r="L1200" s="49" t="s">
        <v>642</v>
      </c>
      <c r="M1200" s="51">
        <v>4900000</v>
      </c>
      <c r="N1200" s="52">
        <v>44205</v>
      </c>
      <c r="O1200" s="52">
        <v>46996</v>
      </c>
      <c r="P1200" s="49" t="s">
        <v>4009</v>
      </c>
      <c r="Q1200" s="50" t="s">
        <v>41</v>
      </c>
      <c r="R1200" s="50" t="s">
        <v>42</v>
      </c>
      <c r="S1200" s="50" t="s">
        <v>41</v>
      </c>
      <c r="T1200" s="49" t="s">
        <v>3952</v>
      </c>
      <c r="U1200" s="53"/>
      <c r="V1200" s="7"/>
      <c r="W1200" s="8" t="str">
        <f ca="1">IF(OR(ISBLANK(O1200),ISERROR(O1200)),"",IF(O1200&lt;=TODAY(),"EXPIRED","ACTIVE"))</f>
        <v>ACTIVE</v>
      </c>
      <c r="X1200" s="8" t="str">
        <f>IF(ISNUMBER(SEARCH("OPTILAN",P1200)),"OPTILAN","")</f>
        <v/>
      </c>
      <c r="Y1200" s="8" t="str">
        <f>IF(AND(NOT(ISBLANK(M1200)),M1200&lt;&gt;"",VALUE(M1200)=0),"No Value (Indeterminate)","")</f>
        <v/>
      </c>
      <c r="Z1200" s="8"/>
      <c r="AA1200" s="8" t="str">
        <f>IF(AND(ISNUMBER(SEARCH("default date of 31/12/2099",D1200)),NOT(ISBLANK(M1200)),VALUE(M1200)=0),"No Value (SPOT Contract)","")</f>
        <v/>
      </c>
      <c r="AB1200" s="19" t="str">
        <f>IF(N1200="","No Start Date","")</f>
        <v/>
      </c>
      <c r="AC1200" s="19" t="str">
        <f>IF(O1200="","No Expiry Date","")</f>
        <v/>
      </c>
      <c r="AD1200" s="19" t="str">
        <f>IF(B1200="","No Reference","")</f>
        <v/>
      </c>
      <c r="AE1200" s="19" t="str" cm="1">
        <f t="array" aca="1" ref="AE1200" ca="1">IF(SUMPRODUCT(--ISNUMBER(SEARCH("PFI",A1200:AD1200)))&gt;0,"Y","")</f>
        <v/>
      </c>
      <c r="AF1200" s="19" t="str">
        <f>IF(ISNUMBER(SEARCH("CSW",C1200)),"Shared Service","")</f>
        <v/>
      </c>
      <c r="AG1200" s="19"/>
    </row>
    <row r="1201" spans="1:33" s="14" customFormat="1" x14ac:dyDescent="0.3">
      <c r="A1201" s="21">
        <v>67</v>
      </c>
      <c r="B1201" s="49" t="s">
        <v>3949</v>
      </c>
      <c r="C1201" s="49" t="s">
        <v>4010</v>
      </c>
      <c r="D1201" s="49"/>
      <c r="E1201" s="50">
        <v>0</v>
      </c>
      <c r="F1201" s="50">
        <v>0</v>
      </c>
      <c r="G1201" s="50">
        <v>0</v>
      </c>
      <c r="H1201" s="49" t="s">
        <v>74</v>
      </c>
      <c r="I1201" s="49" t="s">
        <v>3956</v>
      </c>
      <c r="J1201" s="49" t="s">
        <v>871</v>
      </c>
      <c r="K1201" s="49" t="s">
        <v>50</v>
      </c>
      <c r="L1201" s="49" t="s">
        <v>642</v>
      </c>
      <c r="M1201" s="51">
        <v>4900000</v>
      </c>
      <c r="N1201" s="52">
        <v>44205</v>
      </c>
      <c r="O1201" s="52">
        <v>46996</v>
      </c>
      <c r="P1201" s="49" t="s">
        <v>4011</v>
      </c>
      <c r="Q1201" s="50" t="s">
        <v>41</v>
      </c>
      <c r="R1201" s="50" t="s">
        <v>42</v>
      </c>
      <c r="S1201" s="50" t="s">
        <v>41</v>
      </c>
      <c r="T1201" s="49" t="s">
        <v>3952</v>
      </c>
      <c r="U1201" s="53"/>
      <c r="V1201" s="7"/>
      <c r="W1201" s="8" t="str">
        <f ca="1">IF(OR(ISBLANK(O1201),ISERROR(O1201)),"",IF(O1201&lt;=TODAY(),"EXPIRED","ACTIVE"))</f>
        <v>ACTIVE</v>
      </c>
      <c r="X1201" s="8" t="str">
        <f>IF(ISNUMBER(SEARCH("OPTILAN",P1201)),"OPTILAN","")</f>
        <v/>
      </c>
      <c r="Y1201" s="8" t="str">
        <f>IF(AND(NOT(ISBLANK(M1201)),M1201&lt;&gt;"",VALUE(M1201)=0),"No Value (Indeterminate)","")</f>
        <v/>
      </c>
      <c r="Z1201" s="8"/>
      <c r="AA1201" s="8" t="str">
        <f>IF(AND(ISNUMBER(SEARCH("default date of 31/12/2099",D1201)),NOT(ISBLANK(M1201)),VALUE(M1201)=0),"No Value (SPOT Contract)","")</f>
        <v/>
      </c>
      <c r="AB1201" s="19" t="str">
        <f>IF(N1201="","No Start Date","")</f>
        <v/>
      </c>
      <c r="AC1201" s="19" t="str">
        <f>IF(O1201="","No Expiry Date","")</f>
        <v/>
      </c>
      <c r="AD1201" s="19" t="str">
        <f>IF(B1201="","No Reference","")</f>
        <v/>
      </c>
      <c r="AE1201" s="19" t="str" cm="1">
        <f t="array" aca="1" ref="AE1201" ca="1">IF(SUMPRODUCT(--ISNUMBER(SEARCH("PFI",A1201:AD1201)))&gt;0,"Y","")</f>
        <v/>
      </c>
      <c r="AF1201" s="19" t="str">
        <f>IF(ISNUMBER(SEARCH("CSW",C1201)),"Shared Service","")</f>
        <v/>
      </c>
      <c r="AG1201" s="19"/>
    </row>
    <row r="1202" spans="1:33" s="14" customFormat="1" x14ac:dyDescent="0.3">
      <c r="A1202" s="21">
        <v>68</v>
      </c>
      <c r="B1202" s="49" t="s">
        <v>3949</v>
      </c>
      <c r="C1202" s="49" t="s">
        <v>4012</v>
      </c>
      <c r="D1202" s="49"/>
      <c r="E1202" s="50">
        <v>0</v>
      </c>
      <c r="F1202" s="50">
        <v>0</v>
      </c>
      <c r="G1202" s="50">
        <v>0</v>
      </c>
      <c r="H1202" s="49" t="s">
        <v>74</v>
      </c>
      <c r="I1202" s="49" t="s">
        <v>3956</v>
      </c>
      <c r="J1202" s="49" t="s">
        <v>871</v>
      </c>
      <c r="K1202" s="49" t="s">
        <v>50</v>
      </c>
      <c r="L1202" s="49" t="s">
        <v>642</v>
      </c>
      <c r="M1202" s="51">
        <v>4900000</v>
      </c>
      <c r="N1202" s="52">
        <v>44205</v>
      </c>
      <c r="O1202" s="52">
        <v>46996</v>
      </c>
      <c r="P1202" s="49" t="s">
        <v>4013</v>
      </c>
      <c r="Q1202" s="50" t="s">
        <v>41</v>
      </c>
      <c r="R1202" s="50" t="s">
        <v>42</v>
      </c>
      <c r="S1202" s="50" t="s">
        <v>41</v>
      </c>
      <c r="T1202" s="49" t="s">
        <v>3952</v>
      </c>
      <c r="U1202" s="53"/>
      <c r="V1202" s="7"/>
      <c r="W1202" s="8" t="str">
        <f ca="1">IF(OR(ISBLANK(O1202),ISERROR(O1202)),"",IF(O1202&lt;=TODAY(),"EXPIRED","ACTIVE"))</f>
        <v>ACTIVE</v>
      </c>
      <c r="X1202" s="8" t="str">
        <f>IF(ISNUMBER(SEARCH("OPTILAN",P1202)),"OPTILAN","")</f>
        <v/>
      </c>
      <c r="Y1202" s="8" t="str">
        <f>IF(AND(NOT(ISBLANK(M1202)),M1202&lt;&gt;"",VALUE(M1202)=0),"No Value (Indeterminate)","")</f>
        <v/>
      </c>
      <c r="Z1202" s="8"/>
      <c r="AA1202" s="8" t="str">
        <f>IF(AND(ISNUMBER(SEARCH("default date of 31/12/2099",D1202)),NOT(ISBLANK(M1202)),VALUE(M1202)=0),"No Value (SPOT Contract)","")</f>
        <v/>
      </c>
      <c r="AB1202" s="19" t="str">
        <f>IF(N1202="","No Start Date","")</f>
        <v/>
      </c>
      <c r="AC1202" s="19" t="str">
        <f>IF(O1202="","No Expiry Date","")</f>
        <v/>
      </c>
      <c r="AD1202" s="19" t="str">
        <f>IF(B1202="","No Reference","")</f>
        <v/>
      </c>
      <c r="AE1202" s="19" t="str" cm="1">
        <f t="array" aca="1" ref="AE1202" ca="1">IF(SUMPRODUCT(--ISNUMBER(SEARCH("PFI",A1202:AD1202)))&gt;0,"Y","")</f>
        <v/>
      </c>
      <c r="AF1202" s="19" t="str">
        <f>IF(ISNUMBER(SEARCH("CSW",C1202)),"Shared Service","")</f>
        <v/>
      </c>
      <c r="AG1202" s="19"/>
    </row>
    <row r="1203" spans="1:33" s="14" customFormat="1" x14ac:dyDescent="0.3">
      <c r="A1203" s="21">
        <v>69</v>
      </c>
      <c r="B1203" s="49" t="s">
        <v>3949</v>
      </c>
      <c r="C1203" s="49" t="s">
        <v>4014</v>
      </c>
      <c r="D1203" s="49"/>
      <c r="E1203" s="50">
        <v>0</v>
      </c>
      <c r="F1203" s="50">
        <v>0</v>
      </c>
      <c r="G1203" s="50">
        <v>0</v>
      </c>
      <c r="H1203" s="49" t="s">
        <v>74</v>
      </c>
      <c r="I1203" s="49" t="s">
        <v>3951</v>
      </c>
      <c r="J1203" s="49" t="s">
        <v>871</v>
      </c>
      <c r="K1203" s="49" t="s">
        <v>50</v>
      </c>
      <c r="L1203" s="49" t="s">
        <v>642</v>
      </c>
      <c r="M1203" s="51">
        <v>4900000</v>
      </c>
      <c r="N1203" s="52">
        <v>44205</v>
      </c>
      <c r="O1203" s="52">
        <v>46996</v>
      </c>
      <c r="P1203" s="49" t="s">
        <v>4015</v>
      </c>
      <c r="Q1203" s="50" t="s">
        <v>42</v>
      </c>
      <c r="R1203" s="50" t="s">
        <v>42</v>
      </c>
      <c r="S1203" s="50" t="s">
        <v>41</v>
      </c>
      <c r="T1203" s="49" t="s">
        <v>3952</v>
      </c>
      <c r="U1203" s="53"/>
      <c r="V1203" s="7"/>
      <c r="W1203" s="8" t="str">
        <f ca="1">IF(OR(ISBLANK(O1203),ISERROR(O1203)),"",IF(O1203&lt;=TODAY(),"EXPIRED","ACTIVE"))</f>
        <v>ACTIVE</v>
      </c>
      <c r="X1203" s="8" t="str">
        <f>IF(ISNUMBER(SEARCH("OPTILAN",P1203)),"OPTILAN","")</f>
        <v/>
      </c>
      <c r="Y1203" s="8" t="str">
        <f>IF(AND(NOT(ISBLANK(M1203)),M1203&lt;&gt;"",VALUE(M1203)=0),"No Value (Indeterminate)","")</f>
        <v/>
      </c>
      <c r="Z1203" s="8"/>
      <c r="AA1203" s="8" t="str">
        <f>IF(AND(ISNUMBER(SEARCH("default date of 31/12/2099",D1203)),NOT(ISBLANK(M1203)),VALUE(M1203)=0),"No Value (SPOT Contract)","")</f>
        <v/>
      </c>
      <c r="AB1203" s="19" t="str">
        <f>IF(N1203="","No Start Date","")</f>
        <v/>
      </c>
      <c r="AC1203" s="19" t="str">
        <f>IF(O1203="","No Expiry Date","")</f>
        <v/>
      </c>
      <c r="AD1203" s="19" t="str">
        <f>IF(B1203="","No Reference","")</f>
        <v/>
      </c>
      <c r="AE1203" s="19" t="str" cm="1">
        <f t="array" aca="1" ref="AE1203" ca="1">IF(SUMPRODUCT(--ISNUMBER(SEARCH("PFI",A1203:AD1203)))&gt;0,"Y","")</f>
        <v/>
      </c>
      <c r="AF1203" s="19" t="str">
        <f>IF(ISNUMBER(SEARCH("CSW",C1203)),"Shared Service","")</f>
        <v/>
      </c>
      <c r="AG1203" s="19"/>
    </row>
    <row r="1204" spans="1:33" s="14" customFormat="1" x14ac:dyDescent="0.3">
      <c r="A1204" s="21">
        <v>70</v>
      </c>
      <c r="B1204" s="49" t="s">
        <v>3949</v>
      </c>
      <c r="C1204" s="49" t="s">
        <v>4016</v>
      </c>
      <c r="D1204" s="49"/>
      <c r="E1204" s="50">
        <v>0</v>
      </c>
      <c r="F1204" s="50">
        <v>0</v>
      </c>
      <c r="G1204" s="50">
        <v>0</v>
      </c>
      <c r="H1204" s="49" t="s">
        <v>74</v>
      </c>
      <c r="I1204" s="49" t="s">
        <v>3961</v>
      </c>
      <c r="J1204" s="49" t="s">
        <v>871</v>
      </c>
      <c r="K1204" s="49" t="s">
        <v>50</v>
      </c>
      <c r="L1204" s="49" t="s">
        <v>642</v>
      </c>
      <c r="M1204" s="51">
        <v>4900000</v>
      </c>
      <c r="N1204" s="52">
        <v>44205</v>
      </c>
      <c r="O1204" s="52">
        <v>46996</v>
      </c>
      <c r="P1204" s="49" t="s">
        <v>4017</v>
      </c>
      <c r="Q1204" s="50" t="s">
        <v>41</v>
      </c>
      <c r="R1204" s="50" t="s">
        <v>42</v>
      </c>
      <c r="S1204" s="50" t="s">
        <v>41</v>
      </c>
      <c r="T1204" s="49" t="s">
        <v>3952</v>
      </c>
      <c r="U1204" s="53"/>
      <c r="V1204" s="7"/>
      <c r="W1204" s="8" t="str">
        <f ca="1">IF(OR(ISBLANK(O1204),ISERROR(O1204)),"",IF(O1204&lt;=TODAY(),"EXPIRED","ACTIVE"))</f>
        <v>ACTIVE</v>
      </c>
      <c r="X1204" s="8" t="str">
        <f>IF(ISNUMBER(SEARCH("OPTILAN",P1204)),"OPTILAN","")</f>
        <v/>
      </c>
      <c r="Y1204" s="8" t="str">
        <f>IF(AND(NOT(ISBLANK(M1204)),M1204&lt;&gt;"",VALUE(M1204)=0),"No Value (Indeterminate)","")</f>
        <v/>
      </c>
      <c r="Z1204" s="8"/>
      <c r="AA1204" s="8" t="str">
        <f>IF(AND(ISNUMBER(SEARCH("default date of 31/12/2099",D1204)),NOT(ISBLANK(M1204)),VALUE(M1204)=0),"No Value (SPOT Contract)","")</f>
        <v/>
      </c>
      <c r="AB1204" s="19" t="str">
        <f>IF(N1204="","No Start Date","")</f>
        <v/>
      </c>
      <c r="AC1204" s="19" t="str">
        <f>IF(O1204="","No Expiry Date","")</f>
        <v/>
      </c>
      <c r="AD1204" s="19" t="str">
        <f>IF(B1204="","No Reference","")</f>
        <v/>
      </c>
      <c r="AE1204" s="19" t="str" cm="1">
        <f t="array" aca="1" ref="AE1204" ca="1">IF(SUMPRODUCT(--ISNUMBER(SEARCH("PFI",A1204:AD1204)))&gt;0,"Y","")</f>
        <v/>
      </c>
      <c r="AF1204" s="19" t="str">
        <f>IF(ISNUMBER(SEARCH("CSW",C1204)),"Shared Service","")</f>
        <v/>
      </c>
      <c r="AG1204" s="19"/>
    </row>
    <row r="1205" spans="1:33" s="14" customFormat="1" x14ac:dyDescent="0.3">
      <c r="A1205" s="21">
        <v>71</v>
      </c>
      <c r="B1205" s="49" t="s">
        <v>3949</v>
      </c>
      <c r="C1205" s="49" t="s">
        <v>4018</v>
      </c>
      <c r="D1205" s="49"/>
      <c r="E1205" s="50">
        <v>0</v>
      </c>
      <c r="F1205" s="50">
        <v>0</v>
      </c>
      <c r="G1205" s="50">
        <v>0</v>
      </c>
      <c r="H1205" s="49" t="s">
        <v>74</v>
      </c>
      <c r="I1205" s="49" t="s">
        <v>3961</v>
      </c>
      <c r="J1205" s="49" t="s">
        <v>871</v>
      </c>
      <c r="K1205" s="49" t="s">
        <v>50</v>
      </c>
      <c r="L1205" s="49" t="s">
        <v>642</v>
      </c>
      <c r="M1205" s="51">
        <v>4900000</v>
      </c>
      <c r="N1205" s="52">
        <v>44205</v>
      </c>
      <c r="O1205" s="52">
        <v>46996</v>
      </c>
      <c r="P1205" s="49" t="s">
        <v>4019</v>
      </c>
      <c r="Q1205" s="50" t="s">
        <v>41</v>
      </c>
      <c r="R1205" s="50" t="s">
        <v>42</v>
      </c>
      <c r="S1205" s="50" t="s">
        <v>41</v>
      </c>
      <c r="T1205" s="49" t="s">
        <v>3952</v>
      </c>
      <c r="U1205" s="53"/>
      <c r="V1205" s="7"/>
      <c r="W1205" s="8" t="str">
        <f ca="1">IF(OR(ISBLANK(O1205),ISERROR(O1205)),"",IF(O1205&lt;=TODAY(),"EXPIRED","ACTIVE"))</f>
        <v>ACTIVE</v>
      </c>
      <c r="X1205" s="8" t="str">
        <f>IF(ISNUMBER(SEARCH("OPTILAN",P1205)),"OPTILAN","")</f>
        <v/>
      </c>
      <c r="Y1205" s="8" t="str">
        <f>IF(AND(NOT(ISBLANK(M1205)),M1205&lt;&gt;"",VALUE(M1205)=0),"No Value (Indeterminate)","")</f>
        <v/>
      </c>
      <c r="Z1205" s="8"/>
      <c r="AA1205" s="8" t="str">
        <f>IF(AND(ISNUMBER(SEARCH("default date of 31/12/2099",D1205)),NOT(ISBLANK(M1205)),VALUE(M1205)=0),"No Value (SPOT Contract)","")</f>
        <v/>
      </c>
      <c r="AB1205" s="19" t="str">
        <f>IF(N1205="","No Start Date","")</f>
        <v/>
      </c>
      <c r="AC1205" s="19" t="str">
        <f>IF(O1205="","No Expiry Date","")</f>
        <v/>
      </c>
      <c r="AD1205" s="19" t="str">
        <f>IF(B1205="","No Reference","")</f>
        <v/>
      </c>
      <c r="AE1205" s="19" t="str" cm="1">
        <f t="array" aca="1" ref="AE1205" ca="1">IF(SUMPRODUCT(--ISNUMBER(SEARCH("PFI",A1205:AD1205)))&gt;0,"Y","")</f>
        <v/>
      </c>
      <c r="AF1205" s="19" t="str">
        <f>IF(ISNUMBER(SEARCH("CSW",C1205)),"Shared Service","")</f>
        <v/>
      </c>
      <c r="AG1205" s="19"/>
    </row>
    <row r="1206" spans="1:33" s="14" customFormat="1" x14ac:dyDescent="0.3">
      <c r="A1206" s="21">
        <v>72</v>
      </c>
      <c r="B1206" s="49" t="s">
        <v>3949</v>
      </c>
      <c r="C1206" s="49" t="s">
        <v>4020</v>
      </c>
      <c r="D1206" s="49"/>
      <c r="E1206" s="50">
        <v>0</v>
      </c>
      <c r="F1206" s="50">
        <v>0</v>
      </c>
      <c r="G1206" s="50">
        <v>0</v>
      </c>
      <c r="H1206" s="49" t="s">
        <v>74</v>
      </c>
      <c r="I1206" s="49" t="s">
        <v>3968</v>
      </c>
      <c r="J1206" s="49" t="s">
        <v>871</v>
      </c>
      <c r="K1206" s="49" t="s">
        <v>50</v>
      </c>
      <c r="L1206" s="49" t="s">
        <v>642</v>
      </c>
      <c r="M1206" s="51">
        <v>4900000</v>
      </c>
      <c r="N1206" s="52">
        <v>44205</v>
      </c>
      <c r="O1206" s="52">
        <v>46996</v>
      </c>
      <c r="P1206" s="49" t="s">
        <v>4021</v>
      </c>
      <c r="Q1206" s="50" t="s">
        <v>41</v>
      </c>
      <c r="R1206" s="50" t="s">
        <v>42</v>
      </c>
      <c r="S1206" s="50" t="s">
        <v>41</v>
      </c>
      <c r="T1206" s="49" t="s">
        <v>3952</v>
      </c>
      <c r="U1206" s="53"/>
      <c r="V1206" s="7"/>
      <c r="W1206" s="8" t="str">
        <f ca="1">IF(OR(ISBLANK(O1206),ISERROR(O1206)),"",IF(O1206&lt;=TODAY(),"EXPIRED","ACTIVE"))</f>
        <v>ACTIVE</v>
      </c>
      <c r="X1206" s="8" t="str">
        <f>IF(ISNUMBER(SEARCH("OPTILAN",P1206)),"OPTILAN","")</f>
        <v/>
      </c>
      <c r="Y1206" s="8" t="str">
        <f>IF(AND(NOT(ISBLANK(M1206)),M1206&lt;&gt;"",VALUE(M1206)=0),"No Value (Indeterminate)","")</f>
        <v/>
      </c>
      <c r="Z1206" s="8"/>
      <c r="AA1206" s="8" t="str">
        <f>IF(AND(ISNUMBER(SEARCH("default date of 31/12/2099",D1206)),NOT(ISBLANK(M1206)),VALUE(M1206)=0),"No Value (SPOT Contract)","")</f>
        <v/>
      </c>
      <c r="AB1206" s="19" t="str">
        <f>IF(N1206="","No Start Date","")</f>
        <v/>
      </c>
      <c r="AC1206" s="19" t="str">
        <f>IF(O1206="","No Expiry Date","")</f>
        <v/>
      </c>
      <c r="AD1206" s="19" t="str">
        <f>IF(B1206="","No Reference","")</f>
        <v/>
      </c>
      <c r="AE1206" s="19" t="str" cm="1">
        <f t="array" aca="1" ref="AE1206" ca="1">IF(SUMPRODUCT(--ISNUMBER(SEARCH("PFI",A1206:AD1206)))&gt;0,"Y","")</f>
        <v/>
      </c>
      <c r="AF1206" s="19" t="str">
        <f>IF(ISNUMBER(SEARCH("CSW",C1206)),"Shared Service","")</f>
        <v/>
      </c>
      <c r="AG1206" s="19"/>
    </row>
    <row r="1207" spans="1:33" s="14" customFormat="1" x14ac:dyDescent="0.3">
      <c r="A1207" s="21">
        <v>73</v>
      </c>
      <c r="B1207" s="49" t="s">
        <v>3949</v>
      </c>
      <c r="C1207" s="49" t="s">
        <v>4022</v>
      </c>
      <c r="D1207" s="49"/>
      <c r="E1207" s="50">
        <v>0</v>
      </c>
      <c r="F1207" s="50">
        <v>0</v>
      </c>
      <c r="G1207" s="50">
        <v>0</v>
      </c>
      <c r="H1207" s="49" t="s">
        <v>74</v>
      </c>
      <c r="I1207" s="49" t="s">
        <v>3951</v>
      </c>
      <c r="J1207" s="49" t="s">
        <v>871</v>
      </c>
      <c r="K1207" s="49" t="s">
        <v>50</v>
      </c>
      <c r="L1207" s="49" t="s">
        <v>642</v>
      </c>
      <c r="M1207" s="51">
        <v>4900000</v>
      </c>
      <c r="N1207" s="52">
        <v>44205</v>
      </c>
      <c r="O1207" s="52">
        <v>46996</v>
      </c>
      <c r="P1207" s="49" t="s">
        <v>4023</v>
      </c>
      <c r="Q1207" s="50" t="s">
        <v>41</v>
      </c>
      <c r="R1207" s="50" t="s">
        <v>41</v>
      </c>
      <c r="S1207" s="50" t="s">
        <v>41</v>
      </c>
      <c r="T1207" s="49" t="s">
        <v>3952</v>
      </c>
      <c r="U1207" s="53"/>
      <c r="V1207" s="7"/>
      <c r="W1207" s="8" t="str">
        <f ca="1">IF(OR(ISBLANK(O1207),ISERROR(O1207)),"",IF(O1207&lt;=TODAY(),"EXPIRED","ACTIVE"))</f>
        <v>ACTIVE</v>
      </c>
      <c r="X1207" s="8" t="str">
        <f>IF(ISNUMBER(SEARCH("OPTILAN",P1207)),"OPTILAN","")</f>
        <v/>
      </c>
      <c r="Y1207" s="8" t="str">
        <f>IF(AND(NOT(ISBLANK(M1207)),M1207&lt;&gt;"",VALUE(M1207)=0),"No Value (Indeterminate)","")</f>
        <v/>
      </c>
      <c r="Z1207" s="8"/>
      <c r="AA1207" s="8" t="str">
        <f>IF(AND(ISNUMBER(SEARCH("default date of 31/12/2099",D1207)),NOT(ISBLANK(M1207)),VALUE(M1207)=0),"No Value (SPOT Contract)","")</f>
        <v/>
      </c>
      <c r="AB1207" s="19" t="str">
        <f>IF(N1207="","No Start Date","")</f>
        <v/>
      </c>
      <c r="AC1207" s="19" t="str">
        <f>IF(O1207="","No Expiry Date","")</f>
        <v/>
      </c>
      <c r="AD1207" s="19" t="str">
        <f>IF(B1207="","No Reference","")</f>
        <v/>
      </c>
      <c r="AE1207" s="19" t="str" cm="1">
        <f t="array" aca="1" ref="AE1207" ca="1">IF(SUMPRODUCT(--ISNUMBER(SEARCH("PFI",A1207:AD1207)))&gt;0,"Y","")</f>
        <v/>
      </c>
      <c r="AF1207" s="19" t="str">
        <f>IF(ISNUMBER(SEARCH("CSW",C1207)),"Shared Service","")</f>
        <v/>
      </c>
      <c r="AG1207" s="19"/>
    </row>
    <row r="1208" spans="1:33" s="14" customFormat="1" x14ac:dyDescent="0.3">
      <c r="A1208" s="21">
        <v>74</v>
      </c>
      <c r="B1208" s="49" t="s">
        <v>3949</v>
      </c>
      <c r="C1208" s="49" t="s">
        <v>4024</v>
      </c>
      <c r="D1208" s="49"/>
      <c r="E1208" s="50">
        <v>0</v>
      </c>
      <c r="F1208" s="50">
        <v>0</v>
      </c>
      <c r="G1208" s="50">
        <v>0</v>
      </c>
      <c r="H1208" s="49" t="s">
        <v>74</v>
      </c>
      <c r="I1208" s="49" t="s">
        <v>3961</v>
      </c>
      <c r="J1208" s="49" t="s">
        <v>871</v>
      </c>
      <c r="K1208" s="49" t="s">
        <v>50</v>
      </c>
      <c r="L1208" s="49" t="s">
        <v>642</v>
      </c>
      <c r="M1208" s="51">
        <v>4900000</v>
      </c>
      <c r="N1208" s="52">
        <v>44205</v>
      </c>
      <c r="O1208" s="52">
        <v>46996</v>
      </c>
      <c r="P1208" s="49" t="s">
        <v>4025</v>
      </c>
      <c r="Q1208" s="50" t="s">
        <v>41</v>
      </c>
      <c r="R1208" s="50" t="s">
        <v>42</v>
      </c>
      <c r="S1208" s="50" t="s">
        <v>41</v>
      </c>
      <c r="T1208" s="49" t="s">
        <v>3952</v>
      </c>
      <c r="U1208" s="53"/>
      <c r="V1208" s="7"/>
      <c r="W1208" s="8" t="str">
        <f ca="1">IF(OR(ISBLANK(O1208),ISERROR(O1208)),"",IF(O1208&lt;=TODAY(),"EXPIRED","ACTIVE"))</f>
        <v>ACTIVE</v>
      </c>
      <c r="X1208" s="8" t="str">
        <f>IF(ISNUMBER(SEARCH("OPTILAN",P1208)),"OPTILAN","")</f>
        <v/>
      </c>
      <c r="Y1208" s="8" t="str">
        <f>IF(AND(NOT(ISBLANK(M1208)),M1208&lt;&gt;"",VALUE(M1208)=0),"No Value (Indeterminate)","")</f>
        <v/>
      </c>
      <c r="Z1208" s="8"/>
      <c r="AA1208" s="8" t="str">
        <f>IF(AND(ISNUMBER(SEARCH("default date of 31/12/2099",D1208)),NOT(ISBLANK(M1208)),VALUE(M1208)=0),"No Value (SPOT Contract)","")</f>
        <v/>
      </c>
      <c r="AB1208" s="19" t="str">
        <f>IF(N1208="","No Start Date","")</f>
        <v/>
      </c>
      <c r="AC1208" s="19" t="str">
        <f>IF(O1208="","No Expiry Date","")</f>
        <v/>
      </c>
      <c r="AD1208" s="19" t="str">
        <f>IF(B1208="","No Reference","")</f>
        <v/>
      </c>
      <c r="AE1208" s="19" t="str" cm="1">
        <f t="array" aca="1" ref="AE1208" ca="1">IF(SUMPRODUCT(--ISNUMBER(SEARCH("PFI",A1208:AD1208)))&gt;0,"Y","")</f>
        <v/>
      </c>
      <c r="AF1208" s="19" t="str">
        <f>IF(ISNUMBER(SEARCH("CSW",C1208)),"Shared Service","")</f>
        <v/>
      </c>
      <c r="AG1208" s="19"/>
    </row>
    <row r="1209" spans="1:33" s="14" customFormat="1" x14ac:dyDescent="0.3">
      <c r="A1209" s="21">
        <v>75</v>
      </c>
      <c r="B1209" s="49" t="s">
        <v>3949</v>
      </c>
      <c r="C1209" s="49" t="s">
        <v>4026</v>
      </c>
      <c r="D1209" s="49"/>
      <c r="E1209" s="50">
        <v>0</v>
      </c>
      <c r="F1209" s="50">
        <v>0</v>
      </c>
      <c r="G1209" s="50">
        <v>0</v>
      </c>
      <c r="H1209" s="49" t="s">
        <v>74</v>
      </c>
      <c r="I1209" s="49" t="s">
        <v>3951</v>
      </c>
      <c r="J1209" s="49" t="s">
        <v>871</v>
      </c>
      <c r="K1209" s="49" t="s">
        <v>50</v>
      </c>
      <c r="L1209" s="49" t="s">
        <v>642</v>
      </c>
      <c r="M1209" s="51">
        <v>4900000</v>
      </c>
      <c r="N1209" s="52">
        <v>44205</v>
      </c>
      <c r="O1209" s="52">
        <v>46996</v>
      </c>
      <c r="P1209" s="49" t="s">
        <v>4027</v>
      </c>
      <c r="Q1209" s="50" t="s">
        <v>41</v>
      </c>
      <c r="R1209" s="50" t="s">
        <v>42</v>
      </c>
      <c r="S1209" s="50" t="s">
        <v>41</v>
      </c>
      <c r="T1209" s="49" t="s">
        <v>3952</v>
      </c>
      <c r="U1209" s="53"/>
      <c r="V1209" s="7"/>
      <c r="W1209" s="8" t="str">
        <f ca="1">IF(OR(ISBLANK(O1209),ISERROR(O1209)),"",IF(O1209&lt;=TODAY(),"EXPIRED","ACTIVE"))</f>
        <v>ACTIVE</v>
      </c>
      <c r="X1209" s="8" t="str">
        <f>IF(ISNUMBER(SEARCH("OPTILAN",P1209)),"OPTILAN","")</f>
        <v/>
      </c>
      <c r="Y1209" s="8" t="str">
        <f>IF(AND(NOT(ISBLANK(M1209)),M1209&lt;&gt;"",VALUE(M1209)=0),"No Value (Indeterminate)","")</f>
        <v/>
      </c>
      <c r="Z1209" s="8"/>
      <c r="AA1209" s="8" t="str">
        <f>IF(AND(ISNUMBER(SEARCH("default date of 31/12/2099",D1209)),NOT(ISBLANK(M1209)),VALUE(M1209)=0),"No Value (SPOT Contract)","")</f>
        <v/>
      </c>
      <c r="AB1209" s="19" t="str">
        <f>IF(N1209="","No Start Date","")</f>
        <v/>
      </c>
      <c r="AC1209" s="19" t="str">
        <f>IF(O1209="","No Expiry Date","")</f>
        <v/>
      </c>
      <c r="AD1209" s="19" t="str">
        <f>IF(B1209="","No Reference","")</f>
        <v/>
      </c>
      <c r="AE1209" s="19" t="str" cm="1">
        <f t="array" aca="1" ref="AE1209" ca="1">IF(SUMPRODUCT(--ISNUMBER(SEARCH("PFI",A1209:AD1209)))&gt;0,"Y","")</f>
        <v/>
      </c>
      <c r="AF1209" s="19" t="str">
        <f>IF(ISNUMBER(SEARCH("CSW",C1209)),"Shared Service","")</f>
        <v/>
      </c>
      <c r="AG1209" s="19"/>
    </row>
    <row r="1210" spans="1:33" s="14" customFormat="1" x14ac:dyDescent="0.3">
      <c r="A1210" s="21">
        <v>76</v>
      </c>
      <c r="B1210" s="49" t="s">
        <v>3949</v>
      </c>
      <c r="C1210" s="49" t="s">
        <v>4028</v>
      </c>
      <c r="D1210" s="49"/>
      <c r="E1210" s="50">
        <v>0</v>
      </c>
      <c r="F1210" s="50">
        <v>0</v>
      </c>
      <c r="G1210" s="50">
        <v>0</v>
      </c>
      <c r="H1210" s="49" t="s">
        <v>74</v>
      </c>
      <c r="I1210" s="49" t="s">
        <v>3951</v>
      </c>
      <c r="J1210" s="49" t="s">
        <v>871</v>
      </c>
      <c r="K1210" s="49" t="s">
        <v>50</v>
      </c>
      <c r="L1210" s="49" t="s">
        <v>642</v>
      </c>
      <c r="M1210" s="51">
        <v>4900000</v>
      </c>
      <c r="N1210" s="52">
        <v>44205</v>
      </c>
      <c r="O1210" s="52">
        <v>46996</v>
      </c>
      <c r="P1210" s="49" t="s">
        <v>4029</v>
      </c>
      <c r="Q1210" s="50" t="s">
        <v>41</v>
      </c>
      <c r="R1210" s="50" t="s">
        <v>42</v>
      </c>
      <c r="S1210" s="50" t="s">
        <v>41</v>
      </c>
      <c r="T1210" s="49" t="s">
        <v>3952</v>
      </c>
      <c r="U1210" s="53"/>
      <c r="V1210" s="7"/>
      <c r="W1210" s="8" t="str">
        <f ca="1">IF(OR(ISBLANK(O1210),ISERROR(O1210)),"",IF(O1210&lt;=TODAY(),"EXPIRED","ACTIVE"))</f>
        <v>ACTIVE</v>
      </c>
      <c r="X1210" s="8" t="str">
        <f>IF(ISNUMBER(SEARCH("OPTILAN",P1210)),"OPTILAN","")</f>
        <v/>
      </c>
      <c r="Y1210" s="8" t="str">
        <f>IF(AND(NOT(ISBLANK(M1210)),M1210&lt;&gt;"",VALUE(M1210)=0),"No Value (Indeterminate)","")</f>
        <v/>
      </c>
      <c r="Z1210" s="8"/>
      <c r="AA1210" s="8" t="str">
        <f>IF(AND(ISNUMBER(SEARCH("default date of 31/12/2099",D1210)),NOT(ISBLANK(M1210)),VALUE(M1210)=0),"No Value (SPOT Contract)","")</f>
        <v/>
      </c>
      <c r="AB1210" s="19" t="str">
        <f>IF(N1210="","No Start Date","")</f>
        <v/>
      </c>
      <c r="AC1210" s="19" t="str">
        <f>IF(O1210="","No Expiry Date","")</f>
        <v/>
      </c>
      <c r="AD1210" s="19" t="str">
        <f>IF(B1210="","No Reference","")</f>
        <v/>
      </c>
      <c r="AE1210" s="19" t="str" cm="1">
        <f t="array" aca="1" ref="AE1210" ca="1">IF(SUMPRODUCT(--ISNUMBER(SEARCH("PFI",A1210:AD1210)))&gt;0,"Y","")</f>
        <v/>
      </c>
      <c r="AF1210" s="19" t="str">
        <f>IF(ISNUMBER(SEARCH("CSW",C1210)),"Shared Service","")</f>
        <v/>
      </c>
      <c r="AG1210" s="19"/>
    </row>
    <row r="1211" spans="1:33" s="14" customFormat="1" x14ac:dyDescent="0.3">
      <c r="A1211" s="21">
        <v>77</v>
      </c>
      <c r="B1211" s="49" t="s">
        <v>3949</v>
      </c>
      <c r="C1211" s="49" t="s">
        <v>4030</v>
      </c>
      <c r="D1211" s="49"/>
      <c r="E1211" s="50">
        <v>0</v>
      </c>
      <c r="F1211" s="50">
        <v>0</v>
      </c>
      <c r="G1211" s="50">
        <v>0</v>
      </c>
      <c r="H1211" s="49" t="s">
        <v>74</v>
      </c>
      <c r="I1211" s="49" t="s">
        <v>3951</v>
      </c>
      <c r="J1211" s="49" t="s">
        <v>871</v>
      </c>
      <c r="K1211" s="49" t="s">
        <v>50</v>
      </c>
      <c r="L1211" s="49" t="s">
        <v>642</v>
      </c>
      <c r="M1211" s="51">
        <v>4900000</v>
      </c>
      <c r="N1211" s="52">
        <v>44205</v>
      </c>
      <c r="O1211" s="52">
        <v>46996</v>
      </c>
      <c r="P1211" s="49" t="s">
        <v>4031</v>
      </c>
      <c r="Q1211" s="50" t="s">
        <v>41</v>
      </c>
      <c r="R1211" s="50" t="s">
        <v>42</v>
      </c>
      <c r="S1211" s="50" t="s">
        <v>41</v>
      </c>
      <c r="T1211" s="49" t="s">
        <v>3952</v>
      </c>
      <c r="U1211" s="53"/>
      <c r="V1211" s="7"/>
      <c r="W1211" s="8" t="str">
        <f ca="1">IF(OR(ISBLANK(O1211),ISERROR(O1211)),"",IF(O1211&lt;=TODAY(),"EXPIRED","ACTIVE"))</f>
        <v>ACTIVE</v>
      </c>
      <c r="X1211" s="8" t="str">
        <f>IF(ISNUMBER(SEARCH("OPTILAN",P1211)),"OPTILAN","")</f>
        <v/>
      </c>
      <c r="Y1211" s="8" t="str">
        <f>IF(AND(NOT(ISBLANK(M1211)),M1211&lt;&gt;"",VALUE(M1211)=0),"No Value (Indeterminate)","")</f>
        <v/>
      </c>
      <c r="Z1211" s="8"/>
      <c r="AA1211" s="8" t="str">
        <f>IF(AND(ISNUMBER(SEARCH("default date of 31/12/2099",D1211)),NOT(ISBLANK(M1211)),VALUE(M1211)=0),"No Value (SPOT Contract)","")</f>
        <v/>
      </c>
      <c r="AB1211" s="19" t="str">
        <f>IF(N1211="","No Start Date","")</f>
        <v/>
      </c>
      <c r="AC1211" s="19" t="str">
        <f>IF(O1211="","No Expiry Date","")</f>
        <v/>
      </c>
      <c r="AD1211" s="19" t="str">
        <f>IF(B1211="","No Reference","")</f>
        <v/>
      </c>
      <c r="AE1211" s="19" t="str" cm="1">
        <f t="array" aca="1" ref="AE1211" ca="1">IF(SUMPRODUCT(--ISNUMBER(SEARCH("PFI",A1211:AD1211)))&gt;0,"Y","")</f>
        <v/>
      </c>
      <c r="AF1211" s="19" t="str">
        <f>IF(ISNUMBER(SEARCH("CSW",C1211)),"Shared Service","")</f>
        <v/>
      </c>
      <c r="AG1211" s="19"/>
    </row>
    <row r="1212" spans="1:33" s="14" customFormat="1" x14ac:dyDescent="0.3">
      <c r="A1212" s="21">
        <v>78</v>
      </c>
      <c r="B1212" s="49" t="s">
        <v>3949</v>
      </c>
      <c r="C1212" s="49" t="s">
        <v>4032</v>
      </c>
      <c r="D1212" s="49"/>
      <c r="E1212" s="50">
        <v>0</v>
      </c>
      <c r="F1212" s="50">
        <v>0</v>
      </c>
      <c r="G1212" s="50">
        <v>0</v>
      </c>
      <c r="H1212" s="49" t="s">
        <v>74</v>
      </c>
      <c r="I1212" s="49" t="s">
        <v>3956</v>
      </c>
      <c r="J1212" s="49" t="s">
        <v>871</v>
      </c>
      <c r="K1212" s="49" t="s">
        <v>50</v>
      </c>
      <c r="L1212" s="49" t="s">
        <v>642</v>
      </c>
      <c r="M1212" s="51">
        <v>4900000</v>
      </c>
      <c r="N1212" s="52">
        <v>44205</v>
      </c>
      <c r="O1212" s="52">
        <v>46996</v>
      </c>
      <c r="P1212" s="49" t="s">
        <v>4033</v>
      </c>
      <c r="Q1212" s="50" t="s">
        <v>41</v>
      </c>
      <c r="R1212" s="50" t="s">
        <v>42</v>
      </c>
      <c r="S1212" s="50" t="s">
        <v>41</v>
      </c>
      <c r="T1212" s="49" t="s">
        <v>3952</v>
      </c>
      <c r="U1212" s="53"/>
      <c r="V1212" s="7"/>
      <c r="W1212" s="8" t="str">
        <f ca="1">IF(OR(ISBLANK(O1212),ISERROR(O1212)),"",IF(O1212&lt;=TODAY(),"EXPIRED","ACTIVE"))</f>
        <v>ACTIVE</v>
      </c>
      <c r="X1212" s="8" t="str">
        <f>IF(ISNUMBER(SEARCH("OPTILAN",P1212)),"OPTILAN","")</f>
        <v/>
      </c>
      <c r="Y1212" s="8" t="str">
        <f>IF(AND(NOT(ISBLANK(M1212)),M1212&lt;&gt;"",VALUE(M1212)=0),"No Value (Indeterminate)","")</f>
        <v/>
      </c>
      <c r="Z1212" s="8"/>
      <c r="AA1212" s="8" t="str">
        <f>IF(AND(ISNUMBER(SEARCH("default date of 31/12/2099",D1212)),NOT(ISBLANK(M1212)),VALUE(M1212)=0),"No Value (SPOT Contract)","")</f>
        <v/>
      </c>
      <c r="AB1212" s="19" t="str">
        <f>IF(N1212="","No Start Date","")</f>
        <v/>
      </c>
      <c r="AC1212" s="19" t="str">
        <f>IF(O1212="","No Expiry Date","")</f>
        <v/>
      </c>
      <c r="AD1212" s="19" t="str">
        <f>IF(B1212="","No Reference","")</f>
        <v/>
      </c>
      <c r="AE1212" s="19" t="str" cm="1">
        <f t="array" aca="1" ref="AE1212" ca="1">IF(SUMPRODUCT(--ISNUMBER(SEARCH("PFI",A1212:AD1212)))&gt;0,"Y","")</f>
        <v/>
      </c>
      <c r="AF1212" s="19" t="str">
        <f>IF(ISNUMBER(SEARCH("CSW",C1212)),"Shared Service","")</f>
        <v/>
      </c>
      <c r="AG1212" s="19"/>
    </row>
    <row r="1213" spans="1:33" s="14" customFormat="1" x14ac:dyDescent="0.3">
      <c r="A1213" s="21">
        <v>79</v>
      </c>
      <c r="B1213" s="49" t="s">
        <v>3949</v>
      </c>
      <c r="C1213" s="49" t="s">
        <v>4034</v>
      </c>
      <c r="D1213" s="49"/>
      <c r="E1213" s="50">
        <v>0</v>
      </c>
      <c r="F1213" s="50">
        <v>0</v>
      </c>
      <c r="G1213" s="50">
        <v>0</v>
      </c>
      <c r="H1213" s="49" t="s">
        <v>74</v>
      </c>
      <c r="I1213" s="49" t="s">
        <v>3956</v>
      </c>
      <c r="J1213" s="49" t="s">
        <v>871</v>
      </c>
      <c r="K1213" s="49" t="s">
        <v>50</v>
      </c>
      <c r="L1213" s="49" t="s">
        <v>642</v>
      </c>
      <c r="M1213" s="51">
        <v>4900000</v>
      </c>
      <c r="N1213" s="52">
        <v>44205</v>
      </c>
      <c r="O1213" s="52">
        <v>46996</v>
      </c>
      <c r="P1213" s="49" t="s">
        <v>4033</v>
      </c>
      <c r="Q1213" s="50" t="s">
        <v>41</v>
      </c>
      <c r="R1213" s="50" t="s">
        <v>42</v>
      </c>
      <c r="S1213" s="50" t="s">
        <v>41</v>
      </c>
      <c r="T1213" s="49" t="s">
        <v>3952</v>
      </c>
      <c r="U1213" s="53"/>
      <c r="V1213" s="7"/>
      <c r="W1213" s="8" t="str">
        <f ca="1">IF(OR(ISBLANK(O1213),ISERROR(O1213)),"",IF(O1213&lt;=TODAY(),"EXPIRED","ACTIVE"))</f>
        <v>ACTIVE</v>
      </c>
      <c r="X1213" s="8" t="str">
        <f>IF(ISNUMBER(SEARCH("OPTILAN",P1213)),"OPTILAN","")</f>
        <v/>
      </c>
      <c r="Y1213" s="8" t="str">
        <f>IF(AND(NOT(ISBLANK(M1213)),M1213&lt;&gt;"",VALUE(M1213)=0),"No Value (Indeterminate)","")</f>
        <v/>
      </c>
      <c r="Z1213" s="8"/>
      <c r="AA1213" s="8" t="str">
        <f>IF(AND(ISNUMBER(SEARCH("default date of 31/12/2099",D1213)),NOT(ISBLANK(M1213)),VALUE(M1213)=0),"No Value (SPOT Contract)","")</f>
        <v/>
      </c>
      <c r="AB1213" s="19" t="str">
        <f>IF(N1213="","No Start Date","")</f>
        <v/>
      </c>
      <c r="AC1213" s="19" t="str">
        <f>IF(O1213="","No Expiry Date","")</f>
        <v/>
      </c>
      <c r="AD1213" s="19" t="str">
        <f>IF(B1213="","No Reference","")</f>
        <v/>
      </c>
      <c r="AE1213" s="19" t="str" cm="1">
        <f t="array" aca="1" ref="AE1213" ca="1">IF(SUMPRODUCT(--ISNUMBER(SEARCH("PFI",A1213:AD1213)))&gt;0,"Y","")</f>
        <v/>
      </c>
      <c r="AF1213" s="19" t="str">
        <f>IF(ISNUMBER(SEARCH("CSW",C1213)),"Shared Service","")</f>
        <v/>
      </c>
      <c r="AG1213" s="19"/>
    </row>
    <row r="1214" spans="1:33" s="14" customFormat="1" x14ac:dyDescent="0.3">
      <c r="A1214" s="21">
        <v>80</v>
      </c>
      <c r="B1214" s="49" t="s">
        <v>3949</v>
      </c>
      <c r="C1214" s="49" t="s">
        <v>4035</v>
      </c>
      <c r="D1214" s="49"/>
      <c r="E1214" s="50">
        <v>0</v>
      </c>
      <c r="F1214" s="50">
        <v>0</v>
      </c>
      <c r="G1214" s="50">
        <v>0</v>
      </c>
      <c r="H1214" s="49" t="s">
        <v>74</v>
      </c>
      <c r="I1214" s="49" t="s">
        <v>3961</v>
      </c>
      <c r="J1214" s="49" t="s">
        <v>871</v>
      </c>
      <c r="K1214" s="49" t="s">
        <v>50</v>
      </c>
      <c r="L1214" s="49" t="s">
        <v>642</v>
      </c>
      <c r="M1214" s="51">
        <v>4900000</v>
      </c>
      <c r="N1214" s="52">
        <v>44205</v>
      </c>
      <c r="O1214" s="52">
        <v>46996</v>
      </c>
      <c r="P1214" s="49" t="s">
        <v>4036</v>
      </c>
      <c r="Q1214" s="50" t="s">
        <v>41</v>
      </c>
      <c r="R1214" s="50" t="s">
        <v>42</v>
      </c>
      <c r="S1214" s="50" t="s">
        <v>41</v>
      </c>
      <c r="T1214" s="49" t="s">
        <v>3952</v>
      </c>
      <c r="U1214" s="53"/>
      <c r="V1214" s="7"/>
      <c r="W1214" s="8" t="str">
        <f ca="1">IF(OR(ISBLANK(O1214),ISERROR(O1214)),"",IF(O1214&lt;=TODAY(),"EXPIRED","ACTIVE"))</f>
        <v>ACTIVE</v>
      </c>
      <c r="X1214" s="8" t="str">
        <f>IF(ISNUMBER(SEARCH("OPTILAN",P1214)),"OPTILAN","")</f>
        <v/>
      </c>
      <c r="Y1214" s="8" t="str">
        <f>IF(AND(NOT(ISBLANK(M1214)),M1214&lt;&gt;"",VALUE(M1214)=0),"No Value (Indeterminate)","")</f>
        <v/>
      </c>
      <c r="Z1214" s="8"/>
      <c r="AA1214" s="8" t="str">
        <f>IF(AND(ISNUMBER(SEARCH("default date of 31/12/2099",D1214)),NOT(ISBLANK(M1214)),VALUE(M1214)=0),"No Value (SPOT Contract)","")</f>
        <v/>
      </c>
      <c r="AB1214" s="19" t="str">
        <f>IF(N1214="","No Start Date","")</f>
        <v/>
      </c>
      <c r="AC1214" s="19" t="str">
        <f>IF(O1214="","No Expiry Date","")</f>
        <v/>
      </c>
      <c r="AD1214" s="19" t="str">
        <f>IF(B1214="","No Reference","")</f>
        <v/>
      </c>
      <c r="AE1214" s="19" t="str" cm="1">
        <f t="array" aca="1" ref="AE1214" ca="1">IF(SUMPRODUCT(--ISNUMBER(SEARCH("PFI",A1214:AD1214)))&gt;0,"Y","")</f>
        <v/>
      </c>
      <c r="AF1214" s="19" t="str">
        <f>IF(ISNUMBER(SEARCH("CSW",C1214)),"Shared Service","")</f>
        <v/>
      </c>
      <c r="AG1214" s="19"/>
    </row>
    <row r="1215" spans="1:33" s="14" customFormat="1" x14ac:dyDescent="0.3">
      <c r="A1215" s="21">
        <v>81</v>
      </c>
      <c r="B1215" s="49" t="s">
        <v>3949</v>
      </c>
      <c r="C1215" s="49" t="s">
        <v>4037</v>
      </c>
      <c r="D1215" s="49"/>
      <c r="E1215" s="50">
        <v>0</v>
      </c>
      <c r="F1215" s="50">
        <v>0</v>
      </c>
      <c r="G1215" s="50">
        <v>0</v>
      </c>
      <c r="H1215" s="49" t="s">
        <v>74</v>
      </c>
      <c r="I1215" s="49" t="s">
        <v>3951</v>
      </c>
      <c r="J1215" s="49" t="s">
        <v>871</v>
      </c>
      <c r="K1215" s="49" t="s">
        <v>50</v>
      </c>
      <c r="L1215" s="49" t="s">
        <v>642</v>
      </c>
      <c r="M1215" s="51">
        <v>4900000</v>
      </c>
      <c r="N1215" s="52">
        <v>44205</v>
      </c>
      <c r="O1215" s="52">
        <v>46996</v>
      </c>
      <c r="P1215" s="49" t="s">
        <v>1906</v>
      </c>
      <c r="Q1215" s="50" t="s">
        <v>41</v>
      </c>
      <c r="R1215" s="50" t="s">
        <v>42</v>
      </c>
      <c r="S1215" s="50" t="s">
        <v>42</v>
      </c>
      <c r="T1215" s="49" t="s">
        <v>3952</v>
      </c>
      <c r="U1215" s="53"/>
      <c r="V1215" s="7"/>
      <c r="W1215" s="8" t="str">
        <f ca="1">IF(OR(ISBLANK(O1215),ISERROR(O1215)),"",IF(O1215&lt;=TODAY(),"EXPIRED","ACTIVE"))</f>
        <v>ACTIVE</v>
      </c>
      <c r="X1215" s="8" t="str">
        <f>IF(ISNUMBER(SEARCH("OPTILAN",P1215)),"OPTILAN","")</f>
        <v/>
      </c>
      <c r="Y1215" s="8" t="str">
        <f>IF(AND(NOT(ISBLANK(M1215)),M1215&lt;&gt;"",VALUE(M1215)=0),"No Value (Indeterminate)","")</f>
        <v/>
      </c>
      <c r="Z1215" s="8"/>
      <c r="AA1215" s="8" t="str">
        <f>IF(AND(ISNUMBER(SEARCH("default date of 31/12/2099",D1215)),NOT(ISBLANK(M1215)),VALUE(M1215)=0),"No Value (SPOT Contract)","")</f>
        <v/>
      </c>
      <c r="AB1215" s="19" t="str">
        <f>IF(N1215="","No Start Date","")</f>
        <v/>
      </c>
      <c r="AC1215" s="19" t="str">
        <f>IF(O1215="","No Expiry Date","")</f>
        <v/>
      </c>
      <c r="AD1215" s="19" t="str">
        <f>IF(B1215="","No Reference","")</f>
        <v/>
      </c>
      <c r="AE1215" s="19" t="str" cm="1">
        <f t="array" aca="1" ref="AE1215" ca="1">IF(SUMPRODUCT(--ISNUMBER(SEARCH("PFI",A1215:AD1215)))&gt;0,"Y","")</f>
        <v/>
      </c>
      <c r="AF1215" s="19" t="str">
        <f>IF(ISNUMBER(SEARCH("CSW",C1215)),"Shared Service","")</f>
        <v/>
      </c>
      <c r="AG1215" s="19"/>
    </row>
    <row r="1216" spans="1:33" s="14" customFormat="1" x14ac:dyDescent="0.3">
      <c r="A1216" s="21">
        <v>82</v>
      </c>
      <c r="B1216" s="49" t="s">
        <v>3949</v>
      </c>
      <c r="C1216" s="49" t="s">
        <v>4038</v>
      </c>
      <c r="D1216" s="49"/>
      <c r="E1216" s="50">
        <v>0</v>
      </c>
      <c r="F1216" s="50">
        <v>0</v>
      </c>
      <c r="G1216" s="50">
        <v>0</v>
      </c>
      <c r="H1216" s="49" t="s">
        <v>74</v>
      </c>
      <c r="I1216" s="49" t="s">
        <v>3951</v>
      </c>
      <c r="J1216" s="49" t="s">
        <v>871</v>
      </c>
      <c r="K1216" s="49" t="s">
        <v>50</v>
      </c>
      <c r="L1216" s="49" t="s">
        <v>642</v>
      </c>
      <c r="M1216" s="51">
        <v>4900000</v>
      </c>
      <c r="N1216" s="52">
        <v>44205</v>
      </c>
      <c r="O1216" s="52">
        <v>46996</v>
      </c>
      <c r="P1216" s="49" t="s">
        <v>4039</v>
      </c>
      <c r="Q1216" s="50" t="s">
        <v>41</v>
      </c>
      <c r="R1216" s="50" t="s">
        <v>42</v>
      </c>
      <c r="S1216" s="50" t="s">
        <v>41</v>
      </c>
      <c r="T1216" s="49" t="s">
        <v>3952</v>
      </c>
      <c r="U1216" s="53"/>
      <c r="V1216" s="7"/>
      <c r="W1216" s="8" t="str">
        <f ca="1">IF(OR(ISBLANK(O1216),ISERROR(O1216)),"",IF(O1216&lt;=TODAY(),"EXPIRED","ACTIVE"))</f>
        <v>ACTIVE</v>
      </c>
      <c r="X1216" s="8" t="str">
        <f>IF(ISNUMBER(SEARCH("OPTILAN",P1216)),"OPTILAN","")</f>
        <v/>
      </c>
      <c r="Y1216" s="8" t="str">
        <f>IF(AND(NOT(ISBLANK(M1216)),M1216&lt;&gt;"",VALUE(M1216)=0),"No Value (Indeterminate)","")</f>
        <v/>
      </c>
      <c r="Z1216" s="8"/>
      <c r="AA1216" s="8" t="str">
        <f>IF(AND(ISNUMBER(SEARCH("default date of 31/12/2099",D1216)),NOT(ISBLANK(M1216)),VALUE(M1216)=0),"No Value (SPOT Contract)","")</f>
        <v/>
      </c>
      <c r="AB1216" s="19" t="str">
        <f>IF(N1216="","No Start Date","")</f>
        <v/>
      </c>
      <c r="AC1216" s="19" t="str">
        <f>IF(O1216="","No Expiry Date","")</f>
        <v/>
      </c>
      <c r="AD1216" s="19" t="str">
        <f>IF(B1216="","No Reference","")</f>
        <v/>
      </c>
      <c r="AE1216" s="19" t="str" cm="1">
        <f t="array" aca="1" ref="AE1216" ca="1">IF(SUMPRODUCT(--ISNUMBER(SEARCH("PFI",A1216:AD1216)))&gt;0,"Y","")</f>
        <v/>
      </c>
      <c r="AF1216" s="19" t="str">
        <f>IF(ISNUMBER(SEARCH("CSW",C1216)),"Shared Service","")</f>
        <v/>
      </c>
      <c r="AG1216" s="19"/>
    </row>
    <row r="1217" spans="1:33" s="14" customFormat="1" x14ac:dyDescent="0.3">
      <c r="A1217" s="21">
        <v>83</v>
      </c>
      <c r="B1217" s="49" t="s">
        <v>3949</v>
      </c>
      <c r="C1217" s="49" t="s">
        <v>4040</v>
      </c>
      <c r="D1217" s="49"/>
      <c r="E1217" s="50">
        <v>0</v>
      </c>
      <c r="F1217" s="50">
        <v>0</v>
      </c>
      <c r="G1217" s="50">
        <v>0</v>
      </c>
      <c r="H1217" s="49" t="s">
        <v>74</v>
      </c>
      <c r="I1217" s="49" t="s">
        <v>3951</v>
      </c>
      <c r="J1217" s="49" t="s">
        <v>871</v>
      </c>
      <c r="K1217" s="49" t="s">
        <v>50</v>
      </c>
      <c r="L1217" s="49" t="s">
        <v>642</v>
      </c>
      <c r="M1217" s="51">
        <v>4900000</v>
      </c>
      <c r="N1217" s="52">
        <v>44205</v>
      </c>
      <c r="O1217" s="52">
        <v>46996</v>
      </c>
      <c r="P1217" s="49" t="s">
        <v>4041</v>
      </c>
      <c r="Q1217" s="50" t="s">
        <v>41</v>
      </c>
      <c r="R1217" s="50" t="s">
        <v>42</v>
      </c>
      <c r="S1217" s="50" t="s">
        <v>41</v>
      </c>
      <c r="T1217" s="49" t="s">
        <v>3952</v>
      </c>
      <c r="U1217" s="53"/>
      <c r="V1217" s="7"/>
      <c r="W1217" s="8" t="str">
        <f ca="1">IF(OR(ISBLANK(O1217),ISERROR(O1217)),"",IF(O1217&lt;=TODAY(),"EXPIRED","ACTIVE"))</f>
        <v>ACTIVE</v>
      </c>
      <c r="X1217" s="8" t="str">
        <f>IF(ISNUMBER(SEARCH("OPTILAN",P1217)),"OPTILAN","")</f>
        <v/>
      </c>
      <c r="Y1217" s="8" t="str">
        <f>IF(AND(NOT(ISBLANK(M1217)),M1217&lt;&gt;"",VALUE(M1217)=0),"No Value (Indeterminate)","")</f>
        <v/>
      </c>
      <c r="Z1217" s="8"/>
      <c r="AA1217" s="8" t="str">
        <f>IF(AND(ISNUMBER(SEARCH("default date of 31/12/2099",D1217)),NOT(ISBLANK(M1217)),VALUE(M1217)=0),"No Value (SPOT Contract)","")</f>
        <v/>
      </c>
      <c r="AB1217" s="19" t="str">
        <f>IF(N1217="","No Start Date","")</f>
        <v/>
      </c>
      <c r="AC1217" s="19" t="str">
        <f>IF(O1217="","No Expiry Date","")</f>
        <v/>
      </c>
      <c r="AD1217" s="19" t="str">
        <f>IF(B1217="","No Reference","")</f>
        <v/>
      </c>
      <c r="AE1217" s="19" t="str" cm="1">
        <f t="array" aca="1" ref="AE1217" ca="1">IF(SUMPRODUCT(--ISNUMBER(SEARCH("PFI",A1217:AD1217)))&gt;0,"Y","")</f>
        <v/>
      </c>
      <c r="AF1217" s="19" t="str">
        <f>IF(ISNUMBER(SEARCH("CSW",C1217)),"Shared Service","")</f>
        <v/>
      </c>
      <c r="AG1217" s="19"/>
    </row>
    <row r="1218" spans="1:33" s="14" customFormat="1" x14ac:dyDescent="0.3">
      <c r="A1218" s="21">
        <v>84</v>
      </c>
      <c r="B1218" s="49" t="s">
        <v>3949</v>
      </c>
      <c r="C1218" s="49" t="s">
        <v>4042</v>
      </c>
      <c r="D1218" s="49"/>
      <c r="E1218" s="50">
        <v>0</v>
      </c>
      <c r="F1218" s="50">
        <v>0</v>
      </c>
      <c r="G1218" s="50">
        <v>0</v>
      </c>
      <c r="H1218" s="49" t="s">
        <v>74</v>
      </c>
      <c r="I1218" s="49" t="s">
        <v>3951</v>
      </c>
      <c r="J1218" s="49" t="s">
        <v>871</v>
      </c>
      <c r="K1218" s="49" t="s">
        <v>50</v>
      </c>
      <c r="L1218" s="49" t="s">
        <v>642</v>
      </c>
      <c r="M1218" s="51">
        <v>4900000</v>
      </c>
      <c r="N1218" s="52">
        <v>44205</v>
      </c>
      <c r="O1218" s="52">
        <v>46996</v>
      </c>
      <c r="P1218" s="49" t="s">
        <v>4043</v>
      </c>
      <c r="Q1218" s="50" t="s">
        <v>41</v>
      </c>
      <c r="R1218" s="50" t="s">
        <v>41</v>
      </c>
      <c r="S1218" s="50" t="s">
        <v>41</v>
      </c>
      <c r="T1218" s="49" t="s">
        <v>3952</v>
      </c>
      <c r="U1218" s="53"/>
      <c r="V1218" s="7"/>
      <c r="W1218" s="8" t="str">
        <f ca="1">IF(OR(ISBLANK(O1218),ISERROR(O1218)),"",IF(O1218&lt;=TODAY(),"EXPIRED","ACTIVE"))</f>
        <v>ACTIVE</v>
      </c>
      <c r="X1218" s="8" t="str">
        <f>IF(ISNUMBER(SEARCH("OPTILAN",P1218)),"OPTILAN","")</f>
        <v/>
      </c>
      <c r="Y1218" s="8" t="str">
        <f>IF(AND(NOT(ISBLANK(M1218)),M1218&lt;&gt;"",VALUE(M1218)=0),"No Value (Indeterminate)","")</f>
        <v/>
      </c>
      <c r="Z1218" s="8"/>
      <c r="AA1218" s="8" t="str">
        <f>IF(AND(ISNUMBER(SEARCH("default date of 31/12/2099",D1218)),NOT(ISBLANK(M1218)),VALUE(M1218)=0),"No Value (SPOT Contract)","")</f>
        <v/>
      </c>
      <c r="AB1218" s="19" t="str">
        <f>IF(N1218="","No Start Date","")</f>
        <v/>
      </c>
      <c r="AC1218" s="19" t="str">
        <f>IF(O1218="","No Expiry Date","")</f>
        <v/>
      </c>
      <c r="AD1218" s="19" t="str">
        <f>IF(B1218="","No Reference","")</f>
        <v/>
      </c>
      <c r="AE1218" s="19" t="str" cm="1">
        <f t="array" aca="1" ref="AE1218" ca="1">IF(SUMPRODUCT(--ISNUMBER(SEARCH("PFI",A1218:AD1218)))&gt;0,"Y","")</f>
        <v/>
      </c>
      <c r="AF1218" s="19" t="str">
        <f>IF(ISNUMBER(SEARCH("CSW",C1218)),"Shared Service","")</f>
        <v/>
      </c>
      <c r="AG1218" s="19"/>
    </row>
    <row r="1219" spans="1:33" s="14" customFormat="1" x14ac:dyDescent="0.3">
      <c r="A1219" s="21">
        <v>85</v>
      </c>
      <c r="B1219" s="49" t="s">
        <v>3949</v>
      </c>
      <c r="C1219" s="49" t="s">
        <v>4044</v>
      </c>
      <c r="D1219" s="49"/>
      <c r="E1219" s="50">
        <v>0</v>
      </c>
      <c r="F1219" s="50">
        <v>0</v>
      </c>
      <c r="G1219" s="50">
        <v>0</v>
      </c>
      <c r="H1219" s="49" t="s">
        <v>74</v>
      </c>
      <c r="I1219" s="49" t="s">
        <v>3951</v>
      </c>
      <c r="J1219" s="49" t="s">
        <v>871</v>
      </c>
      <c r="K1219" s="49" t="s">
        <v>50</v>
      </c>
      <c r="L1219" s="49" t="s">
        <v>642</v>
      </c>
      <c r="M1219" s="51">
        <v>4900000</v>
      </c>
      <c r="N1219" s="52">
        <v>44205</v>
      </c>
      <c r="O1219" s="52">
        <v>46996</v>
      </c>
      <c r="P1219" s="49" t="s">
        <v>4045</v>
      </c>
      <c r="Q1219" s="50" t="s">
        <v>42</v>
      </c>
      <c r="R1219" s="50" t="s">
        <v>42</v>
      </c>
      <c r="S1219" s="50" t="s">
        <v>41</v>
      </c>
      <c r="T1219" s="49" t="s">
        <v>3952</v>
      </c>
      <c r="U1219" s="53"/>
      <c r="V1219" s="7"/>
      <c r="W1219" s="8" t="str">
        <f ca="1">IF(OR(ISBLANK(O1219),ISERROR(O1219)),"",IF(O1219&lt;=TODAY(),"EXPIRED","ACTIVE"))</f>
        <v>ACTIVE</v>
      </c>
      <c r="X1219" s="8" t="str">
        <f>IF(ISNUMBER(SEARCH("OPTILAN",P1219)),"OPTILAN","")</f>
        <v/>
      </c>
      <c r="Y1219" s="8" t="str">
        <f>IF(AND(NOT(ISBLANK(M1219)),M1219&lt;&gt;"",VALUE(M1219)=0),"No Value (Indeterminate)","")</f>
        <v/>
      </c>
      <c r="Z1219" s="8"/>
      <c r="AA1219" s="8" t="str">
        <f>IF(AND(ISNUMBER(SEARCH("default date of 31/12/2099",D1219)),NOT(ISBLANK(M1219)),VALUE(M1219)=0),"No Value (SPOT Contract)","")</f>
        <v/>
      </c>
      <c r="AB1219" s="19" t="str">
        <f>IF(N1219="","No Start Date","")</f>
        <v/>
      </c>
      <c r="AC1219" s="19" t="str">
        <f>IF(O1219="","No Expiry Date","")</f>
        <v/>
      </c>
      <c r="AD1219" s="19" t="str">
        <f>IF(B1219="","No Reference","")</f>
        <v/>
      </c>
      <c r="AE1219" s="19" t="str" cm="1">
        <f t="array" aca="1" ref="AE1219" ca="1">IF(SUMPRODUCT(--ISNUMBER(SEARCH("PFI",A1219:AD1219)))&gt;0,"Y","")</f>
        <v/>
      </c>
      <c r="AF1219" s="19" t="str">
        <f>IF(ISNUMBER(SEARCH("CSW",C1219)),"Shared Service","")</f>
        <v/>
      </c>
      <c r="AG1219" s="19"/>
    </row>
    <row r="1220" spans="1:33" s="14" customFormat="1" x14ac:dyDescent="0.3">
      <c r="A1220" s="21">
        <v>86</v>
      </c>
      <c r="B1220" s="49" t="s">
        <v>3949</v>
      </c>
      <c r="C1220" s="49" t="s">
        <v>4046</v>
      </c>
      <c r="D1220" s="49"/>
      <c r="E1220" s="50">
        <v>0</v>
      </c>
      <c r="F1220" s="50">
        <v>0</v>
      </c>
      <c r="G1220" s="50">
        <v>0</v>
      </c>
      <c r="H1220" s="49" t="s">
        <v>74</v>
      </c>
      <c r="I1220" s="49" t="s">
        <v>3951</v>
      </c>
      <c r="J1220" s="49" t="s">
        <v>871</v>
      </c>
      <c r="K1220" s="49" t="s">
        <v>50</v>
      </c>
      <c r="L1220" s="49" t="s">
        <v>642</v>
      </c>
      <c r="M1220" s="51">
        <v>4900000</v>
      </c>
      <c r="N1220" s="52">
        <v>44205</v>
      </c>
      <c r="O1220" s="52">
        <v>46996</v>
      </c>
      <c r="P1220" s="49" t="s">
        <v>4047</v>
      </c>
      <c r="Q1220" s="50" t="s">
        <v>41</v>
      </c>
      <c r="R1220" s="50" t="s">
        <v>42</v>
      </c>
      <c r="S1220" s="50" t="s">
        <v>41</v>
      </c>
      <c r="T1220" s="49" t="s">
        <v>3952</v>
      </c>
      <c r="U1220" s="53"/>
      <c r="V1220" s="7"/>
      <c r="W1220" s="8" t="str">
        <f ca="1">IF(OR(ISBLANK(O1220),ISERROR(O1220)),"",IF(O1220&lt;=TODAY(),"EXPIRED","ACTIVE"))</f>
        <v>ACTIVE</v>
      </c>
      <c r="X1220" s="8" t="str">
        <f>IF(ISNUMBER(SEARCH("OPTILAN",P1220)),"OPTILAN","")</f>
        <v/>
      </c>
      <c r="Y1220" s="8" t="str">
        <f>IF(AND(NOT(ISBLANK(M1220)),M1220&lt;&gt;"",VALUE(M1220)=0),"No Value (Indeterminate)","")</f>
        <v/>
      </c>
      <c r="Z1220" s="8"/>
      <c r="AA1220" s="8" t="str">
        <f>IF(AND(ISNUMBER(SEARCH("default date of 31/12/2099",D1220)),NOT(ISBLANK(M1220)),VALUE(M1220)=0),"No Value (SPOT Contract)","")</f>
        <v/>
      </c>
      <c r="AB1220" s="19" t="str">
        <f>IF(N1220="","No Start Date","")</f>
        <v/>
      </c>
      <c r="AC1220" s="19" t="str">
        <f>IF(O1220="","No Expiry Date","")</f>
        <v/>
      </c>
      <c r="AD1220" s="19" t="str">
        <f>IF(B1220="","No Reference","")</f>
        <v/>
      </c>
      <c r="AE1220" s="19" t="str" cm="1">
        <f t="array" aca="1" ref="AE1220" ca="1">IF(SUMPRODUCT(--ISNUMBER(SEARCH("PFI",A1220:AD1220)))&gt;0,"Y","")</f>
        <v/>
      </c>
      <c r="AF1220" s="19" t="str">
        <f>IF(ISNUMBER(SEARCH("CSW",C1220)),"Shared Service","")</f>
        <v/>
      </c>
      <c r="AG1220" s="19"/>
    </row>
    <row r="1221" spans="1:33" s="14" customFormat="1" x14ac:dyDescent="0.3">
      <c r="A1221" s="21">
        <v>87</v>
      </c>
      <c r="B1221" s="49" t="s">
        <v>3949</v>
      </c>
      <c r="C1221" s="49" t="s">
        <v>4048</v>
      </c>
      <c r="D1221" s="49"/>
      <c r="E1221" s="50">
        <v>0</v>
      </c>
      <c r="F1221" s="50">
        <v>0</v>
      </c>
      <c r="G1221" s="50">
        <v>0</v>
      </c>
      <c r="H1221" s="49" t="s">
        <v>74</v>
      </c>
      <c r="I1221" s="49" t="s">
        <v>3951</v>
      </c>
      <c r="J1221" s="49" t="s">
        <v>871</v>
      </c>
      <c r="K1221" s="49" t="s">
        <v>50</v>
      </c>
      <c r="L1221" s="49" t="s">
        <v>642</v>
      </c>
      <c r="M1221" s="51">
        <v>4900000</v>
      </c>
      <c r="N1221" s="52">
        <v>44205</v>
      </c>
      <c r="O1221" s="52">
        <v>46996</v>
      </c>
      <c r="P1221" s="49" t="s">
        <v>4049</v>
      </c>
      <c r="Q1221" s="50" t="s">
        <v>42</v>
      </c>
      <c r="R1221" s="50" t="s">
        <v>42</v>
      </c>
      <c r="S1221" s="50" t="s">
        <v>41</v>
      </c>
      <c r="T1221" s="49" t="s">
        <v>3952</v>
      </c>
      <c r="U1221" s="53"/>
      <c r="V1221" s="7"/>
      <c r="W1221" s="8" t="str">
        <f ca="1">IF(OR(ISBLANK(O1221),ISERROR(O1221)),"",IF(O1221&lt;=TODAY(),"EXPIRED","ACTIVE"))</f>
        <v>ACTIVE</v>
      </c>
      <c r="X1221" s="8" t="str">
        <f>IF(ISNUMBER(SEARCH("OPTILAN",P1221)),"OPTILAN","")</f>
        <v/>
      </c>
      <c r="Y1221" s="8" t="str">
        <f>IF(AND(NOT(ISBLANK(M1221)),M1221&lt;&gt;"",VALUE(M1221)=0),"No Value (Indeterminate)","")</f>
        <v/>
      </c>
      <c r="Z1221" s="8"/>
      <c r="AA1221" s="8" t="str">
        <f>IF(AND(ISNUMBER(SEARCH("default date of 31/12/2099",D1221)),NOT(ISBLANK(M1221)),VALUE(M1221)=0),"No Value (SPOT Contract)","")</f>
        <v/>
      </c>
      <c r="AB1221" s="19" t="str">
        <f>IF(N1221="","No Start Date","")</f>
        <v/>
      </c>
      <c r="AC1221" s="19" t="str">
        <f>IF(O1221="","No Expiry Date","")</f>
        <v/>
      </c>
      <c r="AD1221" s="19" t="str">
        <f>IF(B1221="","No Reference","")</f>
        <v/>
      </c>
      <c r="AE1221" s="19" t="str" cm="1">
        <f t="array" aca="1" ref="AE1221" ca="1">IF(SUMPRODUCT(--ISNUMBER(SEARCH("PFI",A1221:AD1221)))&gt;0,"Y","")</f>
        <v/>
      </c>
      <c r="AF1221" s="19" t="str">
        <f>IF(ISNUMBER(SEARCH("CSW",C1221)),"Shared Service","")</f>
        <v/>
      </c>
      <c r="AG1221" s="19"/>
    </row>
    <row r="1222" spans="1:33" s="14" customFormat="1" x14ac:dyDescent="0.3">
      <c r="A1222" s="21">
        <v>88</v>
      </c>
      <c r="B1222" s="49" t="s">
        <v>3949</v>
      </c>
      <c r="C1222" s="49" t="s">
        <v>4050</v>
      </c>
      <c r="D1222" s="49"/>
      <c r="E1222" s="50">
        <v>0</v>
      </c>
      <c r="F1222" s="50">
        <v>0</v>
      </c>
      <c r="G1222" s="50">
        <v>0</v>
      </c>
      <c r="H1222" s="49" t="s">
        <v>74</v>
      </c>
      <c r="I1222" s="49" t="s">
        <v>3961</v>
      </c>
      <c r="J1222" s="49" t="s">
        <v>871</v>
      </c>
      <c r="K1222" s="49" t="s">
        <v>50</v>
      </c>
      <c r="L1222" s="49" t="s">
        <v>642</v>
      </c>
      <c r="M1222" s="51">
        <v>4900000</v>
      </c>
      <c r="N1222" s="52">
        <v>44205</v>
      </c>
      <c r="O1222" s="52">
        <v>46996</v>
      </c>
      <c r="P1222" s="49" t="s">
        <v>4051</v>
      </c>
      <c r="Q1222" s="50" t="s">
        <v>41</v>
      </c>
      <c r="R1222" s="50" t="s">
        <v>42</v>
      </c>
      <c r="S1222" s="50" t="s">
        <v>41</v>
      </c>
      <c r="T1222" s="49" t="s">
        <v>3952</v>
      </c>
      <c r="U1222" s="53"/>
      <c r="V1222" s="7"/>
      <c r="W1222" s="8" t="str">
        <f ca="1">IF(OR(ISBLANK(O1222),ISERROR(O1222)),"",IF(O1222&lt;=TODAY(),"EXPIRED","ACTIVE"))</f>
        <v>ACTIVE</v>
      </c>
      <c r="X1222" s="8" t="str">
        <f>IF(ISNUMBER(SEARCH("OPTILAN",P1222)),"OPTILAN","")</f>
        <v/>
      </c>
      <c r="Y1222" s="8" t="str">
        <f>IF(AND(NOT(ISBLANK(M1222)),M1222&lt;&gt;"",VALUE(M1222)=0),"No Value (Indeterminate)","")</f>
        <v/>
      </c>
      <c r="Z1222" s="8"/>
      <c r="AA1222" s="8" t="str">
        <f>IF(AND(ISNUMBER(SEARCH("default date of 31/12/2099",D1222)),NOT(ISBLANK(M1222)),VALUE(M1222)=0),"No Value (SPOT Contract)","")</f>
        <v/>
      </c>
      <c r="AB1222" s="19" t="str">
        <f>IF(N1222="","No Start Date","")</f>
        <v/>
      </c>
      <c r="AC1222" s="19" t="str">
        <f>IF(O1222="","No Expiry Date","")</f>
        <v/>
      </c>
      <c r="AD1222" s="19" t="str">
        <f>IF(B1222="","No Reference","")</f>
        <v/>
      </c>
      <c r="AE1222" s="19" t="str" cm="1">
        <f t="array" aca="1" ref="AE1222" ca="1">IF(SUMPRODUCT(--ISNUMBER(SEARCH("PFI",A1222:AD1222)))&gt;0,"Y","")</f>
        <v/>
      </c>
      <c r="AF1222" s="19" t="str">
        <f>IF(ISNUMBER(SEARCH("CSW",C1222)),"Shared Service","")</f>
        <v/>
      </c>
      <c r="AG1222" s="19"/>
    </row>
    <row r="1223" spans="1:33" s="14" customFormat="1" x14ac:dyDescent="0.3">
      <c r="A1223" s="21">
        <v>89</v>
      </c>
      <c r="B1223" s="49" t="s">
        <v>3949</v>
      </c>
      <c r="C1223" s="49" t="s">
        <v>4052</v>
      </c>
      <c r="D1223" s="49"/>
      <c r="E1223" s="50">
        <v>0</v>
      </c>
      <c r="F1223" s="50">
        <v>0</v>
      </c>
      <c r="G1223" s="50">
        <v>0</v>
      </c>
      <c r="H1223" s="49" t="s">
        <v>74</v>
      </c>
      <c r="I1223" s="49" t="s">
        <v>3961</v>
      </c>
      <c r="J1223" s="49" t="s">
        <v>871</v>
      </c>
      <c r="K1223" s="49" t="s">
        <v>50</v>
      </c>
      <c r="L1223" s="49" t="s">
        <v>642</v>
      </c>
      <c r="M1223" s="51">
        <v>4900000</v>
      </c>
      <c r="N1223" s="52">
        <v>44205</v>
      </c>
      <c r="O1223" s="52">
        <v>46265</v>
      </c>
      <c r="P1223" s="49" t="s">
        <v>4053</v>
      </c>
      <c r="Q1223" s="50" t="s">
        <v>41</v>
      </c>
      <c r="R1223" s="50" t="s">
        <v>42</v>
      </c>
      <c r="S1223" s="50" t="s">
        <v>41</v>
      </c>
      <c r="T1223" s="49" t="s">
        <v>3952</v>
      </c>
      <c r="U1223" s="53"/>
      <c r="V1223" s="7"/>
      <c r="W1223" s="8" t="str">
        <f ca="1">IF(OR(ISBLANK(O1223),ISERROR(O1223)),"",IF(O1223&lt;=TODAY(),"EXPIRED","ACTIVE"))</f>
        <v>ACTIVE</v>
      </c>
      <c r="X1223" s="8" t="str">
        <f>IF(ISNUMBER(SEARCH("OPTILAN",P1223)),"OPTILAN","")</f>
        <v/>
      </c>
      <c r="Y1223" s="8" t="str">
        <f>IF(AND(NOT(ISBLANK(M1223)),M1223&lt;&gt;"",VALUE(M1223)=0),"No Value (Indeterminate)","")</f>
        <v/>
      </c>
      <c r="Z1223" s="8"/>
      <c r="AA1223" s="8" t="str">
        <f>IF(AND(ISNUMBER(SEARCH("default date of 31/12/2099",D1223)),NOT(ISBLANK(M1223)),VALUE(M1223)=0),"No Value (SPOT Contract)","")</f>
        <v/>
      </c>
      <c r="AB1223" s="19" t="str">
        <f>IF(N1223="","No Start Date","")</f>
        <v/>
      </c>
      <c r="AC1223" s="19" t="str">
        <f>IF(O1223="","No Expiry Date","")</f>
        <v/>
      </c>
      <c r="AD1223" s="19" t="str">
        <f>IF(B1223="","No Reference","")</f>
        <v/>
      </c>
      <c r="AE1223" s="19" t="str" cm="1">
        <f t="array" aca="1" ref="AE1223" ca="1">IF(SUMPRODUCT(--ISNUMBER(SEARCH("PFI",A1223:AD1223)))&gt;0,"Y","")</f>
        <v/>
      </c>
      <c r="AF1223" s="19" t="str">
        <f>IF(ISNUMBER(SEARCH("CSW",C1223)),"Shared Service","")</f>
        <v/>
      </c>
      <c r="AG1223" s="19"/>
    </row>
    <row r="1224" spans="1:33" s="14" customFormat="1" x14ac:dyDescent="0.3">
      <c r="A1224" s="21">
        <v>90</v>
      </c>
      <c r="B1224" s="49" t="s">
        <v>3949</v>
      </c>
      <c r="C1224" s="49" t="s">
        <v>4054</v>
      </c>
      <c r="D1224" s="49"/>
      <c r="E1224" s="50">
        <v>0</v>
      </c>
      <c r="F1224" s="50">
        <v>0</v>
      </c>
      <c r="G1224" s="50">
        <v>0</v>
      </c>
      <c r="H1224" s="49" t="s">
        <v>74</v>
      </c>
      <c r="I1224" s="49" t="s">
        <v>3951</v>
      </c>
      <c r="J1224" s="49" t="s">
        <v>871</v>
      </c>
      <c r="K1224" s="49" t="s">
        <v>50</v>
      </c>
      <c r="L1224" s="49" t="s">
        <v>642</v>
      </c>
      <c r="M1224" s="51">
        <v>4900000</v>
      </c>
      <c r="N1224" s="52">
        <v>44205</v>
      </c>
      <c r="O1224" s="52">
        <v>46996</v>
      </c>
      <c r="P1224" s="49" t="s">
        <v>4055</v>
      </c>
      <c r="Q1224" s="50" t="s">
        <v>42</v>
      </c>
      <c r="R1224" s="50" t="s">
        <v>42</v>
      </c>
      <c r="S1224" s="50" t="s">
        <v>41</v>
      </c>
      <c r="T1224" s="49" t="s">
        <v>3952</v>
      </c>
      <c r="U1224" s="53"/>
      <c r="V1224" s="7"/>
      <c r="W1224" s="8" t="str">
        <f ca="1">IF(OR(ISBLANK(O1224),ISERROR(O1224)),"",IF(O1224&lt;=TODAY(),"EXPIRED","ACTIVE"))</f>
        <v>ACTIVE</v>
      </c>
      <c r="X1224" s="8" t="str">
        <f>IF(ISNUMBER(SEARCH("OPTILAN",P1224)),"OPTILAN","")</f>
        <v/>
      </c>
      <c r="Y1224" s="8" t="str">
        <f>IF(AND(NOT(ISBLANK(M1224)),M1224&lt;&gt;"",VALUE(M1224)=0),"No Value (Indeterminate)","")</f>
        <v/>
      </c>
      <c r="Z1224" s="8"/>
      <c r="AA1224" s="8" t="str">
        <f>IF(AND(ISNUMBER(SEARCH("default date of 31/12/2099",D1224)),NOT(ISBLANK(M1224)),VALUE(M1224)=0),"No Value (SPOT Contract)","")</f>
        <v/>
      </c>
      <c r="AB1224" s="19" t="str">
        <f>IF(N1224="","No Start Date","")</f>
        <v/>
      </c>
      <c r="AC1224" s="19" t="str">
        <f>IF(O1224="","No Expiry Date","")</f>
        <v/>
      </c>
      <c r="AD1224" s="19" t="str">
        <f>IF(B1224="","No Reference","")</f>
        <v/>
      </c>
      <c r="AE1224" s="19" t="str" cm="1">
        <f t="array" aca="1" ref="AE1224" ca="1">IF(SUMPRODUCT(--ISNUMBER(SEARCH("PFI",A1224:AD1224)))&gt;0,"Y","")</f>
        <v/>
      </c>
      <c r="AF1224" s="19" t="str">
        <f>IF(ISNUMBER(SEARCH("CSW",C1224)),"Shared Service","")</f>
        <v/>
      </c>
      <c r="AG1224" s="19"/>
    </row>
    <row r="1225" spans="1:33" s="14" customFormat="1" x14ac:dyDescent="0.3">
      <c r="A1225" s="21">
        <v>91</v>
      </c>
      <c r="B1225" s="49" t="s">
        <v>3949</v>
      </c>
      <c r="C1225" s="49" t="s">
        <v>4056</v>
      </c>
      <c r="D1225" s="49"/>
      <c r="E1225" s="50">
        <v>0</v>
      </c>
      <c r="F1225" s="50">
        <v>0</v>
      </c>
      <c r="G1225" s="50">
        <v>0</v>
      </c>
      <c r="H1225" s="49" t="s">
        <v>74</v>
      </c>
      <c r="I1225" s="49" t="s">
        <v>3951</v>
      </c>
      <c r="J1225" s="49" t="s">
        <v>871</v>
      </c>
      <c r="K1225" s="49" t="s">
        <v>50</v>
      </c>
      <c r="L1225" s="49" t="s">
        <v>642</v>
      </c>
      <c r="M1225" s="51">
        <v>4900000</v>
      </c>
      <c r="N1225" s="52">
        <v>44205</v>
      </c>
      <c r="O1225" s="52">
        <v>46996</v>
      </c>
      <c r="P1225" s="49" t="s">
        <v>4057</v>
      </c>
      <c r="Q1225" s="50" t="s">
        <v>42</v>
      </c>
      <c r="R1225" s="50" t="s">
        <v>42</v>
      </c>
      <c r="S1225" s="50" t="s">
        <v>41</v>
      </c>
      <c r="T1225" s="49" t="s">
        <v>3952</v>
      </c>
      <c r="U1225" s="53"/>
      <c r="V1225" s="7"/>
      <c r="W1225" s="8" t="str">
        <f ca="1">IF(OR(ISBLANK(O1225),ISERROR(O1225)),"",IF(O1225&lt;=TODAY(),"EXPIRED","ACTIVE"))</f>
        <v>ACTIVE</v>
      </c>
      <c r="X1225" s="8" t="str">
        <f>IF(ISNUMBER(SEARCH("OPTILAN",P1225)),"OPTILAN","")</f>
        <v/>
      </c>
      <c r="Y1225" s="8" t="str">
        <f>IF(AND(NOT(ISBLANK(M1225)),M1225&lt;&gt;"",VALUE(M1225)=0),"No Value (Indeterminate)","")</f>
        <v/>
      </c>
      <c r="Z1225" s="8"/>
      <c r="AA1225" s="8" t="str">
        <f>IF(AND(ISNUMBER(SEARCH("default date of 31/12/2099",D1225)),NOT(ISBLANK(M1225)),VALUE(M1225)=0),"No Value (SPOT Contract)","")</f>
        <v/>
      </c>
      <c r="AB1225" s="19" t="str">
        <f>IF(N1225="","No Start Date","")</f>
        <v/>
      </c>
      <c r="AC1225" s="19" t="str">
        <f>IF(O1225="","No Expiry Date","")</f>
        <v/>
      </c>
      <c r="AD1225" s="19" t="str">
        <f>IF(B1225="","No Reference","")</f>
        <v/>
      </c>
      <c r="AE1225" s="19" t="str" cm="1">
        <f t="array" aca="1" ref="AE1225" ca="1">IF(SUMPRODUCT(--ISNUMBER(SEARCH("PFI",A1225:AD1225)))&gt;0,"Y","")</f>
        <v/>
      </c>
      <c r="AF1225" s="19" t="str">
        <f>IF(ISNUMBER(SEARCH("CSW",C1225)),"Shared Service","")</f>
        <v/>
      </c>
      <c r="AG1225" s="19"/>
    </row>
    <row r="1226" spans="1:33" s="14" customFormat="1" x14ac:dyDescent="0.3">
      <c r="A1226" s="21">
        <v>92</v>
      </c>
      <c r="B1226" s="49" t="s">
        <v>3949</v>
      </c>
      <c r="C1226" s="49" t="s">
        <v>4058</v>
      </c>
      <c r="D1226" s="49"/>
      <c r="E1226" s="50">
        <v>0</v>
      </c>
      <c r="F1226" s="50">
        <v>0</v>
      </c>
      <c r="G1226" s="50">
        <v>0</v>
      </c>
      <c r="H1226" s="49" t="s">
        <v>74</v>
      </c>
      <c r="I1226" s="49" t="s">
        <v>3951</v>
      </c>
      <c r="J1226" s="49" t="s">
        <v>871</v>
      </c>
      <c r="K1226" s="49" t="s">
        <v>50</v>
      </c>
      <c r="L1226" s="49" t="s">
        <v>642</v>
      </c>
      <c r="M1226" s="51">
        <v>4900000</v>
      </c>
      <c r="N1226" s="52">
        <v>44205</v>
      </c>
      <c r="O1226" s="52">
        <v>46996</v>
      </c>
      <c r="P1226" s="49" t="s">
        <v>4059</v>
      </c>
      <c r="Q1226" s="50" t="s">
        <v>41</v>
      </c>
      <c r="R1226" s="50" t="s">
        <v>42</v>
      </c>
      <c r="S1226" s="50" t="s">
        <v>41</v>
      </c>
      <c r="T1226" s="49" t="s">
        <v>3952</v>
      </c>
      <c r="U1226" s="53"/>
      <c r="V1226" s="7"/>
      <c r="W1226" s="8" t="str">
        <f ca="1">IF(OR(ISBLANK(O1226),ISERROR(O1226)),"",IF(O1226&lt;=TODAY(),"EXPIRED","ACTIVE"))</f>
        <v>ACTIVE</v>
      </c>
      <c r="X1226" s="8" t="str">
        <f>IF(ISNUMBER(SEARCH("OPTILAN",P1226)),"OPTILAN","")</f>
        <v/>
      </c>
      <c r="Y1226" s="8" t="str">
        <f>IF(AND(NOT(ISBLANK(M1226)),M1226&lt;&gt;"",VALUE(M1226)=0),"No Value (Indeterminate)","")</f>
        <v/>
      </c>
      <c r="Z1226" s="8"/>
      <c r="AA1226" s="8" t="str">
        <f>IF(AND(ISNUMBER(SEARCH("default date of 31/12/2099",D1226)),NOT(ISBLANK(M1226)),VALUE(M1226)=0),"No Value (SPOT Contract)","")</f>
        <v/>
      </c>
      <c r="AB1226" s="19" t="str">
        <f>IF(N1226="","No Start Date","")</f>
        <v/>
      </c>
      <c r="AC1226" s="19" t="str">
        <f>IF(O1226="","No Expiry Date","")</f>
        <v/>
      </c>
      <c r="AD1226" s="19" t="str">
        <f>IF(B1226="","No Reference","")</f>
        <v/>
      </c>
      <c r="AE1226" s="19" t="str" cm="1">
        <f t="array" aca="1" ref="AE1226" ca="1">IF(SUMPRODUCT(--ISNUMBER(SEARCH("PFI",A1226:AD1226)))&gt;0,"Y","")</f>
        <v/>
      </c>
      <c r="AF1226" s="19" t="str">
        <f>IF(ISNUMBER(SEARCH("CSW",C1226)),"Shared Service","")</f>
        <v/>
      </c>
      <c r="AG1226" s="19"/>
    </row>
    <row r="1227" spans="1:33" s="14" customFormat="1" x14ac:dyDescent="0.3">
      <c r="A1227" s="21">
        <v>93</v>
      </c>
      <c r="B1227" s="49" t="s">
        <v>3949</v>
      </c>
      <c r="C1227" s="49" t="s">
        <v>4060</v>
      </c>
      <c r="D1227" s="49"/>
      <c r="E1227" s="50">
        <v>0</v>
      </c>
      <c r="F1227" s="50">
        <v>0</v>
      </c>
      <c r="G1227" s="50">
        <v>0</v>
      </c>
      <c r="H1227" s="49" t="s">
        <v>74</v>
      </c>
      <c r="I1227" s="49" t="s">
        <v>3961</v>
      </c>
      <c r="J1227" s="49" t="s">
        <v>871</v>
      </c>
      <c r="K1227" s="49" t="s">
        <v>50</v>
      </c>
      <c r="L1227" s="49" t="s">
        <v>642</v>
      </c>
      <c r="M1227" s="51">
        <v>4900000</v>
      </c>
      <c r="N1227" s="52">
        <v>44205</v>
      </c>
      <c r="O1227" s="52">
        <v>46996</v>
      </c>
      <c r="P1227" s="49" t="s">
        <v>4061</v>
      </c>
      <c r="Q1227" s="50" t="s">
        <v>41</v>
      </c>
      <c r="R1227" s="50" t="s">
        <v>42</v>
      </c>
      <c r="S1227" s="50" t="s">
        <v>41</v>
      </c>
      <c r="T1227" s="49" t="s">
        <v>3952</v>
      </c>
      <c r="U1227" s="53"/>
      <c r="V1227" s="7"/>
      <c r="W1227" s="8" t="str">
        <f ca="1">IF(OR(ISBLANK(O1227),ISERROR(O1227)),"",IF(O1227&lt;=TODAY(),"EXPIRED","ACTIVE"))</f>
        <v>ACTIVE</v>
      </c>
      <c r="X1227" s="8" t="str">
        <f>IF(ISNUMBER(SEARCH("OPTILAN",P1227)),"OPTILAN","")</f>
        <v/>
      </c>
      <c r="Y1227" s="8" t="str">
        <f>IF(AND(NOT(ISBLANK(M1227)),M1227&lt;&gt;"",VALUE(M1227)=0),"No Value (Indeterminate)","")</f>
        <v/>
      </c>
      <c r="Z1227" s="8"/>
      <c r="AA1227" s="8" t="str">
        <f>IF(AND(ISNUMBER(SEARCH("default date of 31/12/2099",D1227)),NOT(ISBLANK(M1227)),VALUE(M1227)=0),"No Value (SPOT Contract)","")</f>
        <v/>
      </c>
      <c r="AB1227" s="19" t="str">
        <f>IF(N1227="","No Start Date","")</f>
        <v/>
      </c>
      <c r="AC1227" s="19" t="str">
        <f>IF(O1227="","No Expiry Date","")</f>
        <v/>
      </c>
      <c r="AD1227" s="19" t="str">
        <f>IF(B1227="","No Reference","")</f>
        <v/>
      </c>
      <c r="AE1227" s="19" t="str" cm="1">
        <f t="array" aca="1" ref="AE1227" ca="1">IF(SUMPRODUCT(--ISNUMBER(SEARCH("PFI",A1227:AD1227)))&gt;0,"Y","")</f>
        <v/>
      </c>
      <c r="AF1227" s="19" t="str">
        <f>IF(ISNUMBER(SEARCH("CSW",C1227)),"Shared Service","")</f>
        <v/>
      </c>
      <c r="AG1227" s="19"/>
    </row>
    <row r="1228" spans="1:33" s="14" customFormat="1" x14ac:dyDescent="0.3">
      <c r="A1228" s="21">
        <v>94</v>
      </c>
      <c r="B1228" s="49" t="s">
        <v>3949</v>
      </c>
      <c r="C1228" s="49" t="s">
        <v>4062</v>
      </c>
      <c r="D1228" s="49"/>
      <c r="E1228" s="50">
        <v>0</v>
      </c>
      <c r="F1228" s="50">
        <v>0</v>
      </c>
      <c r="G1228" s="50">
        <v>0</v>
      </c>
      <c r="H1228" s="49" t="s">
        <v>74</v>
      </c>
      <c r="I1228" s="49" t="s">
        <v>3961</v>
      </c>
      <c r="J1228" s="49" t="s">
        <v>871</v>
      </c>
      <c r="K1228" s="49" t="s">
        <v>50</v>
      </c>
      <c r="L1228" s="49" t="s">
        <v>642</v>
      </c>
      <c r="M1228" s="51">
        <v>4900000</v>
      </c>
      <c r="N1228" s="52">
        <v>44205</v>
      </c>
      <c r="O1228" s="52">
        <v>46996</v>
      </c>
      <c r="P1228" s="49" t="s">
        <v>4063</v>
      </c>
      <c r="Q1228" s="50" t="s">
        <v>41</v>
      </c>
      <c r="R1228" s="50" t="s">
        <v>42</v>
      </c>
      <c r="S1228" s="50" t="s">
        <v>41</v>
      </c>
      <c r="T1228" s="49" t="s">
        <v>3952</v>
      </c>
      <c r="U1228" s="53"/>
      <c r="V1228" s="7"/>
      <c r="W1228" s="8" t="str">
        <f ca="1">IF(OR(ISBLANK(O1228),ISERROR(O1228)),"",IF(O1228&lt;=TODAY(),"EXPIRED","ACTIVE"))</f>
        <v>ACTIVE</v>
      </c>
      <c r="X1228" s="8" t="str">
        <f>IF(ISNUMBER(SEARCH("OPTILAN",P1228)),"OPTILAN","")</f>
        <v/>
      </c>
      <c r="Y1228" s="8" t="str">
        <f>IF(AND(NOT(ISBLANK(M1228)),M1228&lt;&gt;"",VALUE(M1228)=0),"No Value (Indeterminate)","")</f>
        <v/>
      </c>
      <c r="Z1228" s="8"/>
      <c r="AA1228" s="8" t="str">
        <f>IF(AND(ISNUMBER(SEARCH("default date of 31/12/2099",D1228)),NOT(ISBLANK(M1228)),VALUE(M1228)=0),"No Value (SPOT Contract)","")</f>
        <v/>
      </c>
      <c r="AB1228" s="19" t="str">
        <f>IF(N1228="","No Start Date","")</f>
        <v/>
      </c>
      <c r="AC1228" s="19" t="str">
        <f>IF(O1228="","No Expiry Date","")</f>
        <v/>
      </c>
      <c r="AD1228" s="19" t="str">
        <f>IF(B1228="","No Reference","")</f>
        <v/>
      </c>
      <c r="AE1228" s="19" t="str" cm="1">
        <f t="array" aca="1" ref="AE1228" ca="1">IF(SUMPRODUCT(--ISNUMBER(SEARCH("PFI",A1228:AD1228)))&gt;0,"Y","")</f>
        <v/>
      </c>
      <c r="AF1228" s="19" t="str">
        <f>IF(ISNUMBER(SEARCH("CSW",C1228)),"Shared Service","")</f>
        <v/>
      </c>
      <c r="AG1228" s="19"/>
    </row>
    <row r="1229" spans="1:33" s="14" customFormat="1" x14ac:dyDescent="0.3">
      <c r="A1229" s="21">
        <v>95</v>
      </c>
      <c r="B1229" s="49" t="s">
        <v>3949</v>
      </c>
      <c r="C1229" s="49" t="s">
        <v>4064</v>
      </c>
      <c r="D1229" s="49"/>
      <c r="E1229" s="50">
        <v>0</v>
      </c>
      <c r="F1229" s="50">
        <v>0</v>
      </c>
      <c r="G1229" s="50">
        <v>0</v>
      </c>
      <c r="H1229" s="49" t="s">
        <v>74</v>
      </c>
      <c r="I1229" s="49" t="s">
        <v>3961</v>
      </c>
      <c r="J1229" s="49" t="s">
        <v>871</v>
      </c>
      <c r="K1229" s="49" t="s">
        <v>50</v>
      </c>
      <c r="L1229" s="49" t="s">
        <v>642</v>
      </c>
      <c r="M1229" s="51">
        <v>4900000</v>
      </c>
      <c r="N1229" s="52">
        <v>44205</v>
      </c>
      <c r="O1229" s="52">
        <v>46996</v>
      </c>
      <c r="P1229" s="49" t="s">
        <v>4065</v>
      </c>
      <c r="Q1229" s="50" t="s">
        <v>41</v>
      </c>
      <c r="R1229" s="50" t="s">
        <v>42</v>
      </c>
      <c r="S1229" s="50" t="s">
        <v>42</v>
      </c>
      <c r="T1229" s="49" t="s">
        <v>3952</v>
      </c>
      <c r="U1229" s="53"/>
      <c r="V1229" s="7"/>
      <c r="W1229" s="8" t="str">
        <f ca="1">IF(OR(ISBLANK(O1229),ISERROR(O1229)),"",IF(O1229&lt;=TODAY(),"EXPIRED","ACTIVE"))</f>
        <v>ACTIVE</v>
      </c>
      <c r="X1229" s="8" t="str">
        <f>IF(ISNUMBER(SEARCH("OPTILAN",P1229)),"OPTILAN","")</f>
        <v/>
      </c>
      <c r="Y1229" s="8" t="str">
        <f>IF(AND(NOT(ISBLANK(M1229)),M1229&lt;&gt;"",VALUE(M1229)=0),"No Value (Indeterminate)","")</f>
        <v/>
      </c>
      <c r="Z1229" s="8"/>
      <c r="AA1229" s="8" t="str">
        <f>IF(AND(ISNUMBER(SEARCH("default date of 31/12/2099",D1229)),NOT(ISBLANK(M1229)),VALUE(M1229)=0),"No Value (SPOT Contract)","")</f>
        <v/>
      </c>
      <c r="AB1229" s="19" t="str">
        <f>IF(N1229="","No Start Date","")</f>
        <v/>
      </c>
      <c r="AC1229" s="19" t="str">
        <f>IF(O1229="","No Expiry Date","")</f>
        <v/>
      </c>
      <c r="AD1229" s="19" t="str">
        <f>IF(B1229="","No Reference","")</f>
        <v/>
      </c>
      <c r="AE1229" s="19" t="str" cm="1">
        <f t="array" aca="1" ref="AE1229" ca="1">IF(SUMPRODUCT(--ISNUMBER(SEARCH("PFI",A1229:AD1229)))&gt;0,"Y","")</f>
        <v/>
      </c>
      <c r="AF1229" s="19" t="str">
        <f>IF(ISNUMBER(SEARCH("CSW",C1229)),"Shared Service","")</f>
        <v/>
      </c>
      <c r="AG1229" s="19"/>
    </row>
    <row r="1230" spans="1:33" s="14" customFormat="1" x14ac:dyDescent="0.3">
      <c r="A1230" s="21">
        <v>96</v>
      </c>
      <c r="B1230" s="49" t="s">
        <v>3949</v>
      </c>
      <c r="C1230" s="49" t="s">
        <v>4066</v>
      </c>
      <c r="D1230" s="49"/>
      <c r="E1230" s="50">
        <v>0</v>
      </c>
      <c r="F1230" s="50">
        <v>0</v>
      </c>
      <c r="G1230" s="50">
        <v>0</v>
      </c>
      <c r="H1230" s="49" t="s">
        <v>74</v>
      </c>
      <c r="I1230" s="49" t="s">
        <v>3956</v>
      </c>
      <c r="J1230" s="49" t="s">
        <v>871</v>
      </c>
      <c r="K1230" s="49" t="s">
        <v>50</v>
      </c>
      <c r="L1230" s="49" t="s">
        <v>642</v>
      </c>
      <c r="M1230" s="51">
        <v>4900000</v>
      </c>
      <c r="N1230" s="52">
        <v>44205</v>
      </c>
      <c r="O1230" s="52">
        <v>46996</v>
      </c>
      <c r="P1230" s="49" t="s">
        <v>4067</v>
      </c>
      <c r="Q1230" s="50" t="s">
        <v>41</v>
      </c>
      <c r="R1230" s="50" t="s">
        <v>42</v>
      </c>
      <c r="S1230" s="50" t="s">
        <v>42</v>
      </c>
      <c r="T1230" s="49" t="s">
        <v>3952</v>
      </c>
      <c r="U1230" s="53"/>
      <c r="V1230" s="7"/>
      <c r="W1230" s="8" t="str">
        <f ca="1">IF(OR(ISBLANK(O1230),ISERROR(O1230)),"",IF(O1230&lt;=TODAY(),"EXPIRED","ACTIVE"))</f>
        <v>ACTIVE</v>
      </c>
      <c r="X1230" s="8" t="str">
        <f>IF(ISNUMBER(SEARCH("OPTILAN",P1230)),"OPTILAN","")</f>
        <v/>
      </c>
      <c r="Y1230" s="8" t="str">
        <f>IF(AND(NOT(ISBLANK(M1230)),M1230&lt;&gt;"",VALUE(M1230)=0),"No Value (Indeterminate)","")</f>
        <v/>
      </c>
      <c r="Z1230" s="8"/>
      <c r="AA1230" s="8" t="str">
        <f>IF(AND(ISNUMBER(SEARCH("default date of 31/12/2099",D1230)),NOT(ISBLANK(M1230)),VALUE(M1230)=0),"No Value (SPOT Contract)","")</f>
        <v/>
      </c>
      <c r="AB1230" s="19" t="str">
        <f>IF(N1230="","No Start Date","")</f>
        <v/>
      </c>
      <c r="AC1230" s="19" t="str">
        <f>IF(O1230="","No Expiry Date","")</f>
        <v/>
      </c>
      <c r="AD1230" s="19" t="str">
        <f>IF(B1230="","No Reference","")</f>
        <v/>
      </c>
      <c r="AE1230" s="19" t="str" cm="1">
        <f t="array" aca="1" ref="AE1230" ca="1">IF(SUMPRODUCT(--ISNUMBER(SEARCH("PFI",A1230:AD1230)))&gt;0,"Y","")</f>
        <v/>
      </c>
      <c r="AF1230" s="19" t="str">
        <f>IF(ISNUMBER(SEARCH("CSW",C1230)),"Shared Service","")</f>
        <v/>
      </c>
      <c r="AG1230" s="19"/>
    </row>
    <row r="1231" spans="1:33" s="14" customFormat="1" x14ac:dyDescent="0.3">
      <c r="A1231" s="21">
        <v>97</v>
      </c>
      <c r="B1231" s="49" t="s">
        <v>3949</v>
      </c>
      <c r="C1231" s="49" t="s">
        <v>4068</v>
      </c>
      <c r="D1231" s="49"/>
      <c r="E1231" s="50">
        <v>0</v>
      </c>
      <c r="F1231" s="50">
        <v>0</v>
      </c>
      <c r="G1231" s="50">
        <v>0</v>
      </c>
      <c r="H1231" s="49" t="s">
        <v>74</v>
      </c>
      <c r="I1231" s="49" t="s">
        <v>3951</v>
      </c>
      <c r="J1231" s="49" t="s">
        <v>871</v>
      </c>
      <c r="K1231" s="49" t="s">
        <v>50</v>
      </c>
      <c r="L1231" s="49" t="s">
        <v>642</v>
      </c>
      <c r="M1231" s="51">
        <v>4900000</v>
      </c>
      <c r="N1231" s="52">
        <v>44205</v>
      </c>
      <c r="O1231" s="52">
        <v>46996</v>
      </c>
      <c r="P1231" s="49" t="s">
        <v>441</v>
      </c>
      <c r="Q1231" s="50" t="s">
        <v>41</v>
      </c>
      <c r="R1231" s="50" t="s">
        <v>42</v>
      </c>
      <c r="S1231" s="50" t="s">
        <v>42</v>
      </c>
      <c r="T1231" s="49" t="s">
        <v>3952</v>
      </c>
      <c r="U1231" s="53"/>
      <c r="V1231" s="7"/>
      <c r="W1231" s="8" t="str">
        <f ca="1">IF(OR(ISBLANK(O1231),ISERROR(O1231)),"",IF(O1231&lt;=TODAY(),"EXPIRED","ACTIVE"))</f>
        <v>ACTIVE</v>
      </c>
      <c r="X1231" s="8" t="str">
        <f>IF(ISNUMBER(SEARCH("OPTILAN",P1231)),"OPTILAN","")</f>
        <v/>
      </c>
      <c r="Y1231" s="8" t="str">
        <f>IF(AND(NOT(ISBLANK(M1231)),M1231&lt;&gt;"",VALUE(M1231)=0),"No Value (Indeterminate)","")</f>
        <v/>
      </c>
      <c r="Z1231" s="8"/>
      <c r="AA1231" s="8" t="str">
        <f>IF(AND(ISNUMBER(SEARCH("default date of 31/12/2099",D1231)),NOT(ISBLANK(M1231)),VALUE(M1231)=0),"No Value (SPOT Contract)","")</f>
        <v/>
      </c>
      <c r="AB1231" s="19" t="str">
        <f>IF(N1231="","No Start Date","")</f>
        <v/>
      </c>
      <c r="AC1231" s="19" t="str">
        <f>IF(O1231="","No Expiry Date","")</f>
        <v/>
      </c>
      <c r="AD1231" s="19" t="str">
        <f>IF(B1231="","No Reference","")</f>
        <v/>
      </c>
      <c r="AE1231" s="19" t="str" cm="1">
        <f t="array" aca="1" ref="AE1231" ca="1">IF(SUMPRODUCT(--ISNUMBER(SEARCH("PFI",A1231:AD1231)))&gt;0,"Y","")</f>
        <v/>
      </c>
      <c r="AF1231" s="19" t="str">
        <f>IF(ISNUMBER(SEARCH("CSW",C1231)),"Shared Service","")</f>
        <v/>
      </c>
      <c r="AG1231" s="19"/>
    </row>
    <row r="1232" spans="1:33" s="14" customFormat="1" x14ac:dyDescent="0.3">
      <c r="A1232" s="21">
        <v>98</v>
      </c>
      <c r="B1232" s="49" t="s">
        <v>3949</v>
      </c>
      <c r="C1232" s="49" t="s">
        <v>4069</v>
      </c>
      <c r="D1232" s="49"/>
      <c r="E1232" s="50">
        <v>0</v>
      </c>
      <c r="F1232" s="50">
        <v>0</v>
      </c>
      <c r="G1232" s="50">
        <v>0</v>
      </c>
      <c r="H1232" s="49" t="s">
        <v>74</v>
      </c>
      <c r="I1232" s="49" t="s">
        <v>3956</v>
      </c>
      <c r="J1232" s="49" t="s">
        <v>871</v>
      </c>
      <c r="K1232" s="49" t="s">
        <v>50</v>
      </c>
      <c r="L1232" s="49" t="s">
        <v>642</v>
      </c>
      <c r="M1232" s="51">
        <v>4900000</v>
      </c>
      <c r="N1232" s="52">
        <v>44205</v>
      </c>
      <c r="O1232" s="52">
        <v>46996</v>
      </c>
      <c r="P1232" s="49" t="s">
        <v>4070</v>
      </c>
      <c r="Q1232" s="50" t="s">
        <v>41</v>
      </c>
      <c r="R1232" s="50" t="s">
        <v>42</v>
      </c>
      <c r="S1232" s="50" t="s">
        <v>41</v>
      </c>
      <c r="T1232" s="49" t="s">
        <v>3952</v>
      </c>
      <c r="U1232" s="53"/>
      <c r="V1232" s="7"/>
      <c r="W1232" s="8" t="str">
        <f ca="1">IF(OR(ISBLANK(O1232),ISERROR(O1232)),"",IF(O1232&lt;=TODAY(),"EXPIRED","ACTIVE"))</f>
        <v>ACTIVE</v>
      </c>
      <c r="X1232" s="8" t="str">
        <f>IF(ISNUMBER(SEARCH("OPTILAN",P1232)),"OPTILAN","")</f>
        <v/>
      </c>
      <c r="Y1232" s="8" t="str">
        <f>IF(AND(NOT(ISBLANK(M1232)),M1232&lt;&gt;"",VALUE(M1232)=0),"No Value (Indeterminate)","")</f>
        <v/>
      </c>
      <c r="Z1232" s="8"/>
      <c r="AA1232" s="8" t="str">
        <f>IF(AND(ISNUMBER(SEARCH("default date of 31/12/2099",D1232)),NOT(ISBLANK(M1232)),VALUE(M1232)=0),"No Value (SPOT Contract)","")</f>
        <v/>
      </c>
      <c r="AB1232" s="19" t="str">
        <f>IF(N1232="","No Start Date","")</f>
        <v/>
      </c>
      <c r="AC1232" s="19" t="str">
        <f>IF(O1232="","No Expiry Date","")</f>
        <v/>
      </c>
      <c r="AD1232" s="19" t="str">
        <f>IF(B1232="","No Reference","")</f>
        <v/>
      </c>
      <c r="AE1232" s="19" t="str" cm="1">
        <f t="array" aca="1" ref="AE1232" ca="1">IF(SUMPRODUCT(--ISNUMBER(SEARCH("PFI",A1232:AD1232)))&gt;0,"Y","")</f>
        <v/>
      </c>
      <c r="AF1232" s="19" t="str">
        <f>IF(ISNUMBER(SEARCH("CSW",C1232)),"Shared Service","")</f>
        <v/>
      </c>
      <c r="AG1232" s="19"/>
    </row>
    <row r="1233" spans="1:33" s="14" customFormat="1" x14ac:dyDescent="0.3">
      <c r="A1233" s="21">
        <v>99</v>
      </c>
      <c r="B1233" s="49" t="s">
        <v>3949</v>
      </c>
      <c r="C1233" s="49" t="s">
        <v>4071</v>
      </c>
      <c r="D1233" s="49"/>
      <c r="E1233" s="50">
        <v>0</v>
      </c>
      <c r="F1233" s="50">
        <v>0</v>
      </c>
      <c r="G1233" s="50">
        <v>0</v>
      </c>
      <c r="H1233" s="49" t="s">
        <v>74</v>
      </c>
      <c r="I1233" s="49" t="s">
        <v>3956</v>
      </c>
      <c r="J1233" s="49" t="s">
        <v>871</v>
      </c>
      <c r="K1233" s="49" t="s">
        <v>50</v>
      </c>
      <c r="L1233" s="49" t="s">
        <v>642</v>
      </c>
      <c r="M1233" s="51">
        <v>4900000</v>
      </c>
      <c r="N1233" s="52">
        <v>44205</v>
      </c>
      <c r="O1233" s="52">
        <v>46996</v>
      </c>
      <c r="P1233" s="49" t="s">
        <v>4072</v>
      </c>
      <c r="Q1233" s="50" t="s">
        <v>41</v>
      </c>
      <c r="R1233" s="50" t="s">
        <v>42</v>
      </c>
      <c r="S1233" s="50" t="s">
        <v>41</v>
      </c>
      <c r="T1233" s="49" t="s">
        <v>3952</v>
      </c>
      <c r="U1233" s="53"/>
      <c r="V1233" s="7"/>
      <c r="W1233" s="8" t="str">
        <f ca="1">IF(OR(ISBLANK(O1233),ISERROR(O1233)),"",IF(O1233&lt;=TODAY(),"EXPIRED","ACTIVE"))</f>
        <v>ACTIVE</v>
      </c>
      <c r="X1233" s="8" t="str">
        <f>IF(ISNUMBER(SEARCH("OPTILAN",P1233)),"OPTILAN","")</f>
        <v/>
      </c>
      <c r="Y1233" s="8" t="str">
        <f>IF(AND(NOT(ISBLANK(M1233)),M1233&lt;&gt;"",VALUE(M1233)=0),"No Value (Indeterminate)","")</f>
        <v/>
      </c>
      <c r="Z1233" s="8"/>
      <c r="AA1233" s="8" t="str">
        <f>IF(AND(ISNUMBER(SEARCH("default date of 31/12/2099",D1233)),NOT(ISBLANK(M1233)),VALUE(M1233)=0),"No Value (SPOT Contract)","")</f>
        <v/>
      </c>
      <c r="AB1233" s="19" t="str">
        <f>IF(N1233="","No Start Date","")</f>
        <v/>
      </c>
      <c r="AC1233" s="19" t="str">
        <f>IF(O1233="","No Expiry Date","")</f>
        <v/>
      </c>
      <c r="AD1233" s="19" t="str">
        <f>IF(B1233="","No Reference","")</f>
        <v/>
      </c>
      <c r="AE1233" s="19" t="str" cm="1">
        <f t="array" aca="1" ref="AE1233" ca="1">IF(SUMPRODUCT(--ISNUMBER(SEARCH("PFI",A1233:AD1233)))&gt;0,"Y","")</f>
        <v/>
      </c>
      <c r="AF1233" s="19" t="str">
        <f>IF(ISNUMBER(SEARCH("CSW",C1233)),"Shared Service","")</f>
        <v/>
      </c>
      <c r="AG1233" s="19"/>
    </row>
    <row r="1234" spans="1:33" s="14" customFormat="1" x14ac:dyDescent="0.3">
      <c r="A1234" s="21">
        <v>100</v>
      </c>
      <c r="B1234" s="49" t="s">
        <v>3949</v>
      </c>
      <c r="C1234" s="49" t="s">
        <v>4073</v>
      </c>
      <c r="D1234" s="49"/>
      <c r="E1234" s="50">
        <v>0</v>
      </c>
      <c r="F1234" s="50">
        <v>0</v>
      </c>
      <c r="G1234" s="50">
        <v>0</v>
      </c>
      <c r="H1234" s="49" t="s">
        <v>74</v>
      </c>
      <c r="I1234" s="49" t="s">
        <v>3951</v>
      </c>
      <c r="J1234" s="49" t="s">
        <v>871</v>
      </c>
      <c r="K1234" s="49" t="s">
        <v>50</v>
      </c>
      <c r="L1234" s="49" t="s">
        <v>642</v>
      </c>
      <c r="M1234" s="51">
        <v>4900000</v>
      </c>
      <c r="N1234" s="52">
        <v>44205</v>
      </c>
      <c r="O1234" s="52">
        <v>46996</v>
      </c>
      <c r="P1234" s="49" t="s">
        <v>4074</v>
      </c>
      <c r="Q1234" s="50" t="s">
        <v>42</v>
      </c>
      <c r="R1234" s="50" t="s">
        <v>42</v>
      </c>
      <c r="S1234" s="50" t="s">
        <v>42</v>
      </c>
      <c r="T1234" s="49" t="s">
        <v>3952</v>
      </c>
      <c r="U1234" s="53"/>
      <c r="V1234" s="7"/>
      <c r="W1234" s="8" t="str">
        <f ca="1">IF(OR(ISBLANK(O1234),ISERROR(O1234)),"",IF(O1234&lt;=TODAY(),"EXPIRED","ACTIVE"))</f>
        <v>ACTIVE</v>
      </c>
      <c r="X1234" s="8" t="str">
        <f>IF(ISNUMBER(SEARCH("OPTILAN",P1234)),"OPTILAN","")</f>
        <v/>
      </c>
      <c r="Y1234" s="8" t="str">
        <f>IF(AND(NOT(ISBLANK(M1234)),M1234&lt;&gt;"",VALUE(M1234)=0),"No Value (Indeterminate)","")</f>
        <v/>
      </c>
      <c r="Z1234" s="8"/>
      <c r="AA1234" s="8" t="str">
        <f>IF(AND(ISNUMBER(SEARCH("default date of 31/12/2099",D1234)),NOT(ISBLANK(M1234)),VALUE(M1234)=0),"No Value (SPOT Contract)","")</f>
        <v/>
      </c>
      <c r="AB1234" s="19" t="str">
        <f>IF(N1234="","No Start Date","")</f>
        <v/>
      </c>
      <c r="AC1234" s="19" t="str">
        <f>IF(O1234="","No Expiry Date","")</f>
        <v/>
      </c>
      <c r="AD1234" s="19" t="str">
        <f>IF(B1234="","No Reference","")</f>
        <v/>
      </c>
      <c r="AE1234" s="19" t="str" cm="1">
        <f t="array" aca="1" ref="AE1234" ca="1">IF(SUMPRODUCT(--ISNUMBER(SEARCH("PFI",A1234:AD1234)))&gt;0,"Y","")</f>
        <v/>
      </c>
      <c r="AF1234" s="19" t="str">
        <f>IF(ISNUMBER(SEARCH("CSW",C1234)),"Shared Service","")</f>
        <v/>
      </c>
      <c r="AG1234" s="19"/>
    </row>
    <row r="1235" spans="1:33" s="14" customFormat="1" x14ac:dyDescent="0.3">
      <c r="A1235" s="21">
        <v>101</v>
      </c>
      <c r="B1235" s="49" t="s">
        <v>3949</v>
      </c>
      <c r="C1235" s="49" t="s">
        <v>4075</v>
      </c>
      <c r="D1235" s="49"/>
      <c r="E1235" s="50">
        <v>0</v>
      </c>
      <c r="F1235" s="50">
        <v>0</v>
      </c>
      <c r="G1235" s="50">
        <v>0</v>
      </c>
      <c r="H1235" s="49" t="s">
        <v>74</v>
      </c>
      <c r="I1235" s="49" t="s">
        <v>3951</v>
      </c>
      <c r="J1235" s="49" t="s">
        <v>871</v>
      </c>
      <c r="K1235" s="49" t="s">
        <v>50</v>
      </c>
      <c r="L1235" s="49" t="s">
        <v>642</v>
      </c>
      <c r="M1235" s="51">
        <v>4900000</v>
      </c>
      <c r="N1235" s="52">
        <v>44205</v>
      </c>
      <c r="O1235" s="52">
        <v>46996</v>
      </c>
      <c r="P1235" s="49" t="s">
        <v>4076</v>
      </c>
      <c r="Q1235" s="50" t="s">
        <v>41</v>
      </c>
      <c r="R1235" s="50" t="s">
        <v>42</v>
      </c>
      <c r="S1235" s="50" t="s">
        <v>41</v>
      </c>
      <c r="T1235" s="49" t="s">
        <v>3952</v>
      </c>
      <c r="U1235" s="53"/>
      <c r="V1235" s="7"/>
      <c r="W1235" s="8" t="str">
        <f ca="1">IF(OR(ISBLANK(O1235),ISERROR(O1235)),"",IF(O1235&lt;=TODAY(),"EXPIRED","ACTIVE"))</f>
        <v>ACTIVE</v>
      </c>
      <c r="X1235" s="8" t="str">
        <f>IF(ISNUMBER(SEARCH("OPTILAN",P1235)),"OPTILAN","")</f>
        <v/>
      </c>
      <c r="Y1235" s="8" t="str">
        <f>IF(AND(NOT(ISBLANK(M1235)),M1235&lt;&gt;"",VALUE(M1235)=0),"No Value (Indeterminate)","")</f>
        <v/>
      </c>
      <c r="Z1235" s="8"/>
      <c r="AA1235" s="8" t="str">
        <f>IF(AND(ISNUMBER(SEARCH("default date of 31/12/2099",D1235)),NOT(ISBLANK(M1235)),VALUE(M1235)=0),"No Value (SPOT Contract)","")</f>
        <v/>
      </c>
      <c r="AB1235" s="19" t="str">
        <f>IF(N1235="","No Start Date","")</f>
        <v/>
      </c>
      <c r="AC1235" s="19" t="str">
        <f>IF(O1235="","No Expiry Date","")</f>
        <v/>
      </c>
      <c r="AD1235" s="19" t="str">
        <f>IF(B1235="","No Reference","")</f>
        <v/>
      </c>
      <c r="AE1235" s="19" t="str" cm="1">
        <f t="array" aca="1" ref="AE1235" ca="1">IF(SUMPRODUCT(--ISNUMBER(SEARCH("PFI",A1235:AD1235)))&gt;0,"Y","")</f>
        <v/>
      </c>
      <c r="AF1235" s="19" t="str">
        <f>IF(ISNUMBER(SEARCH("CSW",C1235)),"Shared Service","")</f>
        <v/>
      </c>
      <c r="AG1235" s="19"/>
    </row>
    <row r="1236" spans="1:33" s="14" customFormat="1" x14ac:dyDescent="0.3">
      <c r="A1236" s="21">
        <v>792</v>
      </c>
      <c r="B1236" s="45" t="s">
        <v>4077</v>
      </c>
      <c r="C1236" s="45" t="s">
        <v>4078</v>
      </c>
      <c r="D1236" s="45"/>
      <c r="E1236" s="46">
        <v>0</v>
      </c>
      <c r="F1236" s="46">
        <v>0</v>
      </c>
      <c r="G1236" s="46">
        <v>0</v>
      </c>
      <c r="H1236" s="45" t="s">
        <v>74</v>
      </c>
      <c r="I1236" s="45" t="s">
        <v>3956</v>
      </c>
      <c r="J1236" s="45" t="s">
        <v>890</v>
      </c>
      <c r="K1236" s="45" t="s">
        <v>50</v>
      </c>
      <c r="L1236" s="45" t="s">
        <v>642</v>
      </c>
      <c r="M1236" s="47">
        <v>50000</v>
      </c>
      <c r="N1236" s="48" t="s">
        <v>4079</v>
      </c>
      <c r="O1236" s="48">
        <v>46265</v>
      </c>
      <c r="P1236" s="45" t="s">
        <v>684</v>
      </c>
      <c r="Q1236" s="46" t="s">
        <v>42</v>
      </c>
      <c r="R1236" s="46" t="s">
        <v>42</v>
      </c>
      <c r="S1236" s="46" t="s">
        <v>42</v>
      </c>
      <c r="T1236" s="45" t="s">
        <v>3952</v>
      </c>
      <c r="U1236" s="53"/>
      <c r="V1236" s="7"/>
      <c r="W1236" s="8" t="str">
        <f ca="1">IF(OR(ISBLANK(O1236),ISERROR(O1236)),"",IF(O1236&lt;=TODAY(),"EXPIRED","ACTIVE"))</f>
        <v>ACTIVE</v>
      </c>
      <c r="X1236" s="8" t="str">
        <f>IF(ISNUMBER(SEARCH("OPTILAN",P1236)),"OPTILAN","")</f>
        <v/>
      </c>
      <c r="Y1236" s="8" t="str">
        <f>IF(AND(NOT(ISBLANK(M1236)),M1236&lt;&gt;"",VALUE(M1236)=0),"No Value (Indeterminate)","")</f>
        <v/>
      </c>
      <c r="Z1236" s="8"/>
      <c r="AA1236" s="8" t="str">
        <f>IF(AND(ISNUMBER(SEARCH("default date of 31/12/2099",D1236)),NOT(ISBLANK(M1236)),VALUE(M1236)=0),"No Value (SPOT Contract)","")</f>
        <v/>
      </c>
      <c r="AB1236" s="19" t="str">
        <f>IF(N1236="","No Start Date","")</f>
        <v/>
      </c>
      <c r="AC1236" s="19" t="str">
        <f>IF(O1236="","No Expiry Date","")</f>
        <v/>
      </c>
      <c r="AD1236" s="19" t="str">
        <f>IF(B1236="","No Reference","")</f>
        <v/>
      </c>
      <c r="AE1236" s="19" t="str" cm="1">
        <f t="array" aca="1" ref="AE1236" ca="1">IF(SUMPRODUCT(--ISNUMBER(SEARCH("PFI",A1236:AD1236)))&gt;0,"Y","")</f>
        <v/>
      </c>
      <c r="AF1236" s="19" t="str">
        <f>IF(ISNUMBER(SEARCH("CSW",C1236)),"Shared Service","")</f>
        <v/>
      </c>
      <c r="AG1236" s="19"/>
    </row>
    <row r="1237" spans="1:33" s="14" customFormat="1" x14ac:dyDescent="0.3">
      <c r="A1237" s="21">
        <v>793</v>
      </c>
      <c r="B1237" s="49" t="s">
        <v>4077</v>
      </c>
      <c r="C1237" s="49" t="s">
        <v>4080</v>
      </c>
      <c r="D1237" s="49"/>
      <c r="E1237" s="50">
        <v>0</v>
      </c>
      <c r="F1237" s="50">
        <v>0</v>
      </c>
      <c r="G1237" s="50">
        <v>0</v>
      </c>
      <c r="H1237" s="49" t="s">
        <v>74</v>
      </c>
      <c r="I1237" s="49" t="s">
        <v>3956</v>
      </c>
      <c r="J1237" s="49" t="s">
        <v>76</v>
      </c>
      <c r="K1237" s="49" t="s">
        <v>50</v>
      </c>
      <c r="L1237" s="49" t="s">
        <v>678</v>
      </c>
      <c r="M1237" s="51">
        <v>0</v>
      </c>
      <c r="N1237" s="52" t="s">
        <v>4079</v>
      </c>
      <c r="O1237" s="52">
        <v>46265</v>
      </c>
      <c r="P1237" s="49" t="s">
        <v>4081</v>
      </c>
      <c r="Q1237" s="50" t="s">
        <v>42</v>
      </c>
      <c r="R1237" s="50" t="s">
        <v>42</v>
      </c>
      <c r="S1237" s="50" t="s">
        <v>42</v>
      </c>
      <c r="T1237" s="49" t="s">
        <v>3952</v>
      </c>
      <c r="U1237" s="53"/>
      <c r="V1237" s="7"/>
      <c r="W1237" s="8" t="str">
        <f ca="1">IF(OR(ISBLANK(O1237),ISERROR(O1237)),"",IF(O1237&lt;=TODAY(),"EXPIRED","ACTIVE"))</f>
        <v>ACTIVE</v>
      </c>
      <c r="X1237" s="8" t="str">
        <f>IF(ISNUMBER(SEARCH("OPTILAN",P1237)),"OPTILAN","")</f>
        <v/>
      </c>
      <c r="Y1237" s="8" t="str">
        <f>IF(AND(NOT(ISBLANK(M1237)),M1237&lt;&gt;"",VALUE(M1237)=0),"No Value (Indeterminate)","")</f>
        <v>No Value (Indeterminate)</v>
      </c>
      <c r="Z1237" s="8" t="s">
        <v>1220</v>
      </c>
      <c r="AA1237" s="8" t="str">
        <f>IF(AND(ISNUMBER(SEARCH("default date of 31/12/2099",D1237)),NOT(ISBLANK(M1237)),VALUE(M1237)=0),"No Value (SPOT Contract)","")</f>
        <v/>
      </c>
      <c r="AB1237" s="19" t="str">
        <f>IF(N1237="","No Start Date","")</f>
        <v/>
      </c>
      <c r="AC1237" s="19" t="str">
        <f>IF(O1237="","No Expiry Date","")</f>
        <v/>
      </c>
      <c r="AD1237" s="19" t="str">
        <f>IF(B1237="","No Reference","")</f>
        <v/>
      </c>
      <c r="AE1237" s="19" t="str" cm="1">
        <f t="array" aca="1" ref="AE1237" ca="1">IF(SUMPRODUCT(--ISNUMBER(SEARCH("PFI",A1237:AD1237)))&gt;0,"Y","")</f>
        <v/>
      </c>
      <c r="AF1237" s="19" t="str">
        <f>IF(ISNUMBER(SEARCH("CSW",C1237)),"Shared Service","")</f>
        <v/>
      </c>
      <c r="AG1237" s="19" t="s">
        <v>504</v>
      </c>
    </row>
    <row r="1238" spans="1:33" s="14" customFormat="1" x14ac:dyDescent="0.3">
      <c r="A1238" s="21">
        <v>794</v>
      </c>
      <c r="B1238" s="49" t="s">
        <v>4077</v>
      </c>
      <c r="C1238" s="49" t="s">
        <v>4082</v>
      </c>
      <c r="D1238" s="49"/>
      <c r="E1238" s="50">
        <v>0</v>
      </c>
      <c r="F1238" s="50">
        <v>0</v>
      </c>
      <c r="G1238" s="50">
        <v>0</v>
      </c>
      <c r="H1238" s="49" t="s">
        <v>74</v>
      </c>
      <c r="I1238" s="49" t="s">
        <v>3956</v>
      </c>
      <c r="J1238" s="49" t="s">
        <v>76</v>
      </c>
      <c r="K1238" s="49" t="s">
        <v>50</v>
      </c>
      <c r="L1238" s="49" t="s">
        <v>678</v>
      </c>
      <c r="M1238" s="51">
        <v>0</v>
      </c>
      <c r="N1238" s="52" t="s">
        <v>4079</v>
      </c>
      <c r="O1238" s="52">
        <v>46265</v>
      </c>
      <c r="P1238" s="49" t="s">
        <v>3973</v>
      </c>
      <c r="Q1238" s="50" t="s">
        <v>42</v>
      </c>
      <c r="R1238" s="50" t="s">
        <v>42</v>
      </c>
      <c r="S1238" s="50" t="s">
        <v>42</v>
      </c>
      <c r="T1238" s="49" t="s">
        <v>3952</v>
      </c>
      <c r="U1238" s="53"/>
      <c r="V1238" s="7"/>
      <c r="W1238" s="8" t="str">
        <f ca="1">IF(OR(ISBLANK(O1238),ISERROR(O1238)),"",IF(O1238&lt;=TODAY(),"EXPIRED","ACTIVE"))</f>
        <v>ACTIVE</v>
      </c>
      <c r="X1238" s="8" t="str">
        <f>IF(ISNUMBER(SEARCH("OPTILAN",P1238)),"OPTILAN","")</f>
        <v/>
      </c>
      <c r="Y1238" s="8" t="str">
        <f>IF(AND(NOT(ISBLANK(M1238)),M1238&lt;&gt;"",VALUE(M1238)=0),"No Value (Indeterminate)","")</f>
        <v>No Value (Indeterminate)</v>
      </c>
      <c r="Z1238" s="8" t="s">
        <v>1220</v>
      </c>
      <c r="AA1238" s="8" t="str">
        <f>IF(AND(ISNUMBER(SEARCH("default date of 31/12/2099",D1238)),NOT(ISBLANK(M1238)),VALUE(M1238)=0),"No Value (SPOT Contract)","")</f>
        <v/>
      </c>
      <c r="AB1238" s="19" t="str">
        <f>IF(N1238="","No Start Date","")</f>
        <v/>
      </c>
      <c r="AC1238" s="19" t="str">
        <f>IF(O1238="","No Expiry Date","")</f>
        <v/>
      </c>
      <c r="AD1238" s="19" t="str">
        <f>IF(B1238="","No Reference","")</f>
        <v/>
      </c>
      <c r="AE1238" s="19" t="str" cm="1">
        <f t="array" aca="1" ref="AE1238" ca="1">IF(SUMPRODUCT(--ISNUMBER(SEARCH("PFI",A1238:AD1238)))&gt;0,"Y","")</f>
        <v/>
      </c>
      <c r="AF1238" s="19" t="str">
        <f>IF(ISNUMBER(SEARCH("CSW",C1238)),"Shared Service","")</f>
        <v/>
      </c>
      <c r="AG1238" s="19" t="s">
        <v>504</v>
      </c>
    </row>
    <row r="1239" spans="1:33" s="14" customFormat="1" x14ac:dyDescent="0.3">
      <c r="A1239" s="21">
        <v>795</v>
      </c>
      <c r="B1239" s="49" t="s">
        <v>4077</v>
      </c>
      <c r="C1239" s="49" t="s">
        <v>4083</v>
      </c>
      <c r="D1239" s="49"/>
      <c r="E1239" s="50">
        <v>0</v>
      </c>
      <c r="F1239" s="50">
        <v>0</v>
      </c>
      <c r="G1239" s="50">
        <v>0</v>
      </c>
      <c r="H1239" s="49" t="s">
        <v>74</v>
      </c>
      <c r="I1239" s="49" t="s">
        <v>3956</v>
      </c>
      <c r="J1239" s="49" t="s">
        <v>76</v>
      </c>
      <c r="K1239" s="49" t="s">
        <v>50</v>
      </c>
      <c r="L1239" s="49" t="s">
        <v>678</v>
      </c>
      <c r="M1239" s="51">
        <v>0</v>
      </c>
      <c r="N1239" s="52" t="s">
        <v>4079</v>
      </c>
      <c r="O1239" s="52">
        <v>46265</v>
      </c>
      <c r="P1239" s="49" t="s">
        <v>1906</v>
      </c>
      <c r="Q1239" s="50" t="s">
        <v>42</v>
      </c>
      <c r="R1239" s="50" t="s">
        <v>42</v>
      </c>
      <c r="S1239" s="50" t="s">
        <v>42</v>
      </c>
      <c r="T1239" s="49" t="s">
        <v>3952</v>
      </c>
      <c r="U1239" s="53"/>
      <c r="V1239" s="7"/>
      <c r="W1239" s="8" t="str">
        <f ca="1">IF(OR(ISBLANK(O1239),ISERROR(O1239)),"",IF(O1239&lt;=TODAY(),"EXPIRED","ACTIVE"))</f>
        <v>ACTIVE</v>
      </c>
      <c r="X1239" s="8" t="str">
        <f>IF(ISNUMBER(SEARCH("OPTILAN",P1239)),"OPTILAN","")</f>
        <v/>
      </c>
      <c r="Y1239" s="8" t="str">
        <f>IF(AND(NOT(ISBLANK(M1239)),M1239&lt;&gt;"",VALUE(M1239)=0),"No Value (Indeterminate)","")</f>
        <v>No Value (Indeterminate)</v>
      </c>
      <c r="Z1239" s="8" t="s">
        <v>1220</v>
      </c>
      <c r="AA1239" s="8" t="str">
        <f>IF(AND(ISNUMBER(SEARCH("default date of 31/12/2099",D1239)),NOT(ISBLANK(M1239)),VALUE(M1239)=0),"No Value (SPOT Contract)","")</f>
        <v/>
      </c>
      <c r="AB1239" s="19" t="str">
        <f>IF(N1239="","No Start Date","")</f>
        <v/>
      </c>
      <c r="AC1239" s="19" t="str">
        <f>IF(O1239="","No Expiry Date","")</f>
        <v/>
      </c>
      <c r="AD1239" s="19" t="str">
        <f>IF(B1239="","No Reference","")</f>
        <v/>
      </c>
      <c r="AE1239" s="19" t="str" cm="1">
        <f t="array" aca="1" ref="AE1239" ca="1">IF(SUMPRODUCT(--ISNUMBER(SEARCH("PFI",A1239:AD1239)))&gt;0,"Y","")</f>
        <v/>
      </c>
      <c r="AF1239" s="19" t="str">
        <f>IF(ISNUMBER(SEARCH("CSW",C1239)),"Shared Service","")</f>
        <v/>
      </c>
      <c r="AG1239" s="19" t="s">
        <v>504</v>
      </c>
    </row>
    <row r="1240" spans="1:33" s="14" customFormat="1" x14ac:dyDescent="0.3">
      <c r="A1240" s="21">
        <v>507</v>
      </c>
      <c r="B1240" s="41" t="s">
        <v>4084</v>
      </c>
      <c r="C1240" s="41" t="s">
        <v>4085</v>
      </c>
      <c r="D1240" s="41" t="s">
        <v>4086</v>
      </c>
      <c r="E1240" s="42">
        <v>0</v>
      </c>
      <c r="F1240" s="42">
        <v>0</v>
      </c>
      <c r="G1240" s="42">
        <v>0</v>
      </c>
      <c r="H1240" s="41" t="s">
        <v>194</v>
      </c>
      <c r="I1240" s="41" t="s">
        <v>3951</v>
      </c>
      <c r="J1240" s="41" t="s">
        <v>36</v>
      </c>
      <c r="K1240" s="41" t="s">
        <v>37</v>
      </c>
      <c r="L1240" s="41" t="s">
        <v>642</v>
      </c>
      <c r="M1240" s="43">
        <v>40000</v>
      </c>
      <c r="N1240" s="44">
        <v>45295</v>
      </c>
      <c r="O1240" s="44">
        <v>46112</v>
      </c>
      <c r="P1240" s="41" t="s">
        <v>4087</v>
      </c>
      <c r="Q1240" s="42" t="s">
        <v>41</v>
      </c>
      <c r="R1240" s="42" t="s">
        <v>42</v>
      </c>
      <c r="S1240" s="42" t="s">
        <v>41</v>
      </c>
      <c r="T1240" s="41" t="s">
        <v>197</v>
      </c>
      <c r="U1240" s="53"/>
      <c r="V1240" s="7"/>
      <c r="W1240" s="8" t="str">
        <f ca="1">IF(OR(ISBLANK(O1240),ISERROR(O1240)),"",IF(O1240&lt;=TODAY(),"EXPIRED","ACTIVE"))</f>
        <v>ACTIVE</v>
      </c>
      <c r="X1240" s="8" t="str">
        <f>IF(ISNUMBER(SEARCH("OPTILAN",P1240)),"OPTILAN","")</f>
        <v/>
      </c>
      <c r="Y1240" s="8" t="str">
        <f>IF(AND(NOT(ISBLANK(M1240)),M1240&lt;&gt;"",VALUE(M1240)=0),"No Value (Indeterminate)","")</f>
        <v/>
      </c>
      <c r="Z1240" s="8"/>
      <c r="AA1240" s="8" t="str">
        <f>IF(AND(ISNUMBER(SEARCH("default date of 31/12/2099",D1240)),NOT(ISBLANK(M1240)),VALUE(M1240)=0),"No Value (SPOT Contract)","")</f>
        <v/>
      </c>
      <c r="AB1240" s="19" t="str">
        <f>IF(N1240="","No Start Date","")</f>
        <v/>
      </c>
      <c r="AC1240" s="19" t="str">
        <f>IF(O1240="","No Expiry Date","")</f>
        <v/>
      </c>
      <c r="AD1240" s="19" t="str">
        <f>IF(B1240="","No Reference","")</f>
        <v/>
      </c>
      <c r="AE1240" s="19" t="str" cm="1">
        <f t="array" aca="1" ref="AE1240" ca="1">IF(SUMPRODUCT(--ISNUMBER(SEARCH("PFI",A1240:AD1240)))&gt;0,"Y","")</f>
        <v/>
      </c>
      <c r="AF1240" s="19" t="str">
        <f>IF(ISNUMBER(SEARCH("CSW",C1240)),"Shared Service","")</f>
        <v/>
      </c>
      <c r="AG1240" s="19"/>
    </row>
    <row r="1241" spans="1:33" s="14" customFormat="1" x14ac:dyDescent="0.3">
      <c r="A1241" s="21">
        <v>690</v>
      </c>
      <c r="B1241" s="41" t="s">
        <v>4088</v>
      </c>
      <c r="C1241" s="41" t="s">
        <v>4089</v>
      </c>
      <c r="D1241" s="41" t="s">
        <v>4090</v>
      </c>
      <c r="E1241" s="42">
        <v>3</v>
      </c>
      <c r="F1241" s="42">
        <v>0</v>
      </c>
      <c r="G1241" s="42">
        <v>0</v>
      </c>
      <c r="H1241" s="41" t="s">
        <v>74</v>
      </c>
      <c r="I1241" s="41" t="s">
        <v>4091</v>
      </c>
      <c r="J1241" s="41" t="s">
        <v>36</v>
      </c>
      <c r="K1241" s="41" t="s">
        <v>37</v>
      </c>
      <c r="L1241" s="41" t="s">
        <v>667</v>
      </c>
      <c r="M1241" s="43">
        <v>45000</v>
      </c>
      <c r="N1241" s="44">
        <v>45296</v>
      </c>
      <c r="O1241" s="44">
        <v>46295</v>
      </c>
      <c r="P1241" s="41" t="s">
        <v>4092</v>
      </c>
      <c r="Q1241" s="42" t="s">
        <v>41</v>
      </c>
      <c r="R1241" s="42" t="s">
        <v>42</v>
      </c>
      <c r="S1241" s="42" t="s">
        <v>41</v>
      </c>
      <c r="T1241" s="41" t="s">
        <v>475</v>
      </c>
      <c r="U1241" s="53"/>
      <c r="V1241" s="7"/>
      <c r="W1241" s="8" t="str">
        <f ca="1">IF(OR(ISBLANK(O1241),ISERROR(O1241)),"",IF(O1241&lt;=TODAY(),"EXPIRED","ACTIVE"))</f>
        <v>ACTIVE</v>
      </c>
      <c r="X1241" s="8" t="str">
        <f>IF(ISNUMBER(SEARCH("OPTILAN",P1241)),"OPTILAN","")</f>
        <v/>
      </c>
      <c r="Y1241" s="8" t="str">
        <f>IF(AND(NOT(ISBLANK(M1241)),M1241&lt;&gt;"",VALUE(M1241)=0),"No Value (Indeterminate)","")</f>
        <v/>
      </c>
      <c r="Z1241" s="8"/>
      <c r="AA1241" s="8" t="str">
        <f>IF(AND(ISNUMBER(SEARCH("default date of 31/12/2099",D1241)),NOT(ISBLANK(M1241)),VALUE(M1241)=0),"No Value (SPOT Contract)","")</f>
        <v/>
      </c>
      <c r="AB1241" s="19" t="str">
        <f>IF(N1241="","No Start Date","")</f>
        <v/>
      </c>
      <c r="AC1241" s="19" t="str">
        <f>IF(O1241="","No Expiry Date","")</f>
        <v/>
      </c>
      <c r="AD1241" s="19" t="str">
        <f>IF(B1241="","No Reference","")</f>
        <v/>
      </c>
      <c r="AE1241" s="19" t="str" cm="1">
        <f t="array" aca="1" ref="AE1241" ca="1">IF(SUMPRODUCT(--ISNUMBER(SEARCH("PFI",A1241:AD1241)))&gt;0,"Y","")</f>
        <v/>
      </c>
      <c r="AF1241" s="19" t="str">
        <f>IF(ISNUMBER(SEARCH("CSW",C1241)),"Shared Service","")</f>
        <v/>
      </c>
      <c r="AG1241" s="19"/>
    </row>
    <row r="1242" spans="1:33" s="14" customFormat="1" x14ac:dyDescent="0.3">
      <c r="A1242" s="21">
        <v>1750</v>
      </c>
      <c r="B1242" s="45" t="s">
        <v>4093</v>
      </c>
      <c r="C1242" s="45" t="s">
        <v>4094</v>
      </c>
      <c r="D1242" s="45" t="s">
        <v>1580</v>
      </c>
      <c r="E1242" s="46">
        <v>0</v>
      </c>
      <c r="F1242" s="46">
        <v>0</v>
      </c>
      <c r="G1242" s="46">
        <v>0</v>
      </c>
      <c r="H1242" s="45" t="s">
        <v>262</v>
      </c>
      <c r="I1242" s="45" t="s">
        <v>263</v>
      </c>
      <c r="J1242" s="45" t="s">
        <v>890</v>
      </c>
      <c r="K1242" s="45" t="s">
        <v>50</v>
      </c>
      <c r="L1242" s="45" t="s">
        <v>642</v>
      </c>
      <c r="M1242" s="47">
        <v>39000000</v>
      </c>
      <c r="N1242" s="48">
        <v>34337</v>
      </c>
      <c r="O1242" s="48">
        <v>48638</v>
      </c>
      <c r="P1242" s="45" t="s">
        <v>684</v>
      </c>
      <c r="Q1242" s="46" t="s">
        <v>41</v>
      </c>
      <c r="R1242" s="46" t="s">
        <v>41</v>
      </c>
      <c r="S1242" s="46" t="s">
        <v>41</v>
      </c>
      <c r="T1242" s="45" t="s">
        <v>1582</v>
      </c>
      <c r="U1242" s="53"/>
      <c r="V1242" s="7"/>
      <c r="W1242" s="8" t="str">
        <f ca="1">IF(OR(ISBLANK(O1242),ISERROR(O1242)),"",IF(O1242&lt;=TODAY(),"EXPIRED","ACTIVE"))</f>
        <v>ACTIVE</v>
      </c>
      <c r="X1242" s="8" t="str">
        <f>IF(ISNUMBER(SEARCH("OPTILAN",P1242)),"OPTILAN","")</f>
        <v/>
      </c>
      <c r="Y1242" s="8" t="str">
        <f>IF(AND(NOT(ISBLANK(M1242)),M1242&lt;&gt;"",VALUE(M1242)=0),"No Value (Indeterminate)","")</f>
        <v/>
      </c>
      <c r="Z1242" s="8"/>
      <c r="AA1242" s="8" t="str">
        <f>IF(AND(ISNUMBER(SEARCH("default date of 31/12/2099",D1242)),NOT(ISBLANK(M1242)),VALUE(M1242)=0),"No Value (SPOT Contract)","")</f>
        <v/>
      </c>
      <c r="AB1242" s="19" t="str">
        <f>IF(N1242="","No Start Date","")</f>
        <v/>
      </c>
      <c r="AC1242" s="19" t="str">
        <f>IF(O1242="","No Expiry Date","")</f>
        <v/>
      </c>
      <c r="AD1242" s="19" t="str">
        <f>IF(B1242="","No Reference","")</f>
        <v/>
      </c>
      <c r="AE1242" s="19" t="str" cm="1">
        <f t="array" aca="1" ref="AE1242" ca="1">IF(SUMPRODUCT(--ISNUMBER(SEARCH("PFI",A1242:AD1242)))&gt;0,"Y","")</f>
        <v/>
      </c>
      <c r="AF1242" s="19" t="str">
        <f>IF(ISNUMBER(SEARCH("CSW",C1242)),"Shared Service","")</f>
        <v/>
      </c>
      <c r="AG1242" s="19"/>
    </row>
    <row r="1243" spans="1:33" s="14" customFormat="1" x14ac:dyDescent="0.3">
      <c r="A1243" s="21">
        <v>1751</v>
      </c>
      <c r="B1243" s="49" t="s">
        <v>4093</v>
      </c>
      <c r="C1243" s="49" t="s">
        <v>4095</v>
      </c>
      <c r="D1243" s="49" t="s">
        <v>1580</v>
      </c>
      <c r="E1243" s="50">
        <v>0</v>
      </c>
      <c r="F1243" s="50">
        <v>0</v>
      </c>
      <c r="G1243" s="50">
        <v>0</v>
      </c>
      <c r="H1243" s="49" t="s">
        <v>262</v>
      </c>
      <c r="I1243" s="49" t="s">
        <v>263</v>
      </c>
      <c r="J1243" s="49" t="s">
        <v>890</v>
      </c>
      <c r="K1243" s="49" t="s">
        <v>50</v>
      </c>
      <c r="L1243" s="49" t="s">
        <v>642</v>
      </c>
      <c r="M1243" s="51">
        <v>39000000</v>
      </c>
      <c r="N1243" s="52">
        <v>34337</v>
      </c>
      <c r="O1243" s="52">
        <v>48638</v>
      </c>
      <c r="P1243" s="49" t="s">
        <v>4096</v>
      </c>
      <c r="Q1243" s="50" t="s">
        <v>41</v>
      </c>
      <c r="R1243" s="50" t="s">
        <v>41</v>
      </c>
      <c r="S1243" s="50" t="s">
        <v>41</v>
      </c>
      <c r="T1243" s="49" t="s">
        <v>1582</v>
      </c>
      <c r="U1243" s="53"/>
      <c r="V1243" s="7"/>
      <c r="W1243" s="8" t="str">
        <f ca="1">IF(OR(ISBLANK(O1243),ISERROR(O1243)),"",IF(O1243&lt;=TODAY(),"EXPIRED","ACTIVE"))</f>
        <v>ACTIVE</v>
      </c>
      <c r="X1243" s="8" t="str">
        <f>IF(ISNUMBER(SEARCH("OPTILAN",P1243)),"OPTILAN","")</f>
        <v/>
      </c>
      <c r="Y1243" s="8" t="str">
        <f>IF(AND(NOT(ISBLANK(M1243)),M1243&lt;&gt;"",VALUE(M1243)=0),"No Value (Indeterminate)","")</f>
        <v/>
      </c>
      <c r="Z1243" s="8"/>
      <c r="AA1243" s="8" t="str">
        <f>IF(AND(ISNUMBER(SEARCH("default date of 31/12/2099",D1243)),NOT(ISBLANK(M1243)),VALUE(M1243)=0),"No Value (SPOT Contract)","")</f>
        <v/>
      </c>
      <c r="AB1243" s="19" t="str">
        <f>IF(N1243="","No Start Date","")</f>
        <v/>
      </c>
      <c r="AC1243" s="19" t="str">
        <f>IF(O1243="","No Expiry Date","")</f>
        <v/>
      </c>
      <c r="AD1243" s="19" t="str">
        <f>IF(B1243="","No Reference","")</f>
        <v/>
      </c>
      <c r="AE1243" s="19" t="str" cm="1">
        <f t="array" aca="1" ref="AE1243" ca="1">IF(SUMPRODUCT(--ISNUMBER(SEARCH("PFI",A1243:AD1243)))&gt;0,"Y","")</f>
        <v/>
      </c>
      <c r="AF1243" s="19" t="str">
        <f>IF(ISNUMBER(SEARCH("CSW",C1243)),"Shared Service","")</f>
        <v/>
      </c>
      <c r="AG1243" s="19"/>
    </row>
    <row r="1244" spans="1:33" s="14" customFormat="1" x14ac:dyDescent="0.3">
      <c r="A1244" s="21">
        <v>1752</v>
      </c>
      <c r="B1244" s="49" t="s">
        <v>4093</v>
      </c>
      <c r="C1244" s="49" t="s">
        <v>4097</v>
      </c>
      <c r="D1244" s="49" t="s">
        <v>1580</v>
      </c>
      <c r="E1244" s="50">
        <v>0</v>
      </c>
      <c r="F1244" s="50">
        <v>0</v>
      </c>
      <c r="G1244" s="50">
        <v>0</v>
      </c>
      <c r="H1244" s="49" t="s">
        <v>262</v>
      </c>
      <c r="I1244" s="49" t="s">
        <v>263</v>
      </c>
      <c r="J1244" s="49" t="s">
        <v>890</v>
      </c>
      <c r="K1244" s="49" t="s">
        <v>50</v>
      </c>
      <c r="L1244" s="49" t="s">
        <v>642</v>
      </c>
      <c r="M1244" s="51">
        <v>39000000</v>
      </c>
      <c r="N1244" s="52">
        <v>34337</v>
      </c>
      <c r="O1244" s="52">
        <v>48638</v>
      </c>
      <c r="P1244" s="49" t="s">
        <v>4098</v>
      </c>
      <c r="Q1244" s="50" t="s">
        <v>41</v>
      </c>
      <c r="R1244" s="50" t="s">
        <v>42</v>
      </c>
      <c r="S1244" s="50" t="s">
        <v>41</v>
      </c>
      <c r="T1244" s="49" t="s">
        <v>1582</v>
      </c>
      <c r="U1244" s="53"/>
      <c r="V1244" s="7"/>
      <c r="W1244" s="8" t="str">
        <f ca="1">IF(OR(ISBLANK(O1244),ISERROR(O1244)),"",IF(O1244&lt;=TODAY(),"EXPIRED","ACTIVE"))</f>
        <v>ACTIVE</v>
      </c>
      <c r="X1244" s="8" t="str">
        <f>IF(ISNUMBER(SEARCH("OPTILAN",P1244)),"OPTILAN","")</f>
        <v/>
      </c>
      <c r="Y1244" s="8" t="str">
        <f>IF(AND(NOT(ISBLANK(M1244)),M1244&lt;&gt;"",VALUE(M1244)=0),"No Value (Indeterminate)","")</f>
        <v/>
      </c>
      <c r="Z1244" s="8"/>
      <c r="AA1244" s="8" t="str">
        <f>IF(AND(ISNUMBER(SEARCH("default date of 31/12/2099",D1244)),NOT(ISBLANK(M1244)),VALUE(M1244)=0),"No Value (SPOT Contract)","")</f>
        <v/>
      </c>
      <c r="AB1244" s="19" t="str">
        <f>IF(N1244="","No Start Date","")</f>
        <v/>
      </c>
      <c r="AC1244" s="19" t="str">
        <f>IF(O1244="","No Expiry Date","")</f>
        <v/>
      </c>
      <c r="AD1244" s="19" t="str">
        <f>IF(B1244="","No Reference","")</f>
        <v/>
      </c>
      <c r="AE1244" s="19" t="str" cm="1">
        <f t="array" aca="1" ref="AE1244" ca="1">IF(SUMPRODUCT(--ISNUMBER(SEARCH("PFI",A1244:AD1244)))&gt;0,"Y","")</f>
        <v/>
      </c>
      <c r="AF1244" s="19" t="str">
        <f>IF(ISNUMBER(SEARCH("CSW",C1244)),"Shared Service","")</f>
        <v/>
      </c>
      <c r="AG1244" s="19"/>
    </row>
    <row r="1245" spans="1:33" s="14" customFormat="1" x14ac:dyDescent="0.3">
      <c r="A1245" s="21">
        <v>231</v>
      </c>
      <c r="B1245" s="41" t="s">
        <v>4099</v>
      </c>
      <c r="C1245" s="41" t="s">
        <v>4100</v>
      </c>
      <c r="D1245" s="41" t="s">
        <v>4101</v>
      </c>
      <c r="E1245" s="42">
        <v>2</v>
      </c>
      <c r="F1245" s="42">
        <v>0</v>
      </c>
      <c r="G1245" s="42">
        <v>0</v>
      </c>
      <c r="H1245" s="41" t="s">
        <v>74</v>
      </c>
      <c r="I1245" s="41" t="s">
        <v>3371</v>
      </c>
      <c r="J1245" s="41" t="s">
        <v>36</v>
      </c>
      <c r="K1245" s="41" t="s">
        <v>50</v>
      </c>
      <c r="L1245" s="41" t="s">
        <v>642</v>
      </c>
      <c r="M1245" s="43">
        <v>300000</v>
      </c>
      <c r="N1245" s="44">
        <v>44930</v>
      </c>
      <c r="O1245" s="44">
        <v>46843</v>
      </c>
      <c r="P1245" s="41" t="s">
        <v>984</v>
      </c>
      <c r="Q1245" s="42" t="s">
        <v>41</v>
      </c>
      <c r="R1245" s="42" t="s">
        <v>42</v>
      </c>
      <c r="S1245" s="42" t="s">
        <v>42</v>
      </c>
      <c r="T1245" s="41" t="s">
        <v>4102</v>
      </c>
      <c r="U1245" s="53"/>
      <c r="V1245" s="7"/>
      <c r="W1245" s="8" t="str">
        <f ca="1">IF(OR(ISBLANK(O1245),ISERROR(O1245)),"",IF(O1245&lt;=TODAY(),"EXPIRED","ACTIVE"))</f>
        <v>ACTIVE</v>
      </c>
      <c r="X1245" s="8" t="str">
        <f>IF(ISNUMBER(SEARCH("OPTILAN",P1245)),"OPTILAN","")</f>
        <v/>
      </c>
      <c r="Y1245" s="8" t="str">
        <f>IF(AND(NOT(ISBLANK(M1245)),M1245&lt;&gt;"",VALUE(M1245)=0),"No Value (Indeterminate)","")</f>
        <v/>
      </c>
      <c r="Z1245" s="8"/>
      <c r="AA1245" s="8" t="str">
        <f>IF(AND(ISNUMBER(SEARCH("default date of 31/12/2099",D1245)),NOT(ISBLANK(M1245)),VALUE(M1245)=0),"No Value (SPOT Contract)","")</f>
        <v/>
      </c>
      <c r="AB1245" s="19" t="str">
        <f>IF(N1245="","No Start Date","")</f>
        <v/>
      </c>
      <c r="AC1245" s="19" t="str">
        <f>IF(O1245="","No Expiry Date","")</f>
        <v/>
      </c>
      <c r="AD1245" s="19" t="str">
        <f>IF(B1245="","No Reference","")</f>
        <v/>
      </c>
      <c r="AE1245" s="19" t="str" cm="1">
        <f t="array" aca="1" ref="AE1245" ca="1">IF(SUMPRODUCT(--ISNUMBER(SEARCH("PFI",A1245:AD1245)))&gt;0,"Y","")</f>
        <v/>
      </c>
      <c r="AF1245" s="19" t="str">
        <f>IF(ISNUMBER(SEARCH("CSW",C1245)),"Shared Service","")</f>
        <v/>
      </c>
      <c r="AG1245" s="19"/>
    </row>
    <row r="1246" spans="1:33" s="14" customFormat="1" x14ac:dyDescent="0.3">
      <c r="A1246" s="21">
        <v>1334</v>
      </c>
      <c r="B1246" s="41" t="s">
        <v>4103</v>
      </c>
      <c r="C1246" s="41" t="s">
        <v>4104</v>
      </c>
      <c r="D1246" s="41" t="s">
        <v>4105</v>
      </c>
      <c r="E1246" s="42">
        <v>0</v>
      </c>
      <c r="F1246" s="42">
        <v>0</v>
      </c>
      <c r="G1246" s="42">
        <v>0</v>
      </c>
      <c r="H1246" s="41" t="s">
        <v>74</v>
      </c>
      <c r="I1246" s="41" t="s">
        <v>3073</v>
      </c>
      <c r="J1246" s="41" t="s">
        <v>36</v>
      </c>
      <c r="K1246" s="41" t="s">
        <v>37</v>
      </c>
      <c r="L1246" s="41" t="s">
        <v>38</v>
      </c>
      <c r="M1246" s="43">
        <v>6000</v>
      </c>
      <c r="N1246" s="44">
        <v>45667</v>
      </c>
      <c r="O1246" s="44">
        <v>47026</v>
      </c>
      <c r="P1246" s="41" t="s">
        <v>4106</v>
      </c>
      <c r="Q1246" s="42" t="s">
        <v>41</v>
      </c>
      <c r="R1246" s="42" t="s">
        <v>42</v>
      </c>
      <c r="S1246" s="42" t="s">
        <v>41</v>
      </c>
      <c r="T1246" s="41" t="s">
        <v>457</v>
      </c>
      <c r="U1246" s="53"/>
      <c r="V1246" s="7"/>
      <c r="W1246" s="8" t="str">
        <f ca="1">IF(OR(ISBLANK(O1246),ISERROR(O1246)),"",IF(O1246&lt;=TODAY(),"EXPIRED","ACTIVE"))</f>
        <v>ACTIVE</v>
      </c>
      <c r="X1246" s="8" t="str">
        <f>IF(ISNUMBER(SEARCH("OPTILAN",P1246)),"OPTILAN","")</f>
        <v/>
      </c>
      <c r="Y1246" s="8" t="str">
        <f>IF(AND(NOT(ISBLANK(M1246)),M1246&lt;&gt;"",VALUE(M1246)=0),"No Value (Indeterminate)","")</f>
        <v/>
      </c>
      <c r="Z1246" s="8"/>
      <c r="AA1246" s="8" t="str">
        <f>IF(AND(ISNUMBER(SEARCH("default date of 31/12/2099",D1246)),NOT(ISBLANK(M1246)),VALUE(M1246)=0),"No Value (SPOT Contract)","")</f>
        <v/>
      </c>
      <c r="AB1246" s="19" t="str">
        <f>IF(N1246="","No Start Date","")</f>
        <v/>
      </c>
      <c r="AC1246" s="19" t="str">
        <f>IF(O1246="","No Expiry Date","")</f>
        <v/>
      </c>
      <c r="AD1246" s="19" t="str">
        <f>IF(B1246="","No Reference","")</f>
        <v/>
      </c>
      <c r="AE1246" s="19" t="str" cm="1">
        <f t="array" aca="1" ref="AE1246" ca="1">IF(SUMPRODUCT(--ISNUMBER(SEARCH("PFI",A1246:AD1246)))&gt;0,"Y","")</f>
        <v/>
      </c>
      <c r="AF1246" s="19" t="str">
        <f>IF(ISNUMBER(SEARCH("CSW",C1246)),"Shared Service","")</f>
        <v/>
      </c>
      <c r="AG1246" s="19"/>
    </row>
    <row r="1247" spans="1:33" s="14" customFormat="1" x14ac:dyDescent="0.3">
      <c r="A1247" s="21">
        <v>1735</v>
      </c>
      <c r="B1247" s="41" t="s">
        <v>4107</v>
      </c>
      <c r="C1247" s="41" t="s">
        <v>4108</v>
      </c>
      <c r="D1247" s="41" t="s">
        <v>4109</v>
      </c>
      <c r="E1247" s="42">
        <v>0</v>
      </c>
      <c r="F1247" s="42">
        <v>0</v>
      </c>
      <c r="G1247" s="42">
        <v>0</v>
      </c>
      <c r="H1247" s="41" t="s">
        <v>194</v>
      </c>
      <c r="I1247" s="41" t="s">
        <v>618</v>
      </c>
      <c r="J1247" s="41" t="s">
        <v>49</v>
      </c>
      <c r="K1247" s="41" t="s">
        <v>50</v>
      </c>
      <c r="L1247" s="41" t="s">
        <v>51</v>
      </c>
      <c r="M1247" s="43">
        <v>70000</v>
      </c>
      <c r="N1247" s="44">
        <v>44200</v>
      </c>
      <c r="O1247" s="44">
        <v>46112</v>
      </c>
      <c r="P1247" s="41" t="s">
        <v>2423</v>
      </c>
      <c r="Q1247" s="42" t="s">
        <v>41</v>
      </c>
      <c r="R1247" s="42" t="s">
        <v>41</v>
      </c>
      <c r="S1247" s="42" t="s">
        <v>41</v>
      </c>
      <c r="T1247" s="41" t="s">
        <v>197</v>
      </c>
      <c r="U1247" s="53"/>
      <c r="V1247" s="7"/>
      <c r="W1247" s="8" t="str">
        <f ca="1">IF(OR(ISBLANK(O1247),ISERROR(O1247)),"",IF(O1247&lt;=TODAY(),"EXPIRED","ACTIVE"))</f>
        <v>ACTIVE</v>
      </c>
      <c r="X1247" s="8" t="str">
        <f>IF(ISNUMBER(SEARCH("OPTILAN",P1247)),"OPTILAN","")</f>
        <v/>
      </c>
      <c r="Y1247" s="8" t="str">
        <f>IF(AND(NOT(ISBLANK(M1247)),M1247&lt;&gt;"",VALUE(M1247)=0),"No Value (Indeterminate)","")</f>
        <v/>
      </c>
      <c r="Z1247" s="8"/>
      <c r="AA1247" s="8" t="str">
        <f>IF(AND(ISNUMBER(SEARCH("default date of 31/12/2099",D1247)),NOT(ISBLANK(M1247)),VALUE(M1247)=0),"No Value (SPOT Contract)","")</f>
        <v/>
      </c>
      <c r="AB1247" s="19" t="str">
        <f>IF(N1247="","No Start Date","")</f>
        <v/>
      </c>
      <c r="AC1247" s="19" t="str">
        <f>IF(O1247="","No Expiry Date","")</f>
        <v/>
      </c>
      <c r="AD1247" s="19" t="str">
        <f>IF(B1247="","No Reference","")</f>
        <v/>
      </c>
      <c r="AE1247" s="19" t="str" cm="1">
        <f t="array" aca="1" ref="AE1247" ca="1">IF(SUMPRODUCT(--ISNUMBER(SEARCH("PFI",A1247:AD1247)))&gt;0,"Y","")</f>
        <v/>
      </c>
      <c r="AF1247" s="19" t="str">
        <f>IF(ISNUMBER(SEARCH("CSW",C1247)),"Shared Service","")</f>
        <v/>
      </c>
      <c r="AG1247" s="19"/>
    </row>
    <row r="1248" spans="1:33" s="14" customFormat="1" x14ac:dyDescent="0.3">
      <c r="A1248" s="21">
        <v>673</v>
      </c>
      <c r="B1248" s="41" t="s">
        <v>4110</v>
      </c>
      <c r="C1248" s="41" t="s">
        <v>4111</v>
      </c>
      <c r="D1248" s="41"/>
      <c r="E1248" s="42">
        <v>0</v>
      </c>
      <c r="F1248" s="42">
        <v>0</v>
      </c>
      <c r="G1248" s="42">
        <v>0</v>
      </c>
      <c r="H1248" s="41" t="s">
        <v>554</v>
      </c>
      <c r="I1248" s="41" t="s">
        <v>554</v>
      </c>
      <c r="J1248" s="41" t="s">
        <v>36</v>
      </c>
      <c r="K1248" s="41" t="s">
        <v>50</v>
      </c>
      <c r="L1248" s="41" t="s">
        <v>642</v>
      </c>
      <c r="M1248" s="43">
        <v>402000</v>
      </c>
      <c r="N1248" s="44">
        <v>45301</v>
      </c>
      <c r="O1248" s="44">
        <v>46660</v>
      </c>
      <c r="P1248" s="41" t="s">
        <v>4112</v>
      </c>
      <c r="Q1248" s="42" t="s">
        <v>42</v>
      </c>
      <c r="R1248" s="42" t="s">
        <v>42</v>
      </c>
      <c r="S1248" s="42" t="s">
        <v>41</v>
      </c>
      <c r="T1248" s="41" t="s">
        <v>4113</v>
      </c>
      <c r="U1248" s="53"/>
      <c r="V1248" s="7"/>
      <c r="W1248" s="8" t="str">
        <f ca="1">IF(OR(ISBLANK(O1248),ISERROR(O1248)),"",IF(O1248&lt;=TODAY(),"EXPIRED","ACTIVE"))</f>
        <v>ACTIVE</v>
      </c>
      <c r="X1248" s="8" t="str">
        <f>IF(ISNUMBER(SEARCH("OPTILAN",P1248)),"OPTILAN","")</f>
        <v/>
      </c>
      <c r="Y1248" s="8" t="str">
        <f>IF(AND(NOT(ISBLANK(M1248)),M1248&lt;&gt;"",VALUE(M1248)=0),"No Value (Indeterminate)","")</f>
        <v/>
      </c>
      <c r="Z1248" s="8"/>
      <c r="AA1248" s="8" t="str">
        <f>IF(AND(ISNUMBER(SEARCH("default date of 31/12/2099",D1248)),NOT(ISBLANK(M1248)),VALUE(M1248)=0),"No Value (SPOT Contract)","")</f>
        <v/>
      </c>
      <c r="AB1248" s="19" t="str">
        <f>IF(N1248="","No Start Date","")</f>
        <v/>
      </c>
      <c r="AC1248" s="19" t="str">
        <f>IF(O1248="","No Expiry Date","")</f>
        <v/>
      </c>
      <c r="AD1248" s="19" t="str">
        <f>IF(B1248="","No Reference","")</f>
        <v/>
      </c>
      <c r="AE1248" s="19" t="str" cm="1">
        <f t="array" aca="1" ref="AE1248" ca="1">IF(SUMPRODUCT(--ISNUMBER(SEARCH("PFI",A1248:AD1248)))&gt;0,"Y","")</f>
        <v/>
      </c>
      <c r="AF1248" s="19" t="str">
        <f>IF(ISNUMBER(SEARCH("CSW",C1248)),"Shared Service","")</f>
        <v>Shared Service</v>
      </c>
      <c r="AG1248" s="19" t="s">
        <v>504</v>
      </c>
    </row>
    <row r="1249" spans="1:33" s="14" customFormat="1" x14ac:dyDescent="0.3">
      <c r="A1249" s="21">
        <v>110</v>
      </c>
      <c r="B1249" s="41" t="s">
        <v>4114</v>
      </c>
      <c r="C1249" s="41" t="s">
        <v>4115</v>
      </c>
      <c r="D1249" s="41"/>
      <c r="E1249" s="42">
        <v>0</v>
      </c>
      <c r="F1249" s="42">
        <v>0</v>
      </c>
      <c r="G1249" s="42">
        <v>2</v>
      </c>
      <c r="H1249" s="41" t="s">
        <v>74</v>
      </c>
      <c r="I1249" s="41" t="s">
        <v>4116</v>
      </c>
      <c r="J1249" s="41" t="s">
        <v>76</v>
      </c>
      <c r="K1249" s="41" t="s">
        <v>50</v>
      </c>
      <c r="L1249" s="41" t="s">
        <v>678</v>
      </c>
      <c r="M1249" s="43">
        <v>7366818</v>
      </c>
      <c r="N1249" s="44">
        <v>44327</v>
      </c>
      <c r="O1249" s="44">
        <v>47219</v>
      </c>
      <c r="P1249" s="41" t="s">
        <v>4117</v>
      </c>
      <c r="Q1249" s="42" t="s">
        <v>41</v>
      </c>
      <c r="R1249" s="42" t="s">
        <v>41</v>
      </c>
      <c r="S1249" s="42" t="s">
        <v>41</v>
      </c>
      <c r="T1249" s="41" t="s">
        <v>4118</v>
      </c>
      <c r="U1249" s="53"/>
      <c r="V1249" s="7"/>
      <c r="W1249" s="8" t="str">
        <f ca="1">IF(OR(ISBLANK(O1249),ISERROR(O1249)),"",IF(O1249&lt;=TODAY(),"EXPIRED","ACTIVE"))</f>
        <v>ACTIVE</v>
      </c>
      <c r="X1249" s="8" t="str">
        <f>IF(ISNUMBER(SEARCH("OPTILAN",P1249)),"OPTILAN","")</f>
        <v/>
      </c>
      <c r="Y1249" s="8" t="str">
        <f>IF(AND(NOT(ISBLANK(M1249)),M1249&lt;&gt;"",VALUE(M1249)=0),"No Value (Indeterminate)","")</f>
        <v/>
      </c>
      <c r="Z1249" s="8"/>
      <c r="AA1249" s="8" t="str">
        <f>IF(AND(ISNUMBER(SEARCH("default date of 31/12/2099",D1249)),NOT(ISBLANK(M1249)),VALUE(M1249)=0),"No Value (SPOT Contract)","")</f>
        <v/>
      </c>
      <c r="AB1249" s="19" t="str">
        <f>IF(N1249="","No Start Date","")</f>
        <v/>
      </c>
      <c r="AC1249" s="19" t="str">
        <f>IF(O1249="","No Expiry Date","")</f>
        <v/>
      </c>
      <c r="AD1249" s="19" t="str">
        <f>IF(B1249="","No Reference","")</f>
        <v/>
      </c>
      <c r="AE1249" s="19" t="str" cm="1">
        <f t="array" aca="1" ref="AE1249" ca="1">IF(SUMPRODUCT(--ISNUMBER(SEARCH("PFI",A1249:AD1249)))&gt;0,"Y","")</f>
        <v/>
      </c>
      <c r="AF1249" s="19" t="str">
        <f>IF(ISNUMBER(SEARCH("CSW",C1249)),"Shared Service","")</f>
        <v/>
      </c>
      <c r="AG1249" s="19"/>
    </row>
    <row r="1250" spans="1:33" s="14" customFormat="1" x14ac:dyDescent="0.3">
      <c r="A1250" s="21">
        <v>5</v>
      </c>
      <c r="B1250" s="41" t="s">
        <v>4119</v>
      </c>
      <c r="C1250" s="41" t="s">
        <v>4120</v>
      </c>
      <c r="D1250" s="41" t="s">
        <v>4121</v>
      </c>
      <c r="E1250" s="42">
        <v>0</v>
      </c>
      <c r="F1250" s="42">
        <v>0</v>
      </c>
      <c r="G1250" s="42">
        <v>0</v>
      </c>
      <c r="H1250" s="41" t="s">
        <v>47</v>
      </c>
      <c r="I1250" s="41" t="s">
        <v>221</v>
      </c>
      <c r="J1250" s="41" t="s">
        <v>890</v>
      </c>
      <c r="K1250" s="41" t="s">
        <v>50</v>
      </c>
      <c r="L1250" s="41" t="s">
        <v>1940</v>
      </c>
      <c r="M1250" s="43">
        <v>30000000</v>
      </c>
      <c r="N1250" s="44">
        <v>42495</v>
      </c>
      <c r="O1250" s="44">
        <v>46117</v>
      </c>
      <c r="P1250" s="41" t="s">
        <v>1705</v>
      </c>
      <c r="Q1250" s="42" t="s">
        <v>41</v>
      </c>
      <c r="R1250" s="42" t="s">
        <v>41</v>
      </c>
      <c r="S1250" s="42" t="s">
        <v>41</v>
      </c>
      <c r="T1250" s="41" t="s">
        <v>4122</v>
      </c>
      <c r="U1250" s="53"/>
      <c r="V1250" s="7"/>
      <c r="W1250" s="8" t="str">
        <f ca="1">IF(OR(ISBLANK(O1250),ISERROR(O1250)),"",IF(O1250&lt;=TODAY(),"EXPIRED","ACTIVE"))</f>
        <v>ACTIVE</v>
      </c>
      <c r="X1250" s="8" t="str">
        <f>IF(ISNUMBER(SEARCH("OPTILAN",P1250)),"OPTILAN","")</f>
        <v/>
      </c>
      <c r="Y1250" s="8" t="str">
        <f>IF(AND(NOT(ISBLANK(M1250)),M1250&lt;&gt;"",VALUE(M1250)=0),"No Value (Indeterminate)","")</f>
        <v/>
      </c>
      <c r="Z1250" s="8"/>
      <c r="AA1250" s="8" t="str">
        <f>IF(AND(ISNUMBER(SEARCH("default date of 31/12/2099",D1250)),NOT(ISBLANK(M1250)),VALUE(M1250)=0),"No Value (SPOT Contract)","")</f>
        <v/>
      </c>
      <c r="AB1250" s="19" t="str">
        <f>IF(N1250="","No Start Date","")</f>
        <v/>
      </c>
      <c r="AC1250" s="19" t="str">
        <f>IF(O1250="","No Expiry Date","")</f>
        <v/>
      </c>
      <c r="AD1250" s="19" t="str">
        <f>IF(B1250="","No Reference","")</f>
        <v/>
      </c>
      <c r="AE1250" s="19" t="str" cm="1">
        <f t="array" aca="1" ref="AE1250" ca="1">IF(SUMPRODUCT(--ISNUMBER(SEARCH("PFI",A1250:AD1250)))&gt;0,"Y","")</f>
        <v/>
      </c>
      <c r="AF1250" s="19" t="str">
        <f>IF(ISNUMBER(SEARCH("CSW",C1250)),"Shared Service","")</f>
        <v>Shared Service</v>
      </c>
      <c r="AG1250" s="8" t="s">
        <v>504</v>
      </c>
    </row>
    <row r="1251" spans="1:33" s="14" customFormat="1" x14ac:dyDescent="0.3">
      <c r="A1251" s="21">
        <v>1755</v>
      </c>
      <c r="B1251" s="41" t="s">
        <v>4123</v>
      </c>
      <c r="C1251" s="41" t="s">
        <v>4124</v>
      </c>
      <c r="D1251" s="41" t="s">
        <v>4125</v>
      </c>
      <c r="E1251" s="42">
        <v>0</v>
      </c>
      <c r="F1251" s="42">
        <v>0</v>
      </c>
      <c r="G1251" s="42">
        <v>0</v>
      </c>
      <c r="H1251" s="41" t="s">
        <v>214</v>
      </c>
      <c r="I1251" s="41" t="s">
        <v>1590</v>
      </c>
      <c r="J1251" s="41" t="s">
        <v>890</v>
      </c>
      <c r="K1251" s="41" t="s">
        <v>50</v>
      </c>
      <c r="L1251" s="41" t="s">
        <v>642</v>
      </c>
      <c r="M1251" s="43">
        <v>1200000</v>
      </c>
      <c r="N1251" s="44">
        <v>44775</v>
      </c>
      <c r="O1251" s="44">
        <v>46205</v>
      </c>
      <c r="P1251" s="41" t="s">
        <v>4126</v>
      </c>
      <c r="Q1251" s="42" t="s">
        <v>41</v>
      </c>
      <c r="R1251" s="42" t="s">
        <v>42</v>
      </c>
      <c r="S1251" s="42" t="s">
        <v>41</v>
      </c>
      <c r="T1251" s="41" t="s">
        <v>4127</v>
      </c>
      <c r="U1251" s="53"/>
      <c r="V1251" s="7"/>
      <c r="W1251" s="8" t="str">
        <f ca="1">IF(OR(ISBLANK(O1251),ISERROR(O1251)),"",IF(O1251&lt;=TODAY(),"EXPIRED","ACTIVE"))</f>
        <v>ACTIVE</v>
      </c>
      <c r="X1251" s="8" t="str">
        <f>IF(ISNUMBER(SEARCH("OPTILAN",P1251)),"OPTILAN","")</f>
        <v/>
      </c>
      <c r="Y1251" s="8" t="str">
        <f>IF(AND(NOT(ISBLANK(M1251)),M1251&lt;&gt;"",VALUE(M1251)=0),"No Value (Indeterminate)","")</f>
        <v/>
      </c>
      <c r="Z1251" s="8"/>
      <c r="AA1251" s="8" t="str">
        <f>IF(AND(ISNUMBER(SEARCH("default date of 31/12/2099",D1251)),NOT(ISBLANK(M1251)),VALUE(M1251)=0),"No Value (SPOT Contract)","")</f>
        <v/>
      </c>
      <c r="AB1251" s="19" t="str">
        <f>IF(N1251="","No Start Date","")</f>
        <v/>
      </c>
      <c r="AC1251" s="19" t="str">
        <f>IF(O1251="","No Expiry Date","")</f>
        <v/>
      </c>
      <c r="AD1251" s="19" t="str">
        <f>IF(B1251="","No Reference","")</f>
        <v/>
      </c>
      <c r="AE1251" s="19" t="str" cm="1">
        <f t="array" aca="1" ref="AE1251" ca="1">IF(SUMPRODUCT(--ISNUMBER(SEARCH("PFI",A1251:AD1251)))&gt;0,"Y","")</f>
        <v/>
      </c>
      <c r="AF1251" s="19" t="str">
        <f>IF(ISNUMBER(SEARCH("CSW",C1251)),"Shared Service","")</f>
        <v>Shared Service</v>
      </c>
      <c r="AG1251" s="19" t="s">
        <v>504</v>
      </c>
    </row>
    <row r="1252" spans="1:33" s="14" customFormat="1" x14ac:dyDescent="0.3">
      <c r="A1252" s="21">
        <v>1760</v>
      </c>
      <c r="B1252" s="41" t="s">
        <v>4128</v>
      </c>
      <c r="C1252" s="41" t="s">
        <v>4129</v>
      </c>
      <c r="D1252" s="41"/>
      <c r="E1252" s="42">
        <v>0</v>
      </c>
      <c r="F1252" s="42">
        <v>0</v>
      </c>
      <c r="G1252" s="42">
        <v>0</v>
      </c>
      <c r="H1252" s="41"/>
      <c r="I1252" s="41"/>
      <c r="J1252" s="41"/>
      <c r="K1252" s="41"/>
      <c r="L1252" s="41"/>
      <c r="M1252" s="43">
        <v>23000000</v>
      </c>
      <c r="N1252" s="44">
        <v>45242</v>
      </c>
      <c r="O1252" s="44">
        <v>46965</v>
      </c>
      <c r="P1252" s="41" t="s">
        <v>3485</v>
      </c>
      <c r="Q1252" s="42"/>
      <c r="R1252" s="42"/>
      <c r="S1252" s="42"/>
      <c r="T1252" s="41" t="s">
        <v>4130</v>
      </c>
      <c r="U1252" s="53"/>
      <c r="V1252" s="7"/>
      <c r="W1252" s="8" t="str">
        <f ca="1">IF(OR(ISBLANK(O1252),ISERROR(O1252)),"",IF(O1252&lt;=TODAY(),"EXPIRED","ACTIVE"))</f>
        <v>ACTIVE</v>
      </c>
      <c r="X1252" s="8" t="str">
        <f>IF(ISNUMBER(SEARCH("OPTILAN",P1252)),"OPTILAN","")</f>
        <v/>
      </c>
      <c r="Y1252" s="8" t="str">
        <f>IF(AND(NOT(ISBLANK(M1252)),M1252&lt;&gt;"",VALUE(M1252)=0),"No Value (Indeterminate)","")</f>
        <v/>
      </c>
      <c r="Z1252" s="8"/>
      <c r="AA1252" s="8" t="str">
        <f>IF(AND(ISNUMBER(SEARCH("default date of 31/12/2099",D1252)),NOT(ISBLANK(M1252)),VALUE(M1252)=0),"No Value (SPOT Contract)","")</f>
        <v/>
      </c>
      <c r="AB1252" s="19" t="str">
        <f>IF(N1252="","No Start Date","")</f>
        <v/>
      </c>
      <c r="AC1252" s="19" t="str">
        <f>IF(O1252="","No Expiry Date","")</f>
        <v/>
      </c>
      <c r="AD1252" s="19" t="str">
        <f>IF(B1252="","No Reference","")</f>
        <v/>
      </c>
      <c r="AE1252" s="19" t="str" cm="1">
        <f t="array" aca="1" ref="AE1252" ca="1">IF(SUMPRODUCT(--ISNUMBER(SEARCH("PFI",A1252:AD1252)))&gt;0,"Y","")</f>
        <v/>
      </c>
      <c r="AF1252" s="19" t="str">
        <f>IF(ISNUMBER(SEARCH("CSW",C1252)),"Shared Service","")</f>
        <v>Shared Service</v>
      </c>
      <c r="AG1252" s="19" t="s">
        <v>504</v>
      </c>
    </row>
    <row r="1253" spans="1:33" s="14" customFormat="1" x14ac:dyDescent="0.3">
      <c r="A1253" s="21">
        <v>1702</v>
      </c>
      <c r="B1253" s="45" t="s">
        <v>4131</v>
      </c>
      <c r="C1253" s="45" t="s">
        <v>4132</v>
      </c>
      <c r="D1253" s="45"/>
      <c r="E1253" s="46">
        <v>0</v>
      </c>
      <c r="F1253" s="46">
        <v>0</v>
      </c>
      <c r="G1253" s="46">
        <v>0</v>
      </c>
      <c r="H1253" s="45" t="s">
        <v>554</v>
      </c>
      <c r="I1253" s="45" t="s">
        <v>1519</v>
      </c>
      <c r="J1253" s="45" t="s">
        <v>890</v>
      </c>
      <c r="K1253" s="45" t="s">
        <v>50</v>
      </c>
      <c r="L1253" s="45" t="s">
        <v>642</v>
      </c>
      <c r="M1253" s="47">
        <v>400000</v>
      </c>
      <c r="N1253" s="48">
        <v>44562</v>
      </c>
      <c r="O1253" s="48">
        <v>46752</v>
      </c>
      <c r="P1253" s="45" t="s">
        <v>684</v>
      </c>
      <c r="Q1253" s="46" t="s">
        <v>41</v>
      </c>
      <c r="R1253" s="46" t="s">
        <v>41</v>
      </c>
      <c r="S1253" s="46" t="s">
        <v>41</v>
      </c>
      <c r="T1253" s="45" t="s">
        <v>4133</v>
      </c>
      <c r="U1253" s="53"/>
      <c r="V1253" s="7"/>
      <c r="W1253" s="8" t="str">
        <f ca="1">IF(OR(ISBLANK(O1253),ISERROR(O1253)),"",IF(O1253&lt;=TODAY(),"EXPIRED","ACTIVE"))</f>
        <v>ACTIVE</v>
      </c>
      <c r="X1253" s="8" t="str">
        <f>IF(ISNUMBER(SEARCH("OPTILAN",P1253)),"OPTILAN","")</f>
        <v/>
      </c>
      <c r="Y1253" s="8" t="str">
        <f>IF(AND(NOT(ISBLANK(M1253)),M1253&lt;&gt;"",VALUE(M1253)=0),"No Value (Indeterminate)","")</f>
        <v/>
      </c>
      <c r="Z1253" s="8"/>
      <c r="AA1253" s="8" t="str">
        <f>IF(AND(ISNUMBER(SEARCH("default date of 31/12/2099",D1253)),NOT(ISBLANK(M1253)),VALUE(M1253)=0),"No Value (SPOT Contract)","")</f>
        <v/>
      </c>
      <c r="AB1253" s="19" t="str">
        <f>IF(N1253="","No Start Date","")</f>
        <v/>
      </c>
      <c r="AC1253" s="19" t="str">
        <f>IF(O1253="","No Expiry Date","")</f>
        <v/>
      </c>
      <c r="AD1253" s="19" t="str">
        <f>IF(B1253="","No Reference","")</f>
        <v/>
      </c>
      <c r="AE1253" s="19" t="str" cm="1">
        <f t="array" aca="1" ref="AE1253" ca="1">IF(SUMPRODUCT(--ISNUMBER(SEARCH("PFI",A1253:AD1253)))&gt;0,"Y","")</f>
        <v/>
      </c>
      <c r="AF1253" s="19" t="str">
        <f>IF(ISNUMBER(SEARCH("CSW",C1253)),"Shared Service","")</f>
        <v>Shared Service</v>
      </c>
      <c r="AG1253" s="19" t="s">
        <v>504</v>
      </c>
    </row>
    <row r="1254" spans="1:33" s="14" customFormat="1" x14ac:dyDescent="0.3">
      <c r="A1254" s="21">
        <v>1703</v>
      </c>
      <c r="B1254" s="49" t="s">
        <v>4131</v>
      </c>
      <c r="C1254" s="49" t="s">
        <v>4134</v>
      </c>
      <c r="D1254" s="49"/>
      <c r="E1254" s="50">
        <v>1</v>
      </c>
      <c r="F1254" s="50">
        <v>0</v>
      </c>
      <c r="G1254" s="50">
        <v>0</v>
      </c>
      <c r="H1254" s="49" t="s">
        <v>554</v>
      </c>
      <c r="I1254" s="49" t="s">
        <v>1519</v>
      </c>
      <c r="J1254" s="49" t="s">
        <v>890</v>
      </c>
      <c r="K1254" s="49" t="s">
        <v>50</v>
      </c>
      <c r="L1254" s="49" t="s">
        <v>642</v>
      </c>
      <c r="M1254" s="51">
        <v>0</v>
      </c>
      <c r="N1254" s="52">
        <v>44562</v>
      </c>
      <c r="O1254" s="52">
        <v>46752</v>
      </c>
      <c r="P1254" s="49" t="s">
        <v>4135</v>
      </c>
      <c r="Q1254" s="50" t="s">
        <v>42</v>
      </c>
      <c r="R1254" s="50" t="s">
        <v>42</v>
      </c>
      <c r="S1254" s="50" t="s">
        <v>41</v>
      </c>
      <c r="T1254" s="49" t="s">
        <v>4133</v>
      </c>
      <c r="U1254" s="53"/>
      <c r="V1254" s="7"/>
      <c r="W1254" s="8" t="str">
        <f ca="1">IF(OR(ISBLANK(O1254),ISERROR(O1254)),"",IF(O1254&lt;=TODAY(),"EXPIRED","ACTIVE"))</f>
        <v>ACTIVE</v>
      </c>
      <c r="X1254" s="8" t="str">
        <f>IF(ISNUMBER(SEARCH("OPTILAN",P1254)),"OPTILAN","")</f>
        <v/>
      </c>
      <c r="Y1254" s="8" t="str">
        <f>IF(AND(NOT(ISBLANK(M1254)),M1254&lt;&gt;"",VALUE(M1254)=0),"No Value (Indeterminate)","")</f>
        <v>No Value (Indeterminate)</v>
      </c>
      <c r="Z1254" s="8" t="s">
        <v>1220</v>
      </c>
      <c r="AA1254" s="8" t="str">
        <f>IF(AND(ISNUMBER(SEARCH("default date of 31/12/2099",D1254)),NOT(ISBLANK(M1254)),VALUE(M1254)=0),"No Value (SPOT Contract)","")</f>
        <v/>
      </c>
      <c r="AB1254" s="19" t="str">
        <f>IF(N1254="","No Start Date","")</f>
        <v/>
      </c>
      <c r="AC1254" s="19" t="str">
        <f>IF(O1254="","No Expiry Date","")</f>
        <v/>
      </c>
      <c r="AD1254" s="19" t="str">
        <f>IF(B1254="","No Reference","")</f>
        <v/>
      </c>
      <c r="AE1254" s="19" t="str" cm="1">
        <f t="array" aca="1" ref="AE1254" ca="1">IF(SUMPRODUCT(--ISNUMBER(SEARCH("PFI",A1254:AD1254)))&gt;0,"Y","")</f>
        <v/>
      </c>
      <c r="AF1254" s="19" t="str">
        <f>IF(ISNUMBER(SEARCH("CSW",C1254)),"Shared Service","")</f>
        <v>Shared Service</v>
      </c>
      <c r="AG1254" s="19" t="s">
        <v>504</v>
      </c>
    </row>
    <row r="1255" spans="1:33" s="14" customFormat="1" x14ac:dyDescent="0.3">
      <c r="A1255" s="21">
        <v>1704</v>
      </c>
      <c r="B1255" s="49" t="s">
        <v>4131</v>
      </c>
      <c r="C1255" s="49" t="s">
        <v>4136</v>
      </c>
      <c r="D1255" s="49"/>
      <c r="E1255" s="50">
        <v>1</v>
      </c>
      <c r="F1255" s="50">
        <v>0</v>
      </c>
      <c r="G1255" s="50">
        <v>0</v>
      </c>
      <c r="H1255" s="49" t="s">
        <v>554</v>
      </c>
      <c r="I1255" s="49" t="s">
        <v>1519</v>
      </c>
      <c r="J1255" s="49" t="s">
        <v>890</v>
      </c>
      <c r="K1255" s="49" t="s">
        <v>50</v>
      </c>
      <c r="L1255" s="49" t="s">
        <v>642</v>
      </c>
      <c r="M1255" s="51">
        <v>0</v>
      </c>
      <c r="N1255" s="52">
        <v>44562</v>
      </c>
      <c r="O1255" s="52">
        <v>46752</v>
      </c>
      <c r="P1255" s="49" t="s">
        <v>4137</v>
      </c>
      <c r="Q1255" s="50" t="s">
        <v>41</v>
      </c>
      <c r="R1255" s="50" t="s">
        <v>42</v>
      </c>
      <c r="S1255" s="50" t="s">
        <v>41</v>
      </c>
      <c r="T1255" s="49" t="s">
        <v>4133</v>
      </c>
      <c r="U1255" s="53"/>
      <c r="V1255" s="7"/>
      <c r="W1255" s="8" t="str">
        <f ca="1">IF(OR(ISBLANK(O1255),ISERROR(O1255)),"",IF(O1255&lt;=TODAY(),"EXPIRED","ACTIVE"))</f>
        <v>ACTIVE</v>
      </c>
      <c r="X1255" s="8" t="str">
        <f>IF(ISNUMBER(SEARCH("OPTILAN",P1255)),"OPTILAN","")</f>
        <v/>
      </c>
      <c r="Y1255" s="8" t="str">
        <f>IF(AND(NOT(ISBLANK(M1255)),M1255&lt;&gt;"",VALUE(M1255)=0),"No Value (Indeterminate)","")</f>
        <v>No Value (Indeterminate)</v>
      </c>
      <c r="Z1255" s="8" t="s">
        <v>1220</v>
      </c>
      <c r="AA1255" s="8" t="str">
        <f>IF(AND(ISNUMBER(SEARCH("default date of 31/12/2099",D1255)),NOT(ISBLANK(M1255)),VALUE(M1255)=0),"No Value (SPOT Contract)","")</f>
        <v/>
      </c>
      <c r="AB1255" s="19" t="str">
        <f>IF(N1255="","No Start Date","")</f>
        <v/>
      </c>
      <c r="AC1255" s="19" t="str">
        <f>IF(O1255="","No Expiry Date","")</f>
        <v/>
      </c>
      <c r="AD1255" s="19" t="str">
        <f>IF(B1255="","No Reference","")</f>
        <v/>
      </c>
      <c r="AE1255" s="19" t="str" cm="1">
        <f t="array" aca="1" ref="AE1255" ca="1">IF(SUMPRODUCT(--ISNUMBER(SEARCH("PFI",A1255:AD1255)))&gt;0,"Y","")</f>
        <v/>
      </c>
      <c r="AF1255" s="19" t="str">
        <f>IF(ISNUMBER(SEARCH("CSW",C1255)),"Shared Service","")</f>
        <v>Shared Service</v>
      </c>
      <c r="AG1255" s="19" t="s">
        <v>504</v>
      </c>
    </row>
    <row r="1256" spans="1:33" s="14" customFormat="1" x14ac:dyDescent="0.3">
      <c r="A1256" s="21">
        <v>1705</v>
      </c>
      <c r="B1256" s="49" t="s">
        <v>4131</v>
      </c>
      <c r="C1256" s="49" t="s">
        <v>4138</v>
      </c>
      <c r="D1256" s="49"/>
      <c r="E1256" s="50">
        <v>1</v>
      </c>
      <c r="F1256" s="50">
        <v>0</v>
      </c>
      <c r="G1256" s="50">
        <v>0</v>
      </c>
      <c r="H1256" s="49" t="s">
        <v>554</v>
      </c>
      <c r="I1256" s="49" t="s">
        <v>1519</v>
      </c>
      <c r="J1256" s="49" t="s">
        <v>890</v>
      </c>
      <c r="K1256" s="49" t="s">
        <v>50</v>
      </c>
      <c r="L1256" s="49" t="s">
        <v>642</v>
      </c>
      <c r="M1256" s="51">
        <v>0</v>
      </c>
      <c r="N1256" s="52">
        <v>44562</v>
      </c>
      <c r="O1256" s="52">
        <v>46752</v>
      </c>
      <c r="P1256" s="49" t="s">
        <v>4139</v>
      </c>
      <c r="Q1256" s="50" t="s">
        <v>41</v>
      </c>
      <c r="R1256" s="50" t="s">
        <v>42</v>
      </c>
      <c r="S1256" s="50" t="s">
        <v>41</v>
      </c>
      <c r="T1256" s="49" t="s">
        <v>4133</v>
      </c>
      <c r="U1256" s="53"/>
      <c r="V1256" s="7"/>
      <c r="W1256" s="8" t="str">
        <f ca="1">IF(OR(ISBLANK(O1256),ISERROR(O1256)),"",IF(O1256&lt;=TODAY(),"EXPIRED","ACTIVE"))</f>
        <v>ACTIVE</v>
      </c>
      <c r="X1256" s="8" t="str">
        <f>IF(ISNUMBER(SEARCH("OPTILAN",P1256)),"OPTILAN","")</f>
        <v/>
      </c>
      <c r="Y1256" s="8" t="str">
        <f>IF(AND(NOT(ISBLANK(M1256)),M1256&lt;&gt;"",VALUE(M1256)=0),"No Value (Indeterminate)","")</f>
        <v>No Value (Indeterminate)</v>
      </c>
      <c r="Z1256" s="8" t="s">
        <v>1220</v>
      </c>
      <c r="AA1256" s="8" t="str">
        <f>IF(AND(ISNUMBER(SEARCH("default date of 31/12/2099",D1256)),NOT(ISBLANK(M1256)),VALUE(M1256)=0),"No Value (SPOT Contract)","")</f>
        <v/>
      </c>
      <c r="AB1256" s="19" t="str">
        <f>IF(N1256="","No Start Date","")</f>
        <v/>
      </c>
      <c r="AC1256" s="19" t="str">
        <f>IF(O1256="","No Expiry Date","")</f>
        <v/>
      </c>
      <c r="AD1256" s="19" t="str">
        <f>IF(B1256="","No Reference","")</f>
        <v/>
      </c>
      <c r="AE1256" s="19" t="str" cm="1">
        <f t="array" aca="1" ref="AE1256" ca="1">IF(SUMPRODUCT(--ISNUMBER(SEARCH("PFI",A1256:AD1256)))&gt;0,"Y","")</f>
        <v/>
      </c>
      <c r="AF1256" s="19" t="str">
        <f>IF(ISNUMBER(SEARCH("CSW",C1256)),"Shared Service","")</f>
        <v>Shared Service</v>
      </c>
      <c r="AG1256" s="19" t="s">
        <v>504</v>
      </c>
    </row>
    <row r="1257" spans="1:33" s="14" customFormat="1" x14ac:dyDescent="0.3">
      <c r="A1257" s="21">
        <v>1706</v>
      </c>
      <c r="B1257" s="49" t="s">
        <v>4131</v>
      </c>
      <c r="C1257" s="49" t="s">
        <v>4140</v>
      </c>
      <c r="D1257" s="49"/>
      <c r="E1257" s="50">
        <v>1</v>
      </c>
      <c r="F1257" s="50">
        <v>0</v>
      </c>
      <c r="G1257" s="50">
        <v>0</v>
      </c>
      <c r="H1257" s="49" t="s">
        <v>554</v>
      </c>
      <c r="I1257" s="49" t="s">
        <v>1519</v>
      </c>
      <c r="J1257" s="49" t="s">
        <v>890</v>
      </c>
      <c r="K1257" s="49" t="s">
        <v>50</v>
      </c>
      <c r="L1257" s="49" t="s">
        <v>642</v>
      </c>
      <c r="M1257" s="51">
        <v>0</v>
      </c>
      <c r="N1257" s="52">
        <v>44562</v>
      </c>
      <c r="O1257" s="52">
        <v>46752</v>
      </c>
      <c r="P1257" s="49" t="s">
        <v>4141</v>
      </c>
      <c r="Q1257" s="50" t="s">
        <v>41</v>
      </c>
      <c r="R1257" s="50" t="s">
        <v>42</v>
      </c>
      <c r="S1257" s="50" t="s">
        <v>41</v>
      </c>
      <c r="T1257" s="49" t="s">
        <v>4133</v>
      </c>
      <c r="U1257" s="53"/>
      <c r="V1257" s="7"/>
      <c r="W1257" s="8" t="str">
        <f ca="1">IF(OR(ISBLANK(O1257),ISERROR(O1257)),"",IF(O1257&lt;=TODAY(),"EXPIRED","ACTIVE"))</f>
        <v>ACTIVE</v>
      </c>
      <c r="X1257" s="8" t="str">
        <f>IF(ISNUMBER(SEARCH("OPTILAN",P1257)),"OPTILAN","")</f>
        <v/>
      </c>
      <c r="Y1257" s="8" t="str">
        <f>IF(AND(NOT(ISBLANK(M1257)),M1257&lt;&gt;"",VALUE(M1257)=0),"No Value (Indeterminate)","")</f>
        <v>No Value (Indeterminate)</v>
      </c>
      <c r="Z1257" s="8" t="s">
        <v>1220</v>
      </c>
      <c r="AA1257" s="8" t="str">
        <f>IF(AND(ISNUMBER(SEARCH("default date of 31/12/2099",D1257)),NOT(ISBLANK(M1257)),VALUE(M1257)=0),"No Value (SPOT Contract)","")</f>
        <v/>
      </c>
      <c r="AB1257" s="19" t="str">
        <f>IF(N1257="","No Start Date","")</f>
        <v/>
      </c>
      <c r="AC1257" s="19" t="str">
        <f>IF(O1257="","No Expiry Date","")</f>
        <v/>
      </c>
      <c r="AD1257" s="19" t="str">
        <f>IF(B1257="","No Reference","")</f>
        <v/>
      </c>
      <c r="AE1257" s="19" t="str" cm="1">
        <f t="array" aca="1" ref="AE1257" ca="1">IF(SUMPRODUCT(--ISNUMBER(SEARCH("PFI",A1257:AD1257)))&gt;0,"Y","")</f>
        <v/>
      </c>
      <c r="AF1257" s="19" t="str">
        <f>IF(ISNUMBER(SEARCH("CSW",C1257)),"Shared Service","")</f>
        <v>Shared Service</v>
      </c>
      <c r="AG1257" s="19" t="s">
        <v>504</v>
      </c>
    </row>
    <row r="1258" spans="1:33" s="14" customFormat="1" x14ac:dyDescent="0.3">
      <c r="A1258" s="21">
        <v>1707</v>
      </c>
      <c r="B1258" s="49" t="s">
        <v>4131</v>
      </c>
      <c r="C1258" s="49" t="s">
        <v>4142</v>
      </c>
      <c r="D1258" s="49"/>
      <c r="E1258" s="50">
        <v>1</v>
      </c>
      <c r="F1258" s="50">
        <v>0</v>
      </c>
      <c r="G1258" s="50">
        <v>0</v>
      </c>
      <c r="H1258" s="49" t="s">
        <v>554</v>
      </c>
      <c r="I1258" s="49" t="s">
        <v>1519</v>
      </c>
      <c r="J1258" s="49" t="s">
        <v>890</v>
      </c>
      <c r="K1258" s="49" t="s">
        <v>50</v>
      </c>
      <c r="L1258" s="49" t="s">
        <v>642</v>
      </c>
      <c r="M1258" s="51">
        <v>0</v>
      </c>
      <c r="N1258" s="52">
        <v>44562</v>
      </c>
      <c r="O1258" s="52">
        <v>46752</v>
      </c>
      <c r="P1258" s="49" t="s">
        <v>4143</v>
      </c>
      <c r="Q1258" s="50" t="s">
        <v>41</v>
      </c>
      <c r="R1258" s="50" t="s">
        <v>41</v>
      </c>
      <c r="S1258" s="50" t="s">
        <v>41</v>
      </c>
      <c r="T1258" s="49" t="s">
        <v>4133</v>
      </c>
      <c r="U1258" s="53"/>
      <c r="V1258" s="7"/>
      <c r="W1258" s="8" t="str">
        <f ca="1">IF(OR(ISBLANK(O1258),ISERROR(O1258)),"",IF(O1258&lt;=TODAY(),"EXPIRED","ACTIVE"))</f>
        <v>ACTIVE</v>
      </c>
      <c r="X1258" s="8" t="str">
        <f>IF(ISNUMBER(SEARCH("OPTILAN",P1258)),"OPTILAN","")</f>
        <v/>
      </c>
      <c r="Y1258" s="8" t="str">
        <f>IF(AND(NOT(ISBLANK(M1258)),M1258&lt;&gt;"",VALUE(M1258)=0),"No Value (Indeterminate)","")</f>
        <v>No Value (Indeterminate)</v>
      </c>
      <c r="Z1258" s="8" t="s">
        <v>1220</v>
      </c>
      <c r="AA1258" s="8" t="str">
        <f>IF(AND(ISNUMBER(SEARCH("default date of 31/12/2099",D1258)),NOT(ISBLANK(M1258)),VALUE(M1258)=0),"No Value (SPOT Contract)","")</f>
        <v/>
      </c>
      <c r="AB1258" s="19" t="str">
        <f>IF(N1258="","No Start Date","")</f>
        <v/>
      </c>
      <c r="AC1258" s="19" t="str">
        <f>IF(O1258="","No Expiry Date","")</f>
        <v/>
      </c>
      <c r="AD1258" s="19" t="str">
        <f>IF(B1258="","No Reference","")</f>
        <v/>
      </c>
      <c r="AE1258" s="19" t="str" cm="1">
        <f t="array" aca="1" ref="AE1258" ca="1">IF(SUMPRODUCT(--ISNUMBER(SEARCH("PFI",A1258:AD1258)))&gt;0,"Y","")</f>
        <v/>
      </c>
      <c r="AF1258" s="19" t="str">
        <f>IF(ISNUMBER(SEARCH("CSW",C1258)),"Shared Service","")</f>
        <v>Shared Service</v>
      </c>
      <c r="AG1258" s="19" t="s">
        <v>504</v>
      </c>
    </row>
    <row r="1259" spans="1:33" s="14" customFormat="1" x14ac:dyDescent="0.3">
      <c r="A1259" s="21">
        <v>1708</v>
      </c>
      <c r="B1259" s="49" t="s">
        <v>4131</v>
      </c>
      <c r="C1259" s="49" t="s">
        <v>4144</v>
      </c>
      <c r="D1259" s="49"/>
      <c r="E1259" s="50">
        <v>1</v>
      </c>
      <c r="F1259" s="50">
        <v>0</v>
      </c>
      <c r="G1259" s="50">
        <v>0</v>
      </c>
      <c r="H1259" s="49" t="s">
        <v>554</v>
      </c>
      <c r="I1259" s="49" t="s">
        <v>1519</v>
      </c>
      <c r="J1259" s="49" t="s">
        <v>890</v>
      </c>
      <c r="K1259" s="49" t="s">
        <v>50</v>
      </c>
      <c r="L1259" s="49" t="s">
        <v>642</v>
      </c>
      <c r="M1259" s="51">
        <v>0</v>
      </c>
      <c r="N1259" s="52">
        <v>44562</v>
      </c>
      <c r="O1259" s="52">
        <v>46752</v>
      </c>
      <c r="P1259" s="49" t="s">
        <v>4145</v>
      </c>
      <c r="Q1259" s="50" t="s">
        <v>41</v>
      </c>
      <c r="R1259" s="50" t="s">
        <v>42</v>
      </c>
      <c r="S1259" s="50" t="s">
        <v>41</v>
      </c>
      <c r="T1259" s="49" t="s">
        <v>4133</v>
      </c>
      <c r="U1259" s="53"/>
      <c r="V1259" s="7"/>
      <c r="W1259" s="8" t="str">
        <f ca="1">IF(OR(ISBLANK(O1259),ISERROR(O1259)),"",IF(O1259&lt;=TODAY(),"EXPIRED","ACTIVE"))</f>
        <v>ACTIVE</v>
      </c>
      <c r="X1259" s="8" t="str">
        <f>IF(ISNUMBER(SEARCH("OPTILAN",P1259)),"OPTILAN","")</f>
        <v/>
      </c>
      <c r="Y1259" s="8" t="str">
        <f>IF(AND(NOT(ISBLANK(M1259)),M1259&lt;&gt;"",VALUE(M1259)=0),"No Value (Indeterminate)","")</f>
        <v>No Value (Indeterminate)</v>
      </c>
      <c r="Z1259" s="8" t="s">
        <v>1220</v>
      </c>
      <c r="AA1259" s="8" t="str">
        <f>IF(AND(ISNUMBER(SEARCH("default date of 31/12/2099",D1259)),NOT(ISBLANK(M1259)),VALUE(M1259)=0),"No Value (SPOT Contract)","")</f>
        <v/>
      </c>
      <c r="AB1259" s="19" t="str">
        <f>IF(N1259="","No Start Date","")</f>
        <v/>
      </c>
      <c r="AC1259" s="19" t="str">
        <f>IF(O1259="","No Expiry Date","")</f>
        <v/>
      </c>
      <c r="AD1259" s="19" t="str">
        <f>IF(B1259="","No Reference","")</f>
        <v/>
      </c>
      <c r="AE1259" s="19" t="str" cm="1">
        <f t="array" aca="1" ref="AE1259" ca="1">IF(SUMPRODUCT(--ISNUMBER(SEARCH("PFI",A1259:AD1259)))&gt;0,"Y","")</f>
        <v/>
      </c>
      <c r="AF1259" s="19" t="str">
        <f>IF(ISNUMBER(SEARCH("CSW",C1259)),"Shared Service","")</f>
        <v>Shared Service</v>
      </c>
      <c r="AG1259" s="19" t="s">
        <v>504</v>
      </c>
    </row>
    <row r="1260" spans="1:33" s="14" customFormat="1" x14ac:dyDescent="0.3">
      <c r="A1260" s="21">
        <v>1709</v>
      </c>
      <c r="B1260" s="49" t="s">
        <v>4131</v>
      </c>
      <c r="C1260" s="49" t="s">
        <v>4146</v>
      </c>
      <c r="D1260" s="49"/>
      <c r="E1260" s="50">
        <v>1</v>
      </c>
      <c r="F1260" s="50">
        <v>0</v>
      </c>
      <c r="G1260" s="50">
        <v>0</v>
      </c>
      <c r="H1260" s="49" t="s">
        <v>554</v>
      </c>
      <c r="I1260" s="49" t="s">
        <v>1519</v>
      </c>
      <c r="J1260" s="49" t="s">
        <v>890</v>
      </c>
      <c r="K1260" s="49" t="s">
        <v>50</v>
      </c>
      <c r="L1260" s="49" t="s">
        <v>642</v>
      </c>
      <c r="M1260" s="51">
        <v>0</v>
      </c>
      <c r="N1260" s="52">
        <v>44562</v>
      </c>
      <c r="O1260" s="52">
        <v>46752</v>
      </c>
      <c r="P1260" s="49" t="s">
        <v>4147</v>
      </c>
      <c r="Q1260" s="50" t="s">
        <v>41</v>
      </c>
      <c r="R1260" s="50" t="s">
        <v>42</v>
      </c>
      <c r="S1260" s="50" t="s">
        <v>41</v>
      </c>
      <c r="T1260" s="49" t="s">
        <v>4133</v>
      </c>
      <c r="U1260" s="53"/>
      <c r="V1260" s="7"/>
      <c r="W1260" s="8" t="str">
        <f ca="1">IF(OR(ISBLANK(O1260),ISERROR(O1260)),"",IF(O1260&lt;=TODAY(),"EXPIRED","ACTIVE"))</f>
        <v>ACTIVE</v>
      </c>
      <c r="X1260" s="8" t="str">
        <f>IF(ISNUMBER(SEARCH("OPTILAN",P1260)),"OPTILAN","")</f>
        <v/>
      </c>
      <c r="Y1260" s="8" t="str">
        <f>IF(AND(NOT(ISBLANK(M1260)),M1260&lt;&gt;"",VALUE(M1260)=0),"No Value (Indeterminate)","")</f>
        <v>No Value (Indeterminate)</v>
      </c>
      <c r="Z1260" s="8" t="s">
        <v>1220</v>
      </c>
      <c r="AA1260" s="8" t="str">
        <f>IF(AND(ISNUMBER(SEARCH("default date of 31/12/2099",D1260)),NOT(ISBLANK(M1260)),VALUE(M1260)=0),"No Value (SPOT Contract)","")</f>
        <v/>
      </c>
      <c r="AB1260" s="19" t="str">
        <f>IF(N1260="","No Start Date","")</f>
        <v/>
      </c>
      <c r="AC1260" s="19" t="str">
        <f>IF(O1260="","No Expiry Date","")</f>
        <v/>
      </c>
      <c r="AD1260" s="19" t="str">
        <f>IF(B1260="","No Reference","")</f>
        <v/>
      </c>
      <c r="AE1260" s="19" t="str" cm="1">
        <f t="array" aca="1" ref="AE1260" ca="1">IF(SUMPRODUCT(--ISNUMBER(SEARCH("PFI",A1260:AD1260)))&gt;0,"Y","")</f>
        <v/>
      </c>
      <c r="AF1260" s="19" t="str">
        <f>IF(ISNUMBER(SEARCH("CSW",C1260)),"Shared Service","")</f>
        <v>Shared Service</v>
      </c>
      <c r="AG1260" s="19" t="s">
        <v>504</v>
      </c>
    </row>
    <row r="1261" spans="1:33" s="14" customFormat="1" x14ac:dyDescent="0.3">
      <c r="A1261" s="21">
        <v>1710</v>
      </c>
      <c r="B1261" s="49" t="s">
        <v>4131</v>
      </c>
      <c r="C1261" s="49" t="s">
        <v>4148</v>
      </c>
      <c r="D1261" s="49"/>
      <c r="E1261" s="50">
        <v>1</v>
      </c>
      <c r="F1261" s="50">
        <v>0</v>
      </c>
      <c r="G1261" s="50">
        <v>0</v>
      </c>
      <c r="H1261" s="49" t="s">
        <v>554</v>
      </c>
      <c r="I1261" s="49" t="s">
        <v>1519</v>
      </c>
      <c r="J1261" s="49" t="s">
        <v>890</v>
      </c>
      <c r="K1261" s="49" t="s">
        <v>50</v>
      </c>
      <c r="L1261" s="49" t="s">
        <v>642</v>
      </c>
      <c r="M1261" s="51">
        <v>0</v>
      </c>
      <c r="N1261" s="52">
        <v>44562</v>
      </c>
      <c r="O1261" s="52">
        <v>46752</v>
      </c>
      <c r="P1261" s="49" t="s">
        <v>4149</v>
      </c>
      <c r="Q1261" s="50" t="s">
        <v>41</v>
      </c>
      <c r="R1261" s="50" t="s">
        <v>42</v>
      </c>
      <c r="S1261" s="50" t="s">
        <v>41</v>
      </c>
      <c r="T1261" s="49" t="s">
        <v>4133</v>
      </c>
      <c r="U1261" s="53"/>
      <c r="V1261" s="7"/>
      <c r="W1261" s="8" t="str">
        <f ca="1">IF(OR(ISBLANK(O1261),ISERROR(O1261)),"",IF(O1261&lt;=TODAY(),"EXPIRED","ACTIVE"))</f>
        <v>ACTIVE</v>
      </c>
      <c r="X1261" s="8" t="str">
        <f>IF(ISNUMBER(SEARCH("OPTILAN",P1261)),"OPTILAN","")</f>
        <v/>
      </c>
      <c r="Y1261" s="8" t="str">
        <f>IF(AND(NOT(ISBLANK(M1261)),M1261&lt;&gt;"",VALUE(M1261)=0),"No Value (Indeterminate)","")</f>
        <v>No Value (Indeterminate)</v>
      </c>
      <c r="Z1261" s="8" t="s">
        <v>1220</v>
      </c>
      <c r="AA1261" s="8" t="str">
        <f>IF(AND(ISNUMBER(SEARCH("default date of 31/12/2099",D1261)),NOT(ISBLANK(M1261)),VALUE(M1261)=0),"No Value (SPOT Contract)","")</f>
        <v/>
      </c>
      <c r="AB1261" s="19" t="str">
        <f>IF(N1261="","No Start Date","")</f>
        <v/>
      </c>
      <c r="AC1261" s="19" t="str">
        <f>IF(O1261="","No Expiry Date","")</f>
        <v/>
      </c>
      <c r="AD1261" s="19" t="str">
        <f>IF(B1261="","No Reference","")</f>
        <v/>
      </c>
      <c r="AE1261" s="19" t="str" cm="1">
        <f t="array" aca="1" ref="AE1261" ca="1">IF(SUMPRODUCT(--ISNUMBER(SEARCH("PFI",A1261:AD1261)))&gt;0,"Y","")</f>
        <v/>
      </c>
      <c r="AF1261" s="19" t="str">
        <f>IF(ISNUMBER(SEARCH("CSW",C1261)),"Shared Service","")</f>
        <v>Shared Service</v>
      </c>
      <c r="AG1261" s="19" t="s">
        <v>504</v>
      </c>
    </row>
    <row r="1262" spans="1:33" s="14" customFormat="1" x14ac:dyDescent="0.3">
      <c r="A1262" s="21">
        <v>1711</v>
      </c>
      <c r="B1262" s="49" t="s">
        <v>4131</v>
      </c>
      <c r="C1262" s="49" t="s">
        <v>4150</v>
      </c>
      <c r="D1262" s="49"/>
      <c r="E1262" s="50">
        <v>1</v>
      </c>
      <c r="F1262" s="50">
        <v>0</v>
      </c>
      <c r="G1262" s="50">
        <v>0</v>
      </c>
      <c r="H1262" s="49" t="s">
        <v>554</v>
      </c>
      <c r="I1262" s="49" t="s">
        <v>1519</v>
      </c>
      <c r="J1262" s="49" t="s">
        <v>890</v>
      </c>
      <c r="K1262" s="49" t="s">
        <v>50</v>
      </c>
      <c r="L1262" s="49" t="s">
        <v>642</v>
      </c>
      <c r="M1262" s="51">
        <v>0</v>
      </c>
      <c r="N1262" s="52">
        <v>44562</v>
      </c>
      <c r="O1262" s="52">
        <v>46752</v>
      </c>
      <c r="P1262" s="49" t="s">
        <v>4151</v>
      </c>
      <c r="Q1262" s="50" t="s">
        <v>42</v>
      </c>
      <c r="R1262" s="50" t="s">
        <v>42</v>
      </c>
      <c r="S1262" s="50" t="s">
        <v>41</v>
      </c>
      <c r="T1262" s="49" t="s">
        <v>4133</v>
      </c>
      <c r="U1262" s="53"/>
      <c r="V1262" s="7"/>
      <c r="W1262" s="8" t="str">
        <f ca="1">IF(OR(ISBLANK(O1262),ISERROR(O1262)),"",IF(O1262&lt;=TODAY(),"EXPIRED","ACTIVE"))</f>
        <v>ACTIVE</v>
      </c>
      <c r="X1262" s="8" t="str">
        <f>IF(ISNUMBER(SEARCH("OPTILAN",P1262)),"OPTILAN","")</f>
        <v/>
      </c>
      <c r="Y1262" s="8" t="str">
        <f>IF(AND(NOT(ISBLANK(M1262)),M1262&lt;&gt;"",VALUE(M1262)=0),"No Value (Indeterminate)","")</f>
        <v>No Value (Indeterminate)</v>
      </c>
      <c r="Z1262" s="8" t="s">
        <v>1220</v>
      </c>
      <c r="AA1262" s="8" t="str">
        <f>IF(AND(ISNUMBER(SEARCH("default date of 31/12/2099",D1262)),NOT(ISBLANK(M1262)),VALUE(M1262)=0),"No Value (SPOT Contract)","")</f>
        <v/>
      </c>
      <c r="AB1262" s="19" t="str">
        <f>IF(N1262="","No Start Date","")</f>
        <v/>
      </c>
      <c r="AC1262" s="19" t="str">
        <f>IF(O1262="","No Expiry Date","")</f>
        <v/>
      </c>
      <c r="AD1262" s="19" t="str">
        <f>IF(B1262="","No Reference","")</f>
        <v/>
      </c>
      <c r="AE1262" s="19" t="str" cm="1">
        <f t="array" aca="1" ref="AE1262" ca="1">IF(SUMPRODUCT(--ISNUMBER(SEARCH("PFI",A1262:AD1262)))&gt;0,"Y","")</f>
        <v/>
      </c>
      <c r="AF1262" s="19" t="str">
        <f>IF(ISNUMBER(SEARCH("CSW",C1262)),"Shared Service","")</f>
        <v>Shared Service</v>
      </c>
      <c r="AG1262" s="19" t="s">
        <v>504</v>
      </c>
    </row>
    <row r="1263" spans="1:33" s="14" customFormat="1" x14ac:dyDescent="0.3">
      <c r="A1263" s="21">
        <v>1712</v>
      </c>
      <c r="B1263" s="49" t="s">
        <v>4131</v>
      </c>
      <c r="C1263" s="49" t="s">
        <v>4152</v>
      </c>
      <c r="D1263" s="49"/>
      <c r="E1263" s="50">
        <v>1</v>
      </c>
      <c r="F1263" s="50">
        <v>0</v>
      </c>
      <c r="G1263" s="50">
        <v>0</v>
      </c>
      <c r="H1263" s="49" t="s">
        <v>554</v>
      </c>
      <c r="I1263" s="49" t="s">
        <v>1519</v>
      </c>
      <c r="J1263" s="49" t="s">
        <v>890</v>
      </c>
      <c r="K1263" s="49" t="s">
        <v>50</v>
      </c>
      <c r="L1263" s="49" t="s">
        <v>642</v>
      </c>
      <c r="M1263" s="51">
        <v>0</v>
      </c>
      <c r="N1263" s="52">
        <v>44562</v>
      </c>
      <c r="O1263" s="52">
        <v>46752</v>
      </c>
      <c r="P1263" s="49" t="s">
        <v>4153</v>
      </c>
      <c r="Q1263" s="50" t="s">
        <v>41</v>
      </c>
      <c r="R1263" s="50" t="s">
        <v>42</v>
      </c>
      <c r="S1263" s="50" t="s">
        <v>41</v>
      </c>
      <c r="T1263" s="49" t="s">
        <v>4133</v>
      </c>
      <c r="U1263" s="53"/>
      <c r="V1263" s="7"/>
      <c r="W1263" s="8" t="str">
        <f ca="1">IF(OR(ISBLANK(O1263),ISERROR(O1263)),"",IF(O1263&lt;=TODAY(),"EXPIRED","ACTIVE"))</f>
        <v>ACTIVE</v>
      </c>
      <c r="X1263" s="8" t="str">
        <f>IF(ISNUMBER(SEARCH("OPTILAN",P1263)),"OPTILAN","")</f>
        <v/>
      </c>
      <c r="Y1263" s="8" t="str">
        <f>IF(AND(NOT(ISBLANK(M1263)),M1263&lt;&gt;"",VALUE(M1263)=0),"No Value (Indeterminate)","")</f>
        <v>No Value (Indeterminate)</v>
      </c>
      <c r="Z1263" s="8" t="s">
        <v>1220</v>
      </c>
      <c r="AA1263" s="8" t="str">
        <f>IF(AND(ISNUMBER(SEARCH("default date of 31/12/2099",D1263)),NOT(ISBLANK(M1263)),VALUE(M1263)=0),"No Value (SPOT Contract)","")</f>
        <v/>
      </c>
      <c r="AB1263" s="19" t="str">
        <f>IF(N1263="","No Start Date","")</f>
        <v/>
      </c>
      <c r="AC1263" s="19" t="str">
        <f>IF(O1263="","No Expiry Date","")</f>
        <v/>
      </c>
      <c r="AD1263" s="19" t="str">
        <f>IF(B1263="","No Reference","")</f>
        <v/>
      </c>
      <c r="AE1263" s="19" t="str" cm="1">
        <f t="array" aca="1" ref="AE1263" ca="1">IF(SUMPRODUCT(--ISNUMBER(SEARCH("PFI",A1263:AD1263)))&gt;0,"Y","")</f>
        <v/>
      </c>
      <c r="AF1263" s="19" t="str">
        <f>IF(ISNUMBER(SEARCH("CSW",C1263)),"Shared Service","")</f>
        <v>Shared Service</v>
      </c>
      <c r="AG1263" s="19" t="s">
        <v>504</v>
      </c>
    </row>
    <row r="1264" spans="1:33" s="14" customFormat="1" x14ac:dyDescent="0.3">
      <c r="A1264" s="21">
        <v>1713</v>
      </c>
      <c r="B1264" s="49" t="s">
        <v>4131</v>
      </c>
      <c r="C1264" s="49" t="s">
        <v>4154</v>
      </c>
      <c r="D1264" s="49"/>
      <c r="E1264" s="50">
        <v>1</v>
      </c>
      <c r="F1264" s="50">
        <v>0</v>
      </c>
      <c r="G1264" s="50">
        <v>0</v>
      </c>
      <c r="H1264" s="49" t="s">
        <v>554</v>
      </c>
      <c r="I1264" s="49" t="s">
        <v>1519</v>
      </c>
      <c r="J1264" s="49" t="s">
        <v>890</v>
      </c>
      <c r="K1264" s="49" t="s">
        <v>50</v>
      </c>
      <c r="L1264" s="49" t="s">
        <v>642</v>
      </c>
      <c r="M1264" s="51">
        <v>0</v>
      </c>
      <c r="N1264" s="52">
        <v>44562</v>
      </c>
      <c r="O1264" s="52">
        <v>46752</v>
      </c>
      <c r="P1264" s="49" t="s">
        <v>3402</v>
      </c>
      <c r="Q1264" s="50" t="s">
        <v>42</v>
      </c>
      <c r="R1264" s="50" t="s">
        <v>41</v>
      </c>
      <c r="S1264" s="50" t="s">
        <v>41</v>
      </c>
      <c r="T1264" s="49" t="s">
        <v>4133</v>
      </c>
      <c r="U1264" s="53"/>
      <c r="V1264" s="7"/>
      <c r="W1264" s="8" t="str">
        <f ca="1">IF(OR(ISBLANK(O1264),ISERROR(O1264)),"",IF(O1264&lt;=TODAY(),"EXPIRED","ACTIVE"))</f>
        <v>ACTIVE</v>
      </c>
      <c r="X1264" s="8" t="str">
        <f>IF(ISNUMBER(SEARCH("OPTILAN",P1264)),"OPTILAN","")</f>
        <v/>
      </c>
      <c r="Y1264" s="8" t="str">
        <f>IF(AND(NOT(ISBLANK(M1264)),M1264&lt;&gt;"",VALUE(M1264)=0),"No Value (Indeterminate)","")</f>
        <v>No Value (Indeterminate)</v>
      </c>
      <c r="Z1264" s="8" t="s">
        <v>1220</v>
      </c>
      <c r="AA1264" s="8" t="str">
        <f>IF(AND(ISNUMBER(SEARCH("default date of 31/12/2099",D1264)),NOT(ISBLANK(M1264)),VALUE(M1264)=0),"No Value (SPOT Contract)","")</f>
        <v/>
      </c>
      <c r="AB1264" s="19" t="str">
        <f>IF(N1264="","No Start Date","")</f>
        <v/>
      </c>
      <c r="AC1264" s="19" t="str">
        <f>IF(O1264="","No Expiry Date","")</f>
        <v/>
      </c>
      <c r="AD1264" s="19" t="str">
        <f>IF(B1264="","No Reference","")</f>
        <v/>
      </c>
      <c r="AE1264" s="19" t="str" cm="1">
        <f t="array" aca="1" ref="AE1264" ca="1">IF(SUMPRODUCT(--ISNUMBER(SEARCH("PFI",A1264:AD1264)))&gt;0,"Y","")</f>
        <v/>
      </c>
      <c r="AF1264" s="19" t="str">
        <f>IF(ISNUMBER(SEARCH("CSW",C1264)),"Shared Service","")</f>
        <v>Shared Service</v>
      </c>
      <c r="AG1264" s="19" t="s">
        <v>504</v>
      </c>
    </row>
    <row r="1265" spans="1:33" s="14" customFormat="1" x14ac:dyDescent="0.3">
      <c r="A1265" s="21">
        <v>1714</v>
      </c>
      <c r="B1265" s="49" t="s">
        <v>4131</v>
      </c>
      <c r="C1265" s="49" t="s">
        <v>4155</v>
      </c>
      <c r="D1265" s="49"/>
      <c r="E1265" s="50">
        <v>1</v>
      </c>
      <c r="F1265" s="50">
        <v>0</v>
      </c>
      <c r="G1265" s="50">
        <v>0</v>
      </c>
      <c r="H1265" s="49" t="s">
        <v>554</v>
      </c>
      <c r="I1265" s="49" t="s">
        <v>1519</v>
      </c>
      <c r="J1265" s="49" t="s">
        <v>890</v>
      </c>
      <c r="K1265" s="49" t="s">
        <v>50</v>
      </c>
      <c r="L1265" s="49" t="s">
        <v>642</v>
      </c>
      <c r="M1265" s="51">
        <v>0</v>
      </c>
      <c r="N1265" s="52">
        <v>44562</v>
      </c>
      <c r="O1265" s="52">
        <v>46752</v>
      </c>
      <c r="P1265" s="49" t="s">
        <v>4156</v>
      </c>
      <c r="Q1265" s="50" t="s">
        <v>41</v>
      </c>
      <c r="R1265" s="50" t="s">
        <v>42</v>
      </c>
      <c r="S1265" s="50" t="s">
        <v>41</v>
      </c>
      <c r="T1265" s="49" t="s">
        <v>4133</v>
      </c>
      <c r="U1265" s="53"/>
      <c r="V1265" s="7"/>
      <c r="W1265" s="8" t="str">
        <f ca="1">IF(OR(ISBLANK(O1265),ISERROR(O1265)),"",IF(O1265&lt;=TODAY(),"EXPIRED","ACTIVE"))</f>
        <v>ACTIVE</v>
      </c>
      <c r="X1265" s="8" t="str">
        <f>IF(ISNUMBER(SEARCH("OPTILAN",P1265)),"OPTILAN","")</f>
        <v/>
      </c>
      <c r="Y1265" s="8" t="str">
        <f>IF(AND(NOT(ISBLANK(M1265)),M1265&lt;&gt;"",VALUE(M1265)=0),"No Value (Indeterminate)","")</f>
        <v>No Value (Indeterminate)</v>
      </c>
      <c r="Z1265" s="8" t="s">
        <v>1220</v>
      </c>
      <c r="AA1265" s="8" t="str">
        <f>IF(AND(ISNUMBER(SEARCH("default date of 31/12/2099",D1265)),NOT(ISBLANK(M1265)),VALUE(M1265)=0),"No Value (SPOT Contract)","")</f>
        <v/>
      </c>
      <c r="AB1265" s="19" t="str">
        <f>IF(N1265="","No Start Date","")</f>
        <v/>
      </c>
      <c r="AC1265" s="19" t="str">
        <f>IF(O1265="","No Expiry Date","")</f>
        <v/>
      </c>
      <c r="AD1265" s="19" t="str">
        <f>IF(B1265="","No Reference","")</f>
        <v/>
      </c>
      <c r="AE1265" s="19" t="str" cm="1">
        <f t="array" aca="1" ref="AE1265" ca="1">IF(SUMPRODUCT(--ISNUMBER(SEARCH("PFI",A1265:AD1265)))&gt;0,"Y","")</f>
        <v/>
      </c>
      <c r="AF1265" s="19" t="str">
        <f>IF(ISNUMBER(SEARCH("CSW",C1265)),"Shared Service","")</f>
        <v>Shared Service</v>
      </c>
      <c r="AG1265" s="19" t="s">
        <v>504</v>
      </c>
    </row>
    <row r="1266" spans="1:33" s="14" customFormat="1" x14ac:dyDescent="0.3">
      <c r="A1266" s="21">
        <v>1761</v>
      </c>
      <c r="B1266" s="41" t="s">
        <v>4157</v>
      </c>
      <c r="C1266" s="41" t="s">
        <v>4158</v>
      </c>
      <c r="D1266" s="41"/>
      <c r="E1266" s="42">
        <v>0</v>
      </c>
      <c r="F1266" s="42">
        <v>0</v>
      </c>
      <c r="G1266" s="42">
        <v>0</v>
      </c>
      <c r="H1266" s="41" t="s">
        <v>214</v>
      </c>
      <c r="I1266" s="41" t="s">
        <v>599</v>
      </c>
      <c r="J1266" s="41" t="s">
        <v>36</v>
      </c>
      <c r="K1266" s="41" t="s">
        <v>50</v>
      </c>
      <c r="L1266" s="41" t="s">
        <v>678</v>
      </c>
      <c r="M1266" s="43">
        <v>6240000</v>
      </c>
      <c r="N1266" s="44">
        <v>45666</v>
      </c>
      <c r="O1266" s="44">
        <v>47726</v>
      </c>
      <c r="P1266" s="41" t="s">
        <v>797</v>
      </c>
      <c r="Q1266" s="42" t="s">
        <v>42</v>
      </c>
      <c r="R1266" s="42" t="s">
        <v>41</v>
      </c>
      <c r="S1266" s="42" t="s">
        <v>42</v>
      </c>
      <c r="T1266" s="41" t="s">
        <v>217</v>
      </c>
      <c r="U1266" s="53"/>
      <c r="V1266" s="7"/>
      <c r="W1266" s="8" t="str">
        <f ca="1">IF(OR(ISBLANK(O1266),ISERROR(O1266)),"",IF(O1266&lt;=TODAY(),"EXPIRED","ACTIVE"))</f>
        <v>ACTIVE</v>
      </c>
      <c r="X1266" s="8" t="str">
        <f>IF(ISNUMBER(SEARCH("OPTILAN",P1266)),"OPTILAN","")</f>
        <v/>
      </c>
      <c r="Y1266" s="8" t="str">
        <f>IF(AND(NOT(ISBLANK(M1266)),M1266&lt;&gt;"",VALUE(M1266)=0),"No Value (Indeterminate)","")</f>
        <v/>
      </c>
      <c r="Z1266" s="8"/>
      <c r="AA1266" s="8" t="str">
        <f>IF(AND(ISNUMBER(SEARCH("default date of 31/12/2099",D1266)),NOT(ISBLANK(M1266)),VALUE(M1266)=0),"No Value (SPOT Contract)","")</f>
        <v/>
      </c>
      <c r="AB1266" s="19" t="str">
        <f>IF(N1266="","No Start Date","")</f>
        <v/>
      </c>
      <c r="AC1266" s="19" t="str">
        <f>IF(O1266="","No Expiry Date","")</f>
        <v/>
      </c>
      <c r="AD1266" s="19" t="str">
        <f>IF(B1266="","No Reference","")</f>
        <v/>
      </c>
      <c r="AE1266" s="19" t="str" cm="1">
        <f t="array" aca="1" ref="AE1266" ca="1">IF(SUMPRODUCT(--ISNUMBER(SEARCH("PFI",A1266:AD1266)))&gt;0,"Y","")</f>
        <v/>
      </c>
      <c r="AF1266" s="19" t="str">
        <f>IF(ISNUMBER(SEARCH("CSW",C1266)),"Shared Service","")</f>
        <v>Shared Service</v>
      </c>
      <c r="AG1266" s="19" t="s">
        <v>504</v>
      </c>
    </row>
    <row r="1267" spans="1:33" s="14" customFormat="1" x14ac:dyDescent="0.3">
      <c r="A1267" s="21">
        <v>33</v>
      </c>
      <c r="B1267" s="45" t="s">
        <v>4159</v>
      </c>
      <c r="C1267" s="45" t="s">
        <v>4160</v>
      </c>
      <c r="D1267" s="45" t="s">
        <v>4161</v>
      </c>
      <c r="E1267" s="46">
        <v>0</v>
      </c>
      <c r="F1267" s="46">
        <v>0</v>
      </c>
      <c r="G1267" s="46">
        <v>0</v>
      </c>
      <c r="H1267" s="45" t="s">
        <v>47</v>
      </c>
      <c r="I1267" s="45" t="s">
        <v>269</v>
      </c>
      <c r="J1267" s="45" t="s">
        <v>36</v>
      </c>
      <c r="K1267" s="45" t="s">
        <v>50</v>
      </c>
      <c r="L1267" s="45" t="s">
        <v>642</v>
      </c>
      <c r="M1267" s="47">
        <v>1000000</v>
      </c>
      <c r="N1267" s="48">
        <v>44565</v>
      </c>
      <c r="O1267" s="48">
        <v>46112</v>
      </c>
      <c r="P1267" s="45" t="s">
        <v>684</v>
      </c>
      <c r="Q1267" s="46" t="s">
        <v>41</v>
      </c>
      <c r="R1267" s="46" t="s">
        <v>41</v>
      </c>
      <c r="S1267" s="46" t="s">
        <v>41</v>
      </c>
      <c r="T1267" s="45" t="s">
        <v>4162</v>
      </c>
      <c r="U1267" s="53"/>
      <c r="V1267" s="7"/>
      <c r="W1267" s="8" t="str">
        <f ca="1">IF(OR(ISBLANK(O1267),ISERROR(O1267)),"",IF(O1267&lt;=TODAY(),"EXPIRED","ACTIVE"))</f>
        <v>ACTIVE</v>
      </c>
      <c r="X1267" s="8" t="str">
        <f>IF(ISNUMBER(SEARCH("OPTILAN",P1267)),"OPTILAN","")</f>
        <v/>
      </c>
      <c r="Y1267" s="8" t="str">
        <f>IF(AND(NOT(ISBLANK(M1267)),M1267&lt;&gt;"",VALUE(M1267)=0),"No Value (Indeterminate)","")</f>
        <v/>
      </c>
      <c r="Z1267" s="8"/>
      <c r="AA1267" s="8" t="str">
        <f>IF(AND(ISNUMBER(SEARCH("default date of 31/12/2099",D1267)),NOT(ISBLANK(M1267)),VALUE(M1267)=0),"No Value (SPOT Contract)","")</f>
        <v/>
      </c>
      <c r="AB1267" s="19" t="str">
        <f>IF(N1267="","No Start Date","")</f>
        <v/>
      </c>
      <c r="AC1267" s="19" t="str">
        <f>IF(O1267="","No Expiry Date","")</f>
        <v/>
      </c>
      <c r="AD1267" s="19" t="str">
        <f>IF(B1267="","No Reference","")</f>
        <v/>
      </c>
      <c r="AE1267" s="19" t="str" cm="1">
        <f t="array" aca="1" ref="AE1267" ca="1">IF(SUMPRODUCT(--ISNUMBER(SEARCH("PFI",A1267:AD1267)))&gt;0,"Y","")</f>
        <v/>
      </c>
      <c r="AF1267" s="19" t="str">
        <f>IF(ISNUMBER(SEARCH("CSW",C1267)),"Shared Service","")</f>
        <v>Shared Service</v>
      </c>
      <c r="AG1267" s="19" t="s">
        <v>504</v>
      </c>
    </row>
    <row r="1268" spans="1:33" s="14" customFormat="1" x14ac:dyDescent="0.3">
      <c r="A1268" s="21">
        <v>34</v>
      </c>
      <c r="B1268" s="49" t="s">
        <v>4159</v>
      </c>
      <c r="C1268" s="49" t="s">
        <v>4163</v>
      </c>
      <c r="D1268" s="49"/>
      <c r="E1268" s="50">
        <v>0</v>
      </c>
      <c r="F1268" s="50">
        <v>0</v>
      </c>
      <c r="G1268" s="50">
        <v>0</v>
      </c>
      <c r="H1268" s="49" t="s">
        <v>47</v>
      </c>
      <c r="I1268" s="49" t="s">
        <v>269</v>
      </c>
      <c r="J1268" s="49" t="s">
        <v>890</v>
      </c>
      <c r="K1268" s="49" t="s">
        <v>50</v>
      </c>
      <c r="L1268" s="49" t="s">
        <v>642</v>
      </c>
      <c r="M1268" s="51">
        <v>1000000</v>
      </c>
      <c r="N1268" s="52">
        <v>44565</v>
      </c>
      <c r="O1268" s="52">
        <v>46112</v>
      </c>
      <c r="P1268" s="49" t="s">
        <v>4164</v>
      </c>
      <c r="Q1268" s="50" t="s">
        <v>41</v>
      </c>
      <c r="R1268" s="50" t="s">
        <v>42</v>
      </c>
      <c r="S1268" s="50" t="s">
        <v>41</v>
      </c>
      <c r="T1268" s="49" t="s">
        <v>4162</v>
      </c>
      <c r="U1268" s="53"/>
      <c r="V1268" s="7"/>
      <c r="W1268" s="8" t="str">
        <f ca="1">IF(OR(ISBLANK(O1268),ISERROR(O1268)),"",IF(O1268&lt;=TODAY(),"EXPIRED","ACTIVE"))</f>
        <v>ACTIVE</v>
      </c>
      <c r="X1268" s="8" t="str">
        <f>IF(ISNUMBER(SEARCH("OPTILAN",P1268)),"OPTILAN","")</f>
        <v/>
      </c>
      <c r="Y1268" s="8" t="str">
        <f>IF(AND(NOT(ISBLANK(M1268)),M1268&lt;&gt;"",VALUE(M1268)=0),"No Value (Indeterminate)","")</f>
        <v/>
      </c>
      <c r="Z1268" s="8"/>
      <c r="AA1268" s="8" t="str">
        <f>IF(AND(ISNUMBER(SEARCH("default date of 31/12/2099",D1268)),NOT(ISBLANK(M1268)),VALUE(M1268)=0),"No Value (SPOT Contract)","")</f>
        <v/>
      </c>
      <c r="AB1268" s="19" t="str">
        <f>IF(N1268="","No Start Date","")</f>
        <v/>
      </c>
      <c r="AC1268" s="19" t="str">
        <f>IF(O1268="","No Expiry Date","")</f>
        <v/>
      </c>
      <c r="AD1268" s="19" t="str">
        <f>IF(B1268="","No Reference","")</f>
        <v/>
      </c>
      <c r="AE1268" s="19" t="str" cm="1">
        <f t="array" aca="1" ref="AE1268" ca="1">IF(SUMPRODUCT(--ISNUMBER(SEARCH("PFI",A1268:AD1268)))&gt;0,"Y","")</f>
        <v/>
      </c>
      <c r="AF1268" s="19" t="str">
        <f>IF(ISNUMBER(SEARCH("CSW",C1268)),"Shared Service","")</f>
        <v>Shared Service</v>
      </c>
      <c r="AG1268" s="19" t="s">
        <v>504</v>
      </c>
    </row>
    <row r="1269" spans="1:33" s="14" customFormat="1" x14ac:dyDescent="0.3">
      <c r="A1269" s="21">
        <v>35</v>
      </c>
      <c r="B1269" s="49" t="s">
        <v>4159</v>
      </c>
      <c r="C1269" s="49" t="s">
        <v>4165</v>
      </c>
      <c r="D1269" s="49"/>
      <c r="E1269" s="50">
        <v>0</v>
      </c>
      <c r="F1269" s="50">
        <v>0</v>
      </c>
      <c r="G1269" s="50">
        <v>0</v>
      </c>
      <c r="H1269" s="49" t="s">
        <v>47</v>
      </c>
      <c r="I1269" s="49" t="s">
        <v>269</v>
      </c>
      <c r="J1269" s="49" t="s">
        <v>890</v>
      </c>
      <c r="K1269" s="49" t="s">
        <v>50</v>
      </c>
      <c r="L1269" s="49" t="s">
        <v>642</v>
      </c>
      <c r="M1269" s="51">
        <v>1000000</v>
      </c>
      <c r="N1269" s="52">
        <v>44565</v>
      </c>
      <c r="O1269" s="52">
        <v>46112</v>
      </c>
      <c r="P1269" s="49" t="s">
        <v>4166</v>
      </c>
      <c r="Q1269" s="50" t="s">
        <v>41</v>
      </c>
      <c r="R1269" s="50" t="s">
        <v>41</v>
      </c>
      <c r="S1269" s="50" t="s">
        <v>41</v>
      </c>
      <c r="T1269" s="49" t="s">
        <v>4162</v>
      </c>
      <c r="U1269" s="53"/>
      <c r="V1269" s="7"/>
      <c r="W1269" s="8" t="str">
        <f ca="1">IF(OR(ISBLANK(O1269),ISERROR(O1269)),"",IF(O1269&lt;=TODAY(),"EXPIRED","ACTIVE"))</f>
        <v>ACTIVE</v>
      </c>
      <c r="X1269" s="8" t="str">
        <f>IF(ISNUMBER(SEARCH("OPTILAN",P1269)),"OPTILAN","")</f>
        <v/>
      </c>
      <c r="Y1269" s="8" t="str">
        <f>IF(AND(NOT(ISBLANK(M1269)),M1269&lt;&gt;"",VALUE(M1269)=0),"No Value (Indeterminate)","")</f>
        <v/>
      </c>
      <c r="Z1269" s="8"/>
      <c r="AA1269" s="8" t="str">
        <f>IF(AND(ISNUMBER(SEARCH("default date of 31/12/2099",D1269)),NOT(ISBLANK(M1269)),VALUE(M1269)=0),"No Value (SPOT Contract)","")</f>
        <v/>
      </c>
      <c r="AB1269" s="19" t="str">
        <f>IF(N1269="","No Start Date","")</f>
        <v/>
      </c>
      <c r="AC1269" s="19" t="str">
        <f>IF(O1269="","No Expiry Date","")</f>
        <v/>
      </c>
      <c r="AD1269" s="19" t="str">
        <f>IF(B1269="","No Reference","")</f>
        <v/>
      </c>
      <c r="AE1269" s="19" t="str" cm="1">
        <f t="array" aca="1" ref="AE1269" ca="1">IF(SUMPRODUCT(--ISNUMBER(SEARCH("PFI",A1269:AD1269)))&gt;0,"Y","")</f>
        <v/>
      </c>
      <c r="AF1269" s="19" t="str">
        <f>IF(ISNUMBER(SEARCH("CSW",C1269)),"Shared Service","")</f>
        <v>Shared Service</v>
      </c>
      <c r="AG1269" s="19" t="s">
        <v>504</v>
      </c>
    </row>
    <row r="1270" spans="1:33" s="14" customFormat="1" ht="47.4" customHeight="1" x14ac:dyDescent="0.3">
      <c r="A1270" s="21">
        <v>195</v>
      </c>
      <c r="B1270" s="41" t="s">
        <v>4167</v>
      </c>
      <c r="C1270" s="41" t="s">
        <v>4168</v>
      </c>
      <c r="D1270" s="41" t="s">
        <v>4169</v>
      </c>
      <c r="E1270" s="42">
        <v>1</v>
      </c>
      <c r="F1270" s="42">
        <v>0</v>
      </c>
      <c r="G1270" s="42">
        <v>0</v>
      </c>
      <c r="H1270" s="41" t="s">
        <v>262</v>
      </c>
      <c r="I1270" s="41" t="s">
        <v>263</v>
      </c>
      <c r="J1270" s="41" t="s">
        <v>890</v>
      </c>
      <c r="K1270" s="41" t="s">
        <v>50</v>
      </c>
      <c r="L1270" s="41" t="s">
        <v>642</v>
      </c>
      <c r="M1270" s="43">
        <v>1400000</v>
      </c>
      <c r="N1270" s="44">
        <v>44572</v>
      </c>
      <c r="O1270" s="44">
        <v>46691</v>
      </c>
      <c r="P1270" s="41" t="s">
        <v>4170</v>
      </c>
      <c r="Q1270" s="42" t="s">
        <v>41</v>
      </c>
      <c r="R1270" s="42" t="s">
        <v>42</v>
      </c>
      <c r="S1270" s="42" t="s">
        <v>42</v>
      </c>
      <c r="T1270" s="41" t="s">
        <v>4171</v>
      </c>
      <c r="U1270" s="53"/>
      <c r="V1270" s="7"/>
      <c r="W1270" s="8" t="str">
        <f ca="1">IF(OR(ISBLANK(O1270),ISERROR(O1270)),"",IF(O1270&lt;=TODAY(),"EXPIRED","ACTIVE"))</f>
        <v>ACTIVE</v>
      </c>
      <c r="X1270" s="8" t="str">
        <f>IF(ISNUMBER(SEARCH("OPTILAN",P1270)),"OPTILAN","")</f>
        <v/>
      </c>
      <c r="Y1270" s="8" t="str">
        <f>IF(AND(NOT(ISBLANK(M1270)),M1270&lt;&gt;"",VALUE(M1270)=0),"No Value (Indeterminate)","")</f>
        <v/>
      </c>
      <c r="Z1270" s="8"/>
      <c r="AA1270" s="8" t="str">
        <f>IF(AND(ISNUMBER(SEARCH("default date of 31/12/2099",D1270)),NOT(ISBLANK(M1270)),VALUE(M1270)=0),"No Value (SPOT Contract)","")</f>
        <v/>
      </c>
      <c r="AB1270" s="19" t="str">
        <f>IF(N1270="","No Start Date","")</f>
        <v/>
      </c>
      <c r="AC1270" s="19" t="str">
        <f>IF(O1270="","No Expiry Date","")</f>
        <v/>
      </c>
      <c r="AD1270" s="19" t="str">
        <f>IF(B1270="","No Reference","")</f>
        <v/>
      </c>
      <c r="AE1270" s="19" t="str" cm="1">
        <f t="array" aca="1" ref="AE1270" ca="1">IF(SUMPRODUCT(--ISNUMBER(SEARCH("PFI",A1270:AD1270)))&gt;0,"Y","")</f>
        <v/>
      </c>
      <c r="AF1270" s="19" t="str">
        <f>IF(ISNUMBER(SEARCH("CSW",C1270)),"Shared Service","")</f>
        <v>Shared Service</v>
      </c>
      <c r="AG1270" s="19" t="s">
        <v>504</v>
      </c>
    </row>
    <row r="1271" spans="1:33" s="14" customFormat="1" ht="57" customHeight="1" x14ac:dyDescent="0.3">
      <c r="A1271" s="21">
        <v>1756</v>
      </c>
      <c r="B1271" s="41" t="s">
        <v>4172</v>
      </c>
      <c r="C1271" s="41" t="s">
        <v>4173</v>
      </c>
      <c r="D1271" s="41"/>
      <c r="E1271" s="42">
        <v>0</v>
      </c>
      <c r="F1271" s="42">
        <v>0</v>
      </c>
      <c r="G1271" s="42">
        <v>0</v>
      </c>
      <c r="H1271" s="41" t="s">
        <v>305</v>
      </c>
      <c r="I1271" s="41" t="s">
        <v>634</v>
      </c>
      <c r="J1271" s="41" t="s">
        <v>36</v>
      </c>
      <c r="K1271" s="41" t="s">
        <v>50</v>
      </c>
      <c r="L1271" s="41" t="s">
        <v>642</v>
      </c>
      <c r="M1271" s="43">
        <v>560000</v>
      </c>
      <c r="N1271" s="44">
        <v>44930</v>
      </c>
      <c r="O1271" s="44">
        <v>46477</v>
      </c>
      <c r="P1271" s="41" t="s">
        <v>2431</v>
      </c>
      <c r="Q1271" s="42" t="s">
        <v>42</v>
      </c>
      <c r="R1271" s="42" t="s">
        <v>42</v>
      </c>
      <c r="S1271" s="42" t="s">
        <v>42</v>
      </c>
      <c r="T1271" s="41" t="s">
        <v>4174</v>
      </c>
      <c r="U1271" s="53"/>
      <c r="V1271" s="7"/>
      <c r="W1271" s="8" t="str">
        <f ca="1">IF(OR(ISBLANK(O1271),ISERROR(O1271)),"",IF(O1271&lt;=TODAY(),"EXPIRED","ACTIVE"))</f>
        <v>ACTIVE</v>
      </c>
      <c r="X1271" s="8" t="str">
        <f>IF(ISNUMBER(SEARCH("OPTILAN",P1271)),"OPTILAN","")</f>
        <v/>
      </c>
      <c r="Y1271" s="8" t="str">
        <f>IF(AND(NOT(ISBLANK(M1271)),M1271&lt;&gt;"",VALUE(M1271)=0),"No Value (Indeterminate)","")</f>
        <v/>
      </c>
      <c r="Z1271" s="8"/>
      <c r="AA1271" s="8" t="str">
        <f>IF(AND(ISNUMBER(SEARCH("default date of 31/12/2099",D1271)),NOT(ISBLANK(M1271)),VALUE(M1271)=0),"No Value (SPOT Contract)","")</f>
        <v/>
      </c>
      <c r="AB1271" s="19" t="str">
        <f>IF(N1271="","No Start Date","")</f>
        <v/>
      </c>
      <c r="AC1271" s="19" t="str">
        <f>IF(O1271="","No Expiry Date","")</f>
        <v/>
      </c>
      <c r="AD1271" s="19" t="str">
        <f>IF(B1271="","No Reference","")</f>
        <v/>
      </c>
      <c r="AE1271" s="19" t="str" cm="1">
        <f t="array" aca="1" ref="AE1271" ca="1">IF(SUMPRODUCT(--ISNUMBER(SEARCH("PFI",A1271:AD1271)))&gt;0,"Y","")</f>
        <v/>
      </c>
      <c r="AF1271" s="19" t="str">
        <f>IF(ISNUMBER(SEARCH("CSW",C1271)),"Shared Service","")</f>
        <v>Shared Service</v>
      </c>
      <c r="AG1271" s="19" t="s">
        <v>504</v>
      </c>
    </row>
    <row r="1272" spans="1:33" s="14" customFormat="1" ht="69" customHeight="1" x14ac:dyDescent="0.3">
      <c r="A1272" s="21">
        <v>1758</v>
      </c>
      <c r="B1272" s="41" t="s">
        <v>4175</v>
      </c>
      <c r="C1272" s="41" t="s">
        <v>4176</v>
      </c>
      <c r="D1272" s="41"/>
      <c r="E1272" s="42">
        <v>6</v>
      </c>
      <c r="F1272" s="42">
        <v>0</v>
      </c>
      <c r="G1272" s="42">
        <v>0</v>
      </c>
      <c r="H1272" s="41" t="s">
        <v>74</v>
      </c>
      <c r="I1272" s="41" t="s">
        <v>618</v>
      </c>
      <c r="J1272" s="41" t="s">
        <v>36</v>
      </c>
      <c r="K1272" s="41" t="s">
        <v>50</v>
      </c>
      <c r="L1272" s="41" t="s">
        <v>642</v>
      </c>
      <c r="M1272" s="43">
        <v>156000</v>
      </c>
      <c r="N1272" s="44">
        <v>44930</v>
      </c>
      <c r="O1272" s="44">
        <v>46477</v>
      </c>
      <c r="P1272" s="41" t="s">
        <v>4177</v>
      </c>
      <c r="Q1272" s="42" t="s">
        <v>41</v>
      </c>
      <c r="R1272" s="42" t="s">
        <v>42</v>
      </c>
      <c r="S1272" s="42" t="s">
        <v>41</v>
      </c>
      <c r="T1272" s="41" t="s">
        <v>4178</v>
      </c>
      <c r="U1272" s="53"/>
      <c r="V1272" s="7"/>
      <c r="W1272" s="8" t="str">
        <f ca="1">IF(OR(ISBLANK(O1272),ISERROR(O1272)),"",IF(O1272&lt;=TODAY(),"EXPIRED","ACTIVE"))</f>
        <v>ACTIVE</v>
      </c>
      <c r="X1272" s="8" t="str">
        <f>IF(ISNUMBER(SEARCH("OPTILAN",P1272)),"OPTILAN","")</f>
        <v/>
      </c>
      <c r="Y1272" s="8" t="str">
        <f>IF(AND(NOT(ISBLANK(M1272)),M1272&lt;&gt;"",VALUE(M1272)=0),"No Value (Indeterminate)","")</f>
        <v/>
      </c>
      <c r="Z1272" s="8"/>
      <c r="AA1272" s="8" t="str">
        <f>IF(AND(ISNUMBER(SEARCH("default date of 31/12/2099",D1272)),NOT(ISBLANK(M1272)),VALUE(M1272)=0),"No Value (SPOT Contract)","")</f>
        <v/>
      </c>
      <c r="AB1272" s="19" t="str">
        <f>IF(N1272="","No Start Date","")</f>
        <v/>
      </c>
      <c r="AC1272" s="19" t="str">
        <f>IF(O1272="","No Expiry Date","")</f>
        <v/>
      </c>
      <c r="AD1272" s="19" t="str">
        <f>IF(B1272="","No Reference","")</f>
        <v/>
      </c>
      <c r="AE1272" s="19" t="str" cm="1">
        <f t="array" aca="1" ref="AE1272" ca="1">IF(SUMPRODUCT(--ISNUMBER(SEARCH("PFI",A1272:AD1272)))&gt;0,"Y","")</f>
        <v/>
      </c>
      <c r="AF1272" s="19" t="str">
        <f>IF(ISNUMBER(SEARCH("CSW",C1272)),"Shared Service","")</f>
        <v>Shared Service</v>
      </c>
      <c r="AG1272" s="19" t="s">
        <v>504</v>
      </c>
    </row>
    <row r="1273" spans="1:33" s="14" customFormat="1" x14ac:dyDescent="0.3">
      <c r="A1273" s="21">
        <v>1757</v>
      </c>
      <c r="B1273" s="41" t="s">
        <v>4179</v>
      </c>
      <c r="C1273" s="41" t="s">
        <v>4180</v>
      </c>
      <c r="D1273" s="41" t="s">
        <v>4181</v>
      </c>
      <c r="E1273" s="42">
        <v>2</v>
      </c>
      <c r="F1273" s="42">
        <v>1</v>
      </c>
      <c r="G1273" s="42">
        <v>3</v>
      </c>
      <c r="H1273" s="41" t="s">
        <v>554</v>
      </c>
      <c r="I1273" s="41" t="s">
        <v>1519</v>
      </c>
      <c r="J1273" s="41" t="s">
        <v>36</v>
      </c>
      <c r="K1273" s="41" t="s">
        <v>50</v>
      </c>
      <c r="L1273" s="41" t="s">
        <v>642</v>
      </c>
      <c r="M1273" s="43">
        <v>35850170</v>
      </c>
      <c r="N1273" s="44">
        <v>45295</v>
      </c>
      <c r="O1273" s="44">
        <v>47208</v>
      </c>
      <c r="P1273" s="41" t="s">
        <v>4182</v>
      </c>
      <c r="Q1273" s="42" t="s">
        <v>41</v>
      </c>
      <c r="R1273" s="42" t="s">
        <v>41</v>
      </c>
      <c r="S1273" s="42" t="s">
        <v>41</v>
      </c>
      <c r="T1273" s="41" t="s">
        <v>4183</v>
      </c>
      <c r="U1273" s="53"/>
      <c r="V1273" s="7"/>
      <c r="W1273" s="8" t="str">
        <f ca="1">IF(OR(ISBLANK(O1273),ISERROR(O1273)),"",IF(O1273&lt;=TODAY(),"EXPIRED","ACTIVE"))</f>
        <v>ACTIVE</v>
      </c>
      <c r="X1273" s="8" t="str">
        <f>IF(ISNUMBER(SEARCH("OPTILAN",P1273)),"OPTILAN","")</f>
        <v/>
      </c>
      <c r="Y1273" s="8" t="str">
        <f>IF(AND(NOT(ISBLANK(M1273)),M1273&lt;&gt;"",VALUE(M1273)=0),"No Value (Indeterminate)","")</f>
        <v/>
      </c>
      <c r="Z1273" s="8"/>
      <c r="AA1273" s="8" t="str">
        <f>IF(AND(ISNUMBER(SEARCH("default date of 31/12/2099",D1273)),NOT(ISBLANK(M1273)),VALUE(M1273)=0),"No Value (SPOT Contract)","")</f>
        <v/>
      </c>
      <c r="AB1273" s="19" t="str">
        <f>IF(N1273="","No Start Date","")</f>
        <v/>
      </c>
      <c r="AC1273" s="19" t="str">
        <f>IF(O1273="","No Expiry Date","")</f>
        <v/>
      </c>
      <c r="AD1273" s="19" t="str">
        <f>IF(B1273="","No Reference","")</f>
        <v/>
      </c>
      <c r="AE1273" s="19" t="str" cm="1">
        <f t="array" aca="1" ref="AE1273" ca="1">IF(SUMPRODUCT(--ISNUMBER(SEARCH("PFI",A1273:AD1273)))&gt;0,"Y","")</f>
        <v/>
      </c>
      <c r="AF1273" s="19" t="str">
        <f>IF(ISNUMBER(SEARCH("CSW",C1273)),"Shared Service","")</f>
        <v>Shared Service</v>
      </c>
      <c r="AG1273" s="19" t="s">
        <v>504</v>
      </c>
    </row>
    <row r="1274" spans="1:33" s="14" customFormat="1" x14ac:dyDescent="0.3">
      <c r="A1274" s="21">
        <v>1759</v>
      </c>
      <c r="B1274" s="41" t="s">
        <v>4184</v>
      </c>
      <c r="C1274" s="41" t="s">
        <v>4185</v>
      </c>
      <c r="D1274" s="41" t="s">
        <v>4186</v>
      </c>
      <c r="E1274" s="42">
        <v>0</v>
      </c>
      <c r="F1274" s="42">
        <v>0</v>
      </c>
      <c r="G1274" s="42">
        <v>0</v>
      </c>
      <c r="H1274" s="41" t="s">
        <v>34</v>
      </c>
      <c r="I1274" s="41" t="s">
        <v>4187</v>
      </c>
      <c r="J1274" s="41" t="s">
        <v>36</v>
      </c>
      <c r="K1274" s="41" t="s">
        <v>50</v>
      </c>
      <c r="L1274" s="41" t="s">
        <v>642</v>
      </c>
      <c r="M1274" s="43">
        <v>337000</v>
      </c>
      <c r="N1274" s="44">
        <v>45627</v>
      </c>
      <c r="O1274" s="44">
        <v>48153</v>
      </c>
      <c r="P1274" s="41" t="s">
        <v>4188</v>
      </c>
      <c r="Q1274" s="42" t="s">
        <v>41</v>
      </c>
      <c r="R1274" s="42" t="s">
        <v>41</v>
      </c>
      <c r="S1274" s="42" t="s">
        <v>41</v>
      </c>
      <c r="T1274" s="41" t="s">
        <v>496</v>
      </c>
      <c r="U1274" s="53"/>
      <c r="V1274" s="7"/>
      <c r="W1274" s="8" t="str">
        <f ca="1">IF(OR(ISBLANK(O1274),ISERROR(O1274)),"",IF(O1274&lt;=TODAY(),"EXPIRED","ACTIVE"))</f>
        <v>ACTIVE</v>
      </c>
      <c r="X1274" s="8" t="str">
        <f>IF(ISNUMBER(SEARCH("OPTILAN",P1274)),"OPTILAN","")</f>
        <v/>
      </c>
      <c r="Y1274" s="8" t="str">
        <f>IF(AND(NOT(ISBLANK(M1274)),M1274&lt;&gt;"",VALUE(M1274)=0),"No Value (Indeterminate)","")</f>
        <v/>
      </c>
      <c r="Z1274" s="8"/>
      <c r="AA1274" s="8" t="str">
        <f>IF(AND(ISNUMBER(SEARCH("default date of 31/12/2099",D1274)),NOT(ISBLANK(M1274)),VALUE(M1274)=0),"No Value (SPOT Contract)","")</f>
        <v/>
      </c>
      <c r="AB1274" s="19" t="str">
        <f>IF(N1274="","No Start Date","")</f>
        <v/>
      </c>
      <c r="AC1274" s="19" t="str">
        <f>IF(O1274="","No Expiry Date","")</f>
        <v/>
      </c>
      <c r="AD1274" s="19" t="str">
        <f>IF(B1274="","No Reference","")</f>
        <v/>
      </c>
      <c r="AE1274" s="19" t="str" cm="1">
        <f t="array" aca="1" ref="AE1274" ca="1">IF(SUMPRODUCT(--ISNUMBER(SEARCH("PFI",A1274:AD1274)))&gt;0,"Y","")</f>
        <v/>
      </c>
      <c r="AF1274" s="19" t="str">
        <f>IF(ISNUMBER(SEARCH("CSW",C1274)),"Shared Service","")</f>
        <v>Shared Service</v>
      </c>
      <c r="AG1274" s="19" t="s">
        <v>504</v>
      </c>
    </row>
    <row r="1275" spans="1:33" s="14" customFormat="1" x14ac:dyDescent="0.3">
      <c r="A1275" s="21">
        <v>316</v>
      </c>
      <c r="B1275" s="45" t="s">
        <v>4189</v>
      </c>
      <c r="C1275" s="45" t="s">
        <v>4190</v>
      </c>
      <c r="D1275" s="45" t="s">
        <v>4191</v>
      </c>
      <c r="E1275" s="46">
        <v>0</v>
      </c>
      <c r="F1275" s="46">
        <v>0</v>
      </c>
      <c r="G1275" s="46">
        <v>0</v>
      </c>
      <c r="H1275" s="45" t="s">
        <v>47</v>
      </c>
      <c r="I1275" s="45" t="s">
        <v>221</v>
      </c>
      <c r="J1275" s="45" t="s">
        <v>890</v>
      </c>
      <c r="K1275" s="45" t="s">
        <v>50</v>
      </c>
      <c r="L1275" s="45" t="s">
        <v>642</v>
      </c>
      <c r="M1275" s="47">
        <v>5333333</v>
      </c>
      <c r="N1275" s="48">
        <v>44929</v>
      </c>
      <c r="O1275" s="48">
        <v>46387</v>
      </c>
      <c r="P1275" s="45" t="s">
        <v>684</v>
      </c>
      <c r="Q1275" s="46" t="s">
        <v>41</v>
      </c>
      <c r="R1275" s="46" t="s">
        <v>41</v>
      </c>
      <c r="S1275" s="46" t="s">
        <v>41</v>
      </c>
      <c r="T1275" s="45" t="s">
        <v>3654</v>
      </c>
      <c r="U1275" s="53"/>
      <c r="V1275" s="7"/>
      <c r="W1275" s="8" t="str">
        <f ca="1">IF(OR(ISBLANK(O1275),ISERROR(O1275)),"",IF(O1275&lt;=TODAY(),"EXPIRED","ACTIVE"))</f>
        <v>ACTIVE</v>
      </c>
      <c r="X1275" s="8" t="str">
        <f>IF(ISNUMBER(SEARCH("OPTILAN",P1275)),"OPTILAN","")</f>
        <v/>
      </c>
      <c r="Y1275" s="8" t="str">
        <f>IF(AND(NOT(ISBLANK(M1275)),M1275&lt;&gt;"",VALUE(M1275)=0),"No Value (Indeterminate)","")</f>
        <v/>
      </c>
      <c r="Z1275" s="8"/>
      <c r="AA1275" s="8" t="str">
        <f>IF(AND(ISNUMBER(SEARCH("default date of 31/12/2099",D1275)),NOT(ISBLANK(M1275)),VALUE(M1275)=0),"No Value (SPOT Contract)","")</f>
        <v/>
      </c>
      <c r="AB1275" s="19" t="str">
        <f>IF(N1275="","No Start Date","")</f>
        <v/>
      </c>
      <c r="AC1275" s="19" t="str">
        <f>IF(O1275="","No Expiry Date","")</f>
        <v/>
      </c>
      <c r="AD1275" s="19" t="str">
        <f>IF(B1275="","No Reference","")</f>
        <v/>
      </c>
      <c r="AE1275" s="19" t="str" cm="1">
        <f t="array" aca="1" ref="AE1275" ca="1">IF(SUMPRODUCT(--ISNUMBER(SEARCH("PFI",A1275:AD1275)))&gt;0,"Y","")</f>
        <v/>
      </c>
      <c r="AF1275" s="19" t="str">
        <f>IF(ISNUMBER(SEARCH("CSW",C1275)),"Shared Service","")</f>
        <v>Shared Service</v>
      </c>
      <c r="AG1275" s="19" t="s">
        <v>504</v>
      </c>
    </row>
    <row r="1276" spans="1:33" s="14" customFormat="1" x14ac:dyDescent="0.3">
      <c r="A1276" s="21">
        <v>317</v>
      </c>
      <c r="B1276" s="49" t="s">
        <v>4189</v>
      </c>
      <c r="C1276" s="49" t="s">
        <v>4192</v>
      </c>
      <c r="D1276" s="49"/>
      <c r="E1276" s="50">
        <v>0</v>
      </c>
      <c r="F1276" s="50">
        <v>0</v>
      </c>
      <c r="G1276" s="50">
        <v>0</v>
      </c>
      <c r="H1276" s="49" t="s">
        <v>47</v>
      </c>
      <c r="I1276" s="49" t="s">
        <v>221</v>
      </c>
      <c r="J1276" s="49" t="s">
        <v>890</v>
      </c>
      <c r="K1276" s="49" t="s">
        <v>50</v>
      </c>
      <c r="L1276" s="49" t="s">
        <v>642</v>
      </c>
      <c r="M1276" s="51">
        <v>5333333</v>
      </c>
      <c r="N1276" s="52">
        <v>44929</v>
      </c>
      <c r="O1276" s="52">
        <v>46387</v>
      </c>
      <c r="P1276" s="49" t="s">
        <v>2845</v>
      </c>
      <c r="Q1276" s="50" t="s">
        <v>41</v>
      </c>
      <c r="R1276" s="50" t="s">
        <v>41</v>
      </c>
      <c r="S1276" s="50" t="s">
        <v>41</v>
      </c>
      <c r="T1276" s="49" t="s">
        <v>3654</v>
      </c>
      <c r="U1276" s="53"/>
      <c r="V1276" s="7"/>
      <c r="W1276" s="8" t="str">
        <f ca="1">IF(OR(ISBLANK(O1276),ISERROR(O1276)),"",IF(O1276&lt;=TODAY(),"EXPIRED","ACTIVE"))</f>
        <v>ACTIVE</v>
      </c>
      <c r="X1276" s="8" t="str">
        <f>IF(ISNUMBER(SEARCH("OPTILAN",P1276)),"OPTILAN","")</f>
        <v/>
      </c>
      <c r="Y1276" s="8" t="str">
        <f>IF(AND(NOT(ISBLANK(M1276)),M1276&lt;&gt;"",VALUE(M1276)=0),"No Value (Indeterminate)","")</f>
        <v/>
      </c>
      <c r="Z1276" s="8"/>
      <c r="AA1276" s="8" t="str">
        <f>IF(AND(ISNUMBER(SEARCH("default date of 31/12/2099",D1276)),NOT(ISBLANK(M1276)),VALUE(M1276)=0),"No Value (SPOT Contract)","")</f>
        <v/>
      </c>
      <c r="AB1276" s="19" t="str">
        <f>IF(N1276="","No Start Date","")</f>
        <v/>
      </c>
      <c r="AC1276" s="19" t="str">
        <f>IF(O1276="","No Expiry Date","")</f>
        <v/>
      </c>
      <c r="AD1276" s="19" t="str">
        <f>IF(B1276="","No Reference","")</f>
        <v/>
      </c>
      <c r="AE1276" s="19" t="str" cm="1">
        <f t="array" aca="1" ref="AE1276" ca="1">IF(SUMPRODUCT(--ISNUMBER(SEARCH("PFI",A1276:AD1276)))&gt;0,"Y","")</f>
        <v/>
      </c>
      <c r="AF1276" s="19" t="str">
        <f>IF(ISNUMBER(SEARCH("CSW",C1276)),"Shared Service","")</f>
        <v>Shared Service</v>
      </c>
      <c r="AG1276" s="19" t="s">
        <v>504</v>
      </c>
    </row>
    <row r="1277" spans="1:33" s="14" customFormat="1" x14ac:dyDescent="0.3">
      <c r="A1277" s="21">
        <v>318</v>
      </c>
      <c r="B1277" s="49" t="s">
        <v>4189</v>
      </c>
      <c r="C1277" s="49" t="s">
        <v>4193</v>
      </c>
      <c r="D1277" s="49"/>
      <c r="E1277" s="50">
        <v>0</v>
      </c>
      <c r="F1277" s="50">
        <v>0</v>
      </c>
      <c r="G1277" s="50">
        <v>0</v>
      </c>
      <c r="H1277" s="49" t="s">
        <v>47</v>
      </c>
      <c r="I1277" s="49" t="s">
        <v>221</v>
      </c>
      <c r="J1277" s="49" t="s">
        <v>890</v>
      </c>
      <c r="K1277" s="49" t="s">
        <v>50</v>
      </c>
      <c r="L1277" s="49" t="s">
        <v>642</v>
      </c>
      <c r="M1277" s="51">
        <v>5333333</v>
      </c>
      <c r="N1277" s="52">
        <v>44929</v>
      </c>
      <c r="O1277" s="52">
        <v>46387</v>
      </c>
      <c r="P1277" s="49" t="s">
        <v>4194</v>
      </c>
      <c r="Q1277" s="50" t="s">
        <v>41</v>
      </c>
      <c r="R1277" s="50" t="s">
        <v>41</v>
      </c>
      <c r="S1277" s="50" t="s">
        <v>41</v>
      </c>
      <c r="T1277" s="49" t="s">
        <v>3654</v>
      </c>
      <c r="U1277" s="53"/>
      <c r="V1277" s="7"/>
      <c r="W1277" s="8" t="str">
        <f ca="1">IF(OR(ISBLANK(O1277),ISERROR(O1277)),"",IF(O1277&lt;=TODAY(),"EXPIRED","ACTIVE"))</f>
        <v>ACTIVE</v>
      </c>
      <c r="X1277" s="8" t="str">
        <f>IF(ISNUMBER(SEARCH("OPTILAN",P1277)),"OPTILAN","")</f>
        <v/>
      </c>
      <c r="Y1277" s="8" t="str">
        <f>IF(AND(NOT(ISBLANK(M1277)),M1277&lt;&gt;"",VALUE(M1277)=0),"No Value (Indeterminate)","")</f>
        <v/>
      </c>
      <c r="Z1277" s="8"/>
      <c r="AA1277" s="8" t="str">
        <f>IF(AND(ISNUMBER(SEARCH("default date of 31/12/2099",D1277)),NOT(ISBLANK(M1277)),VALUE(M1277)=0),"No Value (SPOT Contract)","")</f>
        <v/>
      </c>
      <c r="AB1277" s="19" t="str">
        <f>IF(N1277="","No Start Date","")</f>
        <v/>
      </c>
      <c r="AC1277" s="19" t="str">
        <f>IF(O1277="","No Expiry Date","")</f>
        <v/>
      </c>
      <c r="AD1277" s="19" t="str">
        <f>IF(B1277="","No Reference","")</f>
        <v/>
      </c>
      <c r="AE1277" s="19" t="str" cm="1">
        <f t="array" aca="1" ref="AE1277" ca="1">IF(SUMPRODUCT(--ISNUMBER(SEARCH("PFI",A1277:AD1277)))&gt;0,"Y","")</f>
        <v/>
      </c>
      <c r="AF1277" s="19" t="str">
        <f>IF(ISNUMBER(SEARCH("CSW",C1277)),"Shared Service","")</f>
        <v>Shared Service</v>
      </c>
      <c r="AG1277" s="19" t="s">
        <v>504</v>
      </c>
    </row>
    <row r="1278" spans="1:33" s="14" customFormat="1" x14ac:dyDescent="0.3">
      <c r="A1278" s="21">
        <v>319</v>
      </c>
      <c r="B1278" s="49" t="s">
        <v>4189</v>
      </c>
      <c r="C1278" s="49" t="s">
        <v>4195</v>
      </c>
      <c r="D1278" s="49"/>
      <c r="E1278" s="50">
        <v>0</v>
      </c>
      <c r="F1278" s="50">
        <v>0</v>
      </c>
      <c r="G1278" s="50">
        <v>0</v>
      </c>
      <c r="H1278" s="49" t="s">
        <v>47</v>
      </c>
      <c r="I1278" s="49" t="s">
        <v>221</v>
      </c>
      <c r="J1278" s="49" t="s">
        <v>890</v>
      </c>
      <c r="K1278" s="49" t="s">
        <v>50</v>
      </c>
      <c r="L1278" s="49" t="s">
        <v>642</v>
      </c>
      <c r="M1278" s="51">
        <v>5333333</v>
      </c>
      <c r="N1278" s="52">
        <v>44929</v>
      </c>
      <c r="O1278" s="52">
        <v>46387</v>
      </c>
      <c r="P1278" s="49" t="s">
        <v>3287</v>
      </c>
      <c r="Q1278" s="50" t="s">
        <v>41</v>
      </c>
      <c r="R1278" s="50" t="s">
        <v>41</v>
      </c>
      <c r="S1278" s="50" t="s">
        <v>41</v>
      </c>
      <c r="T1278" s="49" t="s">
        <v>3654</v>
      </c>
      <c r="U1278" s="53"/>
      <c r="V1278" s="7"/>
      <c r="W1278" s="8" t="str">
        <f ca="1">IF(OR(ISBLANK(O1278),ISERROR(O1278)),"",IF(O1278&lt;=TODAY(),"EXPIRED","ACTIVE"))</f>
        <v>ACTIVE</v>
      </c>
      <c r="X1278" s="8" t="str">
        <f>IF(ISNUMBER(SEARCH("OPTILAN",P1278)),"OPTILAN","")</f>
        <v/>
      </c>
      <c r="Y1278" s="8" t="str">
        <f>IF(AND(NOT(ISBLANK(M1278)),M1278&lt;&gt;"",VALUE(M1278)=0),"No Value (Indeterminate)","")</f>
        <v/>
      </c>
      <c r="Z1278" s="8"/>
      <c r="AA1278" s="8" t="str">
        <f>IF(AND(ISNUMBER(SEARCH("default date of 31/12/2099",D1278)),NOT(ISBLANK(M1278)),VALUE(M1278)=0),"No Value (SPOT Contract)","")</f>
        <v/>
      </c>
      <c r="AB1278" s="19" t="str">
        <f>IF(N1278="","No Start Date","")</f>
        <v/>
      </c>
      <c r="AC1278" s="19" t="str">
        <f>IF(O1278="","No Expiry Date","")</f>
        <v/>
      </c>
      <c r="AD1278" s="19" t="str">
        <f>IF(B1278="","No Reference","")</f>
        <v/>
      </c>
      <c r="AE1278" s="19" t="str" cm="1">
        <f t="array" aca="1" ref="AE1278" ca="1">IF(SUMPRODUCT(--ISNUMBER(SEARCH("PFI",A1278:AD1278)))&gt;0,"Y","")</f>
        <v/>
      </c>
      <c r="AF1278" s="19" t="str">
        <f>IF(ISNUMBER(SEARCH("CSW",C1278)),"Shared Service","")</f>
        <v>Shared Service</v>
      </c>
      <c r="AG1278" s="19" t="s">
        <v>504</v>
      </c>
    </row>
    <row r="1279" spans="1:33" s="14" customFormat="1" x14ac:dyDescent="0.3">
      <c r="A1279" s="21">
        <v>1733</v>
      </c>
      <c r="B1279" s="41" t="s">
        <v>4196</v>
      </c>
      <c r="C1279" s="41" t="s">
        <v>4197</v>
      </c>
      <c r="D1279" s="41" t="s">
        <v>4198</v>
      </c>
      <c r="E1279" s="42">
        <v>0</v>
      </c>
      <c r="F1279" s="42">
        <v>0</v>
      </c>
      <c r="G1279" s="42">
        <v>0</v>
      </c>
      <c r="H1279" s="41" t="s">
        <v>47</v>
      </c>
      <c r="I1279" s="41" t="s">
        <v>221</v>
      </c>
      <c r="J1279" s="41" t="s">
        <v>890</v>
      </c>
      <c r="K1279" s="41" t="s">
        <v>50</v>
      </c>
      <c r="L1279" s="41" t="s">
        <v>642</v>
      </c>
      <c r="M1279" s="43">
        <v>100000</v>
      </c>
      <c r="N1279" s="44">
        <v>44565</v>
      </c>
      <c r="O1279" s="44">
        <v>46112</v>
      </c>
      <c r="P1279" s="41" t="s">
        <v>4199</v>
      </c>
      <c r="Q1279" s="42" t="s">
        <v>41</v>
      </c>
      <c r="R1279" s="42" t="s">
        <v>42</v>
      </c>
      <c r="S1279" s="42" t="s">
        <v>41</v>
      </c>
      <c r="T1279" s="41" t="s">
        <v>4200</v>
      </c>
      <c r="U1279" s="53"/>
      <c r="V1279" s="7"/>
      <c r="W1279" s="8" t="str">
        <f ca="1">IF(OR(ISBLANK(O1279),ISERROR(O1279)),"",IF(O1279&lt;=TODAY(),"EXPIRED","ACTIVE"))</f>
        <v>ACTIVE</v>
      </c>
      <c r="X1279" s="8" t="str">
        <f>IF(ISNUMBER(SEARCH("OPTILAN",P1279)),"OPTILAN","")</f>
        <v/>
      </c>
      <c r="Y1279" s="8" t="str">
        <f>IF(AND(NOT(ISBLANK(M1279)),M1279&lt;&gt;"",VALUE(M1279)=0),"No Value (Indeterminate)","")</f>
        <v/>
      </c>
      <c r="Z1279" s="8"/>
      <c r="AA1279" s="8" t="str">
        <f>IF(AND(ISNUMBER(SEARCH("default date of 31/12/2099",D1279)),NOT(ISBLANK(M1279)),VALUE(M1279)=0),"No Value (SPOT Contract)","")</f>
        <v/>
      </c>
      <c r="AB1279" s="19" t="str">
        <f>IF(N1279="","No Start Date","")</f>
        <v/>
      </c>
      <c r="AC1279" s="19" t="str">
        <f>IF(O1279="","No Expiry Date","")</f>
        <v/>
      </c>
      <c r="AD1279" s="19" t="str">
        <f>IF(B1279="","No Reference","")</f>
        <v/>
      </c>
      <c r="AE1279" s="19" t="str" cm="1">
        <f t="array" aca="1" ref="AE1279" ca="1">IF(SUMPRODUCT(--ISNUMBER(SEARCH("PFI",A1279:AD1279)))&gt;0,"Y","")</f>
        <v/>
      </c>
      <c r="AF1279" s="19" t="str">
        <f>IF(ISNUMBER(SEARCH("CSW",C1279)),"Shared Service","")</f>
        <v>Shared Service</v>
      </c>
      <c r="AG1279" s="19" t="s">
        <v>504</v>
      </c>
    </row>
    <row r="1280" spans="1:33" s="14" customFormat="1" x14ac:dyDescent="0.3">
      <c r="A1280" s="21">
        <v>1764</v>
      </c>
      <c r="B1280" s="41" t="s">
        <v>4201</v>
      </c>
      <c r="C1280" s="41" t="s">
        <v>4202</v>
      </c>
      <c r="D1280" s="41" t="s">
        <v>4203</v>
      </c>
      <c r="E1280" s="42">
        <v>0</v>
      </c>
      <c r="F1280" s="42">
        <v>0</v>
      </c>
      <c r="G1280" s="42">
        <v>0</v>
      </c>
      <c r="H1280" s="41" t="s">
        <v>305</v>
      </c>
      <c r="I1280" s="41" t="s">
        <v>421</v>
      </c>
      <c r="J1280" s="41" t="s">
        <v>76</v>
      </c>
      <c r="K1280" s="41" t="s">
        <v>50</v>
      </c>
      <c r="L1280" s="41" t="s">
        <v>678</v>
      </c>
      <c r="M1280" s="43">
        <v>272500</v>
      </c>
      <c r="N1280" s="44">
        <v>44197</v>
      </c>
      <c r="O1280" s="44">
        <v>46387</v>
      </c>
      <c r="P1280" s="41" t="s">
        <v>4204</v>
      </c>
      <c r="Q1280" s="42" t="s">
        <v>41</v>
      </c>
      <c r="R1280" s="42" t="s">
        <v>42</v>
      </c>
      <c r="S1280" s="42" t="s">
        <v>41</v>
      </c>
      <c r="T1280" s="41" t="s">
        <v>4205</v>
      </c>
      <c r="U1280" s="53"/>
      <c r="V1280" s="7"/>
      <c r="W1280" s="8" t="str">
        <f ca="1">IF(OR(ISBLANK(O1280),ISERROR(O1280)),"",IF(O1280&lt;=TODAY(),"EXPIRED","ACTIVE"))</f>
        <v>ACTIVE</v>
      </c>
      <c r="X1280" s="8" t="str">
        <f>IF(ISNUMBER(SEARCH("OPTILAN",P1280)),"OPTILAN","")</f>
        <v/>
      </c>
      <c r="Y1280" s="8" t="str">
        <f>IF(AND(NOT(ISBLANK(M1280)),M1280&lt;&gt;"",VALUE(M1280)=0),"No Value (Indeterminate)","")</f>
        <v/>
      </c>
      <c r="Z1280" s="8"/>
      <c r="AA1280" s="8" t="str">
        <f>IF(AND(ISNUMBER(SEARCH("default date of 31/12/2099",D1280)),NOT(ISBLANK(M1280)),VALUE(M1280)=0),"No Value (SPOT Contract)","")</f>
        <v/>
      </c>
      <c r="AB1280" s="19" t="str">
        <f>IF(N1280="","No Start Date","")</f>
        <v/>
      </c>
      <c r="AC1280" s="19" t="str">
        <f>IF(O1280="","No Expiry Date","")</f>
        <v/>
      </c>
      <c r="AD1280" s="19" t="str">
        <f>IF(B1280="","No Reference","")</f>
        <v/>
      </c>
      <c r="AE1280" s="19" t="str" cm="1">
        <f t="array" aca="1" ref="AE1280" ca="1">IF(SUMPRODUCT(--ISNUMBER(SEARCH("PFI",A1280:AD1280)))&gt;0,"Y","")</f>
        <v/>
      </c>
      <c r="AF1280" s="19" t="str">
        <f>IF(ISNUMBER(SEARCH("CSW",C1280)),"Shared Service","")</f>
        <v>Shared Service</v>
      </c>
      <c r="AG1280" s="19" t="s">
        <v>504</v>
      </c>
    </row>
    <row r="1281" spans="1:33" s="14" customFormat="1" x14ac:dyDescent="0.3">
      <c r="A1281" s="21">
        <v>1763</v>
      </c>
      <c r="B1281" s="41" t="s">
        <v>4206</v>
      </c>
      <c r="C1281" s="41" t="s">
        <v>4207</v>
      </c>
      <c r="D1281" s="41" t="s">
        <v>4208</v>
      </c>
      <c r="E1281" s="42">
        <v>0</v>
      </c>
      <c r="F1281" s="42">
        <v>0</v>
      </c>
      <c r="G1281" s="42">
        <v>0</v>
      </c>
      <c r="H1281" s="41" t="s">
        <v>74</v>
      </c>
      <c r="I1281" s="41" t="s">
        <v>1357</v>
      </c>
      <c r="J1281" s="41" t="s">
        <v>36</v>
      </c>
      <c r="K1281" s="41" t="s">
        <v>50</v>
      </c>
      <c r="L1281" s="41" t="s">
        <v>642</v>
      </c>
      <c r="M1281" s="43">
        <v>1800000</v>
      </c>
      <c r="N1281" s="44">
        <v>43834</v>
      </c>
      <c r="O1281" s="44">
        <v>46112</v>
      </c>
      <c r="P1281" s="41" t="s">
        <v>4209</v>
      </c>
      <c r="Q1281" s="42" t="s">
        <v>41</v>
      </c>
      <c r="R1281" s="42" t="s">
        <v>41</v>
      </c>
      <c r="S1281" s="42" t="s">
        <v>41</v>
      </c>
      <c r="T1281" s="41" t="s">
        <v>4210</v>
      </c>
      <c r="U1281" s="53"/>
      <c r="V1281" s="7"/>
      <c r="W1281" s="8" t="str">
        <f ca="1">IF(OR(ISBLANK(O1281),ISERROR(O1281)),"",IF(O1281&lt;=TODAY(),"EXPIRED","ACTIVE"))</f>
        <v>ACTIVE</v>
      </c>
      <c r="X1281" s="8" t="str">
        <f>IF(ISNUMBER(SEARCH("OPTILAN",P1281)),"OPTILAN","")</f>
        <v/>
      </c>
      <c r="Y1281" s="8" t="str">
        <f>IF(AND(NOT(ISBLANK(M1281)),M1281&lt;&gt;"",VALUE(M1281)=0),"No Value (Indeterminate)","")</f>
        <v/>
      </c>
      <c r="Z1281" s="8"/>
      <c r="AA1281" s="8" t="str">
        <f>IF(AND(ISNUMBER(SEARCH("default date of 31/12/2099",D1281)),NOT(ISBLANK(M1281)),VALUE(M1281)=0),"No Value (SPOT Contract)","")</f>
        <v/>
      </c>
      <c r="AB1281" s="19" t="str">
        <f>IF(N1281="","No Start Date","")</f>
        <v/>
      </c>
      <c r="AC1281" s="19" t="str">
        <f>IF(O1281="","No Expiry Date","")</f>
        <v/>
      </c>
      <c r="AD1281" s="19" t="str">
        <f>IF(B1281="","No Reference","")</f>
        <v/>
      </c>
      <c r="AE1281" s="19" t="str" cm="1">
        <f t="array" aca="1" ref="AE1281" ca="1">IF(SUMPRODUCT(--ISNUMBER(SEARCH("PFI",A1281:AD1281)))&gt;0,"Y","")</f>
        <v/>
      </c>
      <c r="AF1281" s="19" t="str">
        <f>IF(ISNUMBER(SEARCH("CSW",C1281)),"Shared Service","")</f>
        <v>Shared Service</v>
      </c>
      <c r="AG1281" s="19" t="s">
        <v>504</v>
      </c>
    </row>
    <row r="1282" spans="1:33" s="14" customFormat="1" x14ac:dyDescent="0.3">
      <c r="A1282" s="21">
        <v>1762</v>
      </c>
      <c r="B1282" s="41" t="s">
        <v>4211</v>
      </c>
      <c r="C1282" s="41" t="s">
        <v>4212</v>
      </c>
      <c r="D1282" s="41" t="s">
        <v>4213</v>
      </c>
      <c r="E1282" s="42">
        <v>0</v>
      </c>
      <c r="F1282" s="42">
        <v>0</v>
      </c>
      <c r="G1282" s="42">
        <v>0</v>
      </c>
      <c r="H1282" s="41" t="s">
        <v>47</v>
      </c>
      <c r="I1282" s="41" t="s">
        <v>221</v>
      </c>
      <c r="J1282" s="41" t="s">
        <v>36</v>
      </c>
      <c r="K1282" s="41" t="s">
        <v>50</v>
      </c>
      <c r="L1282" s="41" t="s">
        <v>642</v>
      </c>
      <c r="M1282" s="43">
        <v>10080000</v>
      </c>
      <c r="N1282" s="44">
        <v>43834</v>
      </c>
      <c r="O1282" s="44">
        <v>46390</v>
      </c>
      <c r="P1282" s="41" t="s">
        <v>270</v>
      </c>
      <c r="Q1282" s="42" t="s">
        <v>41</v>
      </c>
      <c r="R1282" s="42" t="s">
        <v>41</v>
      </c>
      <c r="S1282" s="42" t="s">
        <v>41</v>
      </c>
      <c r="T1282" s="41" t="s">
        <v>4214</v>
      </c>
      <c r="U1282" s="53"/>
      <c r="V1282" s="7"/>
      <c r="W1282" s="8" t="str">
        <f ca="1">IF(OR(ISBLANK(O1282),ISERROR(O1282)),"",IF(O1282&lt;=TODAY(),"EXPIRED","ACTIVE"))</f>
        <v>ACTIVE</v>
      </c>
      <c r="X1282" s="8" t="str">
        <f>IF(ISNUMBER(SEARCH("OPTILAN",P1282)),"OPTILAN","")</f>
        <v/>
      </c>
      <c r="Y1282" s="8" t="str">
        <f>IF(AND(NOT(ISBLANK(M1282)),M1282&lt;&gt;"",VALUE(M1282)=0),"No Value (Indeterminate)","")</f>
        <v/>
      </c>
      <c r="Z1282" s="8"/>
      <c r="AA1282" s="8" t="str">
        <f>IF(AND(ISNUMBER(SEARCH("default date of 31/12/2099",D1282)),NOT(ISBLANK(M1282)),VALUE(M1282)=0),"No Value (SPOT Contract)","")</f>
        <v/>
      </c>
      <c r="AB1282" s="19" t="str">
        <f>IF(N1282="","No Start Date","")</f>
        <v/>
      </c>
      <c r="AC1282" s="19" t="str">
        <f>IF(O1282="","No Expiry Date","")</f>
        <v/>
      </c>
      <c r="AD1282" s="19" t="str">
        <f>IF(B1282="","No Reference","")</f>
        <v/>
      </c>
      <c r="AE1282" s="19" t="str" cm="1">
        <f t="array" aca="1" ref="AE1282" ca="1">IF(SUMPRODUCT(--ISNUMBER(SEARCH("PFI",A1282:AD1282)))&gt;0,"Y","")</f>
        <v/>
      </c>
      <c r="AF1282" s="19" t="str">
        <f>IF(ISNUMBER(SEARCH("CSW",C1282)),"Shared Service","")</f>
        <v>Shared Service</v>
      </c>
      <c r="AG1282" s="19" t="s">
        <v>504</v>
      </c>
    </row>
    <row r="1283" spans="1:33" s="14" customFormat="1" x14ac:dyDescent="0.3">
      <c r="A1283" s="21">
        <v>1460</v>
      </c>
      <c r="B1283" s="56" t="s">
        <v>4215</v>
      </c>
      <c r="C1283" s="56" t="s">
        <v>4216</v>
      </c>
      <c r="D1283" s="56"/>
      <c r="E1283" s="57">
        <v>0</v>
      </c>
      <c r="F1283" s="57">
        <v>0</v>
      </c>
      <c r="G1283" s="57">
        <v>0</v>
      </c>
      <c r="H1283" s="56" t="s">
        <v>74</v>
      </c>
      <c r="I1283" s="56" t="s">
        <v>1741</v>
      </c>
      <c r="J1283" s="56" t="s">
        <v>890</v>
      </c>
      <c r="K1283" s="56" t="s">
        <v>61</v>
      </c>
      <c r="L1283" s="56" t="s">
        <v>94</v>
      </c>
      <c r="M1283" s="58">
        <v>80000</v>
      </c>
      <c r="N1283" s="59">
        <v>46006</v>
      </c>
      <c r="O1283" s="59">
        <v>46962</v>
      </c>
      <c r="P1283" s="56" t="s">
        <v>2970</v>
      </c>
      <c r="Q1283" s="57" t="s">
        <v>41</v>
      </c>
      <c r="R1283" s="57" t="s">
        <v>42</v>
      </c>
      <c r="S1283" s="57" t="s">
        <v>41</v>
      </c>
      <c r="T1283" s="56" t="s">
        <v>4217</v>
      </c>
      <c r="U1283" s="53"/>
      <c r="V1283" s="7"/>
      <c r="W1283" s="8" t="str">
        <f ca="1">IF(OR(ISBLANK(O1283),ISERROR(O1283)),"",IF(O1283&lt;=TODAY(),"EXPIRED","ACTIVE"))</f>
        <v>ACTIVE</v>
      </c>
      <c r="X1283" s="8" t="str">
        <f>IF(ISNUMBER(SEARCH("OPTILAN",P1283)),"OPTILAN","")</f>
        <v/>
      </c>
      <c r="Y1283" s="8" t="str">
        <f>IF(AND(NOT(ISBLANK(M1283)),M1283&lt;&gt;"",VALUE(M1283)=0),"No Value (Indeterminate)","")</f>
        <v/>
      </c>
      <c r="Z1283" s="8"/>
      <c r="AA1283" s="8" t="str">
        <f>IF(AND(ISNUMBER(SEARCH("default date of 31/12/2099",D1283)),NOT(ISBLANK(M1283)),VALUE(M1283)=0),"No Value (SPOT Contract)","")</f>
        <v/>
      </c>
      <c r="AB1283" s="19" t="str">
        <f>IF(N1283="","No Start Date","")</f>
        <v/>
      </c>
      <c r="AC1283" s="19" t="str">
        <f>IF(O1283="","No Expiry Date","")</f>
        <v/>
      </c>
      <c r="AD1283" s="19" t="str">
        <f>IF(B1283="","No Reference","")</f>
        <v/>
      </c>
      <c r="AE1283" s="19" t="str" cm="1">
        <f t="array" aca="1" ref="AE1283" ca="1">IF(SUMPRODUCT(--ISNUMBER(SEARCH("PFI",A1283:AD1283)))&gt;0,"Y","")</f>
        <v/>
      </c>
      <c r="AF1283" s="19" t="str">
        <f>IF(ISNUMBER(SEARCH("CSW",C1283)),"Shared Service","")</f>
        <v/>
      </c>
      <c r="AG1283" s="19"/>
    </row>
    <row r="1284" spans="1:33" s="14" customFormat="1" x14ac:dyDescent="0.3">
      <c r="A1284" s="21">
        <v>1440</v>
      </c>
      <c r="B1284" s="33" t="s">
        <v>4218</v>
      </c>
      <c r="C1284" s="33" t="s">
        <v>4219</v>
      </c>
      <c r="D1284" s="33"/>
      <c r="E1284" s="34">
        <v>0</v>
      </c>
      <c r="F1284" s="34">
        <v>0</v>
      </c>
      <c r="G1284" s="34">
        <v>0</v>
      </c>
      <c r="H1284" s="33" t="s">
        <v>74</v>
      </c>
      <c r="I1284" s="33" t="s">
        <v>1741</v>
      </c>
      <c r="J1284" s="33" t="s">
        <v>49</v>
      </c>
      <c r="K1284" s="33" t="s">
        <v>61</v>
      </c>
      <c r="L1284" s="33" t="s">
        <v>94</v>
      </c>
      <c r="M1284" s="35">
        <v>732196</v>
      </c>
      <c r="N1284" s="36" t="s">
        <v>4220</v>
      </c>
      <c r="O1284" s="36">
        <v>46964</v>
      </c>
      <c r="P1284" s="33" t="s">
        <v>1458</v>
      </c>
      <c r="Q1284" s="34" t="s">
        <v>41</v>
      </c>
      <c r="R1284" s="34" t="s">
        <v>42</v>
      </c>
      <c r="S1284" s="34" t="s">
        <v>41</v>
      </c>
      <c r="T1284" s="33" t="s">
        <v>857</v>
      </c>
      <c r="U1284" s="53"/>
      <c r="V1284" s="7"/>
      <c r="W1284" s="8" t="str">
        <f ca="1">IF(OR(ISBLANK(O1284),ISERROR(O1284)),"",IF(O1284&lt;=TODAY(),"EXPIRED","ACTIVE"))</f>
        <v>ACTIVE</v>
      </c>
      <c r="X1284" s="8" t="str">
        <f>IF(ISNUMBER(SEARCH("OPTILAN",P1284)),"OPTILAN","")</f>
        <v/>
      </c>
      <c r="Y1284" s="8" t="str">
        <f>IF(AND(NOT(ISBLANK(M1284)),M1284&lt;&gt;"",VALUE(M1284)=0),"No Value (Indeterminate)","")</f>
        <v/>
      </c>
      <c r="Z1284" s="8"/>
      <c r="AA1284" s="8" t="str">
        <f>IF(AND(ISNUMBER(SEARCH("default date of 31/12/2099",D1284)),NOT(ISBLANK(M1284)),VALUE(M1284)=0),"No Value (SPOT Contract)","")</f>
        <v/>
      </c>
      <c r="AB1284" s="19" t="str">
        <f>IF(N1284="","No Start Date","")</f>
        <v/>
      </c>
      <c r="AC1284" s="19" t="str">
        <f>IF(O1284="","No Expiry Date","")</f>
        <v/>
      </c>
      <c r="AD1284" s="19" t="str">
        <f>IF(B1284="","No Reference","")</f>
        <v/>
      </c>
      <c r="AE1284" s="19" t="str" cm="1">
        <f t="array" aca="1" ref="AE1284" ca="1">IF(SUMPRODUCT(--ISNUMBER(SEARCH("PFI",A1284:AD1284)))&gt;0,"Y","")</f>
        <v/>
      </c>
      <c r="AF1284" s="19" t="str">
        <f>IF(ISNUMBER(SEARCH("CSW",C1284)),"Shared Service","")</f>
        <v/>
      </c>
      <c r="AG1284" s="19"/>
    </row>
    <row r="1285" spans="1:33" s="14" customFormat="1" x14ac:dyDescent="0.3">
      <c r="A1285" s="21">
        <v>1774</v>
      </c>
      <c r="B1285" s="22"/>
      <c r="C1285" s="22"/>
      <c r="D1285" s="22"/>
      <c r="E1285" s="23"/>
      <c r="F1285" s="23"/>
      <c r="G1285" s="23"/>
      <c r="H1285" s="22"/>
      <c r="I1285" s="22"/>
      <c r="J1285" s="22"/>
      <c r="K1285" s="22"/>
      <c r="L1285" s="22"/>
      <c r="M1285" s="24"/>
      <c r="N1285" s="25"/>
      <c r="O1285" s="25"/>
      <c r="P1285" s="22"/>
      <c r="Q1285" s="23"/>
      <c r="R1285" s="23"/>
      <c r="S1285" s="23"/>
      <c r="T1285" s="26"/>
      <c r="U1285" s="53"/>
      <c r="V1285" s="60"/>
      <c r="W1285" s="8"/>
      <c r="X1285" s="8"/>
      <c r="Y1285" s="8"/>
      <c r="Z1285" s="8"/>
      <c r="AA1285" s="8"/>
      <c r="AB1285" s="19"/>
      <c r="AC1285" s="19"/>
      <c r="AD1285" s="19"/>
      <c r="AE1285" s="19"/>
      <c r="AF1285" s="19"/>
      <c r="AG1285" s="19"/>
    </row>
    <row r="1286" spans="1:33" s="14" customFormat="1" x14ac:dyDescent="0.3">
      <c r="A1286" s="61">
        <v>1775</v>
      </c>
      <c r="B1286" s="2"/>
      <c r="C1286" s="2"/>
      <c r="D1286" s="2"/>
      <c r="E1286" s="3"/>
      <c r="F1286" s="3"/>
      <c r="G1286" s="3"/>
      <c r="H1286" s="2"/>
      <c r="I1286" s="2"/>
      <c r="J1286" s="2"/>
      <c r="K1286" s="2"/>
      <c r="L1286" s="2"/>
      <c r="M1286" s="4"/>
      <c r="N1286" s="5"/>
      <c r="O1286" s="5"/>
      <c r="P1286" s="2"/>
      <c r="Q1286" s="3"/>
      <c r="R1286" s="3"/>
      <c r="S1286" s="3"/>
      <c r="T1286" s="6"/>
      <c r="U1286" s="62"/>
      <c r="V1286" s="31"/>
      <c r="W1286" s="8"/>
      <c r="X1286" s="8"/>
      <c r="Y1286" s="8"/>
      <c r="Z1286" s="8"/>
      <c r="AA1286" s="8"/>
      <c r="AB1286" s="8"/>
      <c r="AC1286" s="8"/>
      <c r="AD1286" s="8"/>
      <c r="AE1286" s="8"/>
      <c r="AF1286" s="8"/>
      <c r="AG1286" s="19"/>
    </row>
    <row r="1287" spans="1:33" x14ac:dyDescent="0.3">
      <c r="A1287" s="61">
        <v>1776</v>
      </c>
      <c r="B1287" s="2"/>
      <c r="C1287" s="2"/>
      <c r="D1287" s="2"/>
      <c r="E1287" s="3"/>
      <c r="F1287" s="3"/>
      <c r="G1287" s="3"/>
      <c r="H1287" s="2"/>
      <c r="I1287" s="2"/>
      <c r="J1287" s="2"/>
      <c r="K1287" s="2"/>
      <c r="L1287" s="2"/>
      <c r="M1287" s="4"/>
      <c r="N1287" s="5"/>
      <c r="O1287" s="5"/>
      <c r="P1287" s="2"/>
      <c r="Q1287" s="3"/>
      <c r="R1287" s="3"/>
      <c r="S1287" s="3"/>
      <c r="T1287" s="6"/>
      <c r="U1287" s="62"/>
      <c r="V1287" s="31"/>
    </row>
    <row r="1288" spans="1:33" x14ac:dyDescent="0.3">
      <c r="A1288" s="61">
        <v>1777</v>
      </c>
      <c r="B1288" s="2"/>
      <c r="C1288" s="2"/>
      <c r="D1288" s="2"/>
      <c r="E1288" s="3"/>
      <c r="F1288" s="3"/>
      <c r="G1288" s="3"/>
      <c r="H1288" s="2"/>
      <c r="I1288" s="2"/>
      <c r="J1288" s="2"/>
      <c r="K1288" s="2"/>
      <c r="L1288" s="2"/>
      <c r="M1288" s="4"/>
      <c r="N1288" s="5"/>
      <c r="O1288" s="5"/>
      <c r="P1288" s="2"/>
      <c r="Q1288" s="3"/>
      <c r="R1288" s="3"/>
      <c r="S1288" s="3"/>
      <c r="T1288" s="6"/>
      <c r="U1288" s="62"/>
      <c r="V1288" s="31"/>
    </row>
    <row r="1289" spans="1:33" x14ac:dyDescent="0.3">
      <c r="A1289" s="61">
        <v>1778</v>
      </c>
      <c r="B1289" s="2"/>
      <c r="C1289" s="2"/>
      <c r="D1289" s="2"/>
      <c r="E1289" s="3"/>
      <c r="F1289" s="3"/>
      <c r="G1289" s="3"/>
      <c r="H1289" s="2"/>
      <c r="I1289" s="2"/>
      <c r="J1289" s="2"/>
      <c r="K1289" s="2"/>
      <c r="L1289" s="2"/>
      <c r="M1289" s="4"/>
      <c r="N1289" s="5"/>
      <c r="O1289" s="5"/>
      <c r="P1289" s="2"/>
      <c r="Q1289" s="3"/>
      <c r="R1289" s="3"/>
      <c r="S1289" s="3"/>
      <c r="T1289" s="6"/>
      <c r="U1289" s="62"/>
      <c r="V1289" s="31"/>
    </row>
    <row r="1290" spans="1:33" x14ac:dyDescent="0.3">
      <c r="A1290" s="61">
        <v>1779</v>
      </c>
      <c r="B1290" s="2"/>
      <c r="C1290" s="2"/>
      <c r="D1290" s="2"/>
      <c r="E1290" s="3"/>
      <c r="F1290" s="3"/>
      <c r="G1290" s="3"/>
      <c r="H1290" s="2"/>
      <c r="I1290" s="2"/>
      <c r="J1290" s="2"/>
      <c r="K1290" s="2"/>
      <c r="L1290" s="2"/>
      <c r="M1290" s="4"/>
      <c r="N1290" s="5"/>
      <c r="O1290" s="5"/>
      <c r="P1290" s="2"/>
      <c r="Q1290" s="3"/>
      <c r="R1290" s="3"/>
      <c r="S1290" s="3"/>
      <c r="T1290" s="6"/>
      <c r="U1290" s="62"/>
      <c r="V1290" s="31"/>
    </row>
    <row r="1291" spans="1:33" x14ac:dyDescent="0.3">
      <c r="A1291" s="61">
        <v>1780</v>
      </c>
      <c r="B1291" s="2"/>
      <c r="C1291" s="2"/>
      <c r="D1291" s="2"/>
      <c r="E1291" s="3"/>
      <c r="F1291" s="3"/>
      <c r="G1291" s="3"/>
      <c r="H1291" s="2"/>
      <c r="I1291" s="2"/>
      <c r="J1291" s="2"/>
      <c r="K1291" s="2"/>
      <c r="L1291" s="2"/>
      <c r="M1291" s="4"/>
      <c r="N1291" s="5"/>
      <c r="O1291" s="5"/>
      <c r="P1291" s="2"/>
      <c r="Q1291" s="3"/>
      <c r="R1291" s="3"/>
      <c r="S1291" s="3"/>
      <c r="T1291" s="6"/>
      <c r="U1291" s="62"/>
      <c r="V1291" s="31"/>
    </row>
    <row r="1292" spans="1:33" x14ac:dyDescent="0.3">
      <c r="A1292" s="61">
        <v>1781</v>
      </c>
      <c r="B1292" s="2"/>
      <c r="C1292" s="2"/>
      <c r="D1292" s="2"/>
      <c r="E1292" s="3"/>
      <c r="F1292" s="3"/>
      <c r="G1292" s="3"/>
      <c r="H1292" s="2"/>
      <c r="I1292" s="2"/>
      <c r="J1292" s="2"/>
      <c r="K1292" s="2"/>
      <c r="L1292" s="2"/>
      <c r="M1292" s="4"/>
      <c r="N1292" s="5"/>
      <c r="O1292" s="5"/>
      <c r="P1292" s="2"/>
      <c r="Q1292" s="3"/>
      <c r="R1292" s="3"/>
      <c r="S1292" s="3"/>
      <c r="T1292" s="6"/>
      <c r="U1292" s="62"/>
      <c r="V1292" s="31"/>
    </row>
    <row r="1293" spans="1:33" x14ac:dyDescent="0.3">
      <c r="A1293" s="61">
        <v>1782</v>
      </c>
      <c r="B1293" s="2"/>
      <c r="C1293" s="2"/>
      <c r="D1293" s="2"/>
      <c r="E1293" s="3"/>
      <c r="F1293" s="3"/>
      <c r="G1293" s="3"/>
      <c r="H1293" s="2"/>
      <c r="I1293" s="2"/>
      <c r="J1293" s="2"/>
      <c r="K1293" s="2"/>
      <c r="L1293" s="2"/>
      <c r="M1293" s="4"/>
      <c r="N1293" s="5"/>
      <c r="O1293" s="5"/>
      <c r="P1293" s="2"/>
      <c r="Q1293" s="3"/>
      <c r="R1293" s="3"/>
      <c r="S1293" s="3"/>
      <c r="T1293" s="6"/>
      <c r="U1293" s="62"/>
      <c r="V1293" s="31"/>
    </row>
    <row r="1294" spans="1:33" x14ac:dyDescent="0.3">
      <c r="A1294" s="61">
        <v>1783</v>
      </c>
      <c r="B1294" s="2"/>
      <c r="C1294" s="2"/>
      <c r="D1294" s="2"/>
      <c r="E1294" s="3"/>
      <c r="F1294" s="3"/>
      <c r="G1294" s="3"/>
      <c r="H1294" s="2"/>
      <c r="I1294" s="2"/>
      <c r="J1294" s="2"/>
      <c r="K1294" s="2"/>
      <c r="L1294" s="2"/>
      <c r="M1294" s="4"/>
      <c r="N1294" s="5"/>
      <c r="O1294" s="5"/>
      <c r="P1294" s="2"/>
      <c r="Q1294" s="3"/>
      <c r="R1294" s="3"/>
      <c r="S1294" s="3"/>
      <c r="T1294" s="6"/>
      <c r="U1294" s="62"/>
      <c r="V1294" s="31"/>
    </row>
    <row r="1295" spans="1:33" x14ac:dyDescent="0.3">
      <c r="A1295" s="61">
        <v>1784</v>
      </c>
      <c r="B1295" s="2"/>
      <c r="C1295" s="2"/>
      <c r="D1295" s="2"/>
      <c r="E1295" s="3"/>
      <c r="F1295" s="3"/>
      <c r="G1295" s="3"/>
      <c r="H1295" s="2"/>
      <c r="I1295" s="2"/>
      <c r="J1295" s="2"/>
      <c r="K1295" s="2"/>
      <c r="L1295" s="2"/>
      <c r="M1295" s="4"/>
      <c r="N1295" s="5"/>
      <c r="O1295" s="5"/>
      <c r="P1295" s="2"/>
      <c r="Q1295" s="3"/>
      <c r="R1295" s="3"/>
      <c r="S1295" s="3"/>
      <c r="T1295" s="6"/>
      <c r="U1295" s="62"/>
      <c r="V1295" s="31"/>
    </row>
    <row r="1296" spans="1:33" x14ac:dyDescent="0.3">
      <c r="A1296" s="61">
        <v>1785</v>
      </c>
      <c r="B1296" s="2"/>
      <c r="C1296" s="2"/>
      <c r="D1296" s="2"/>
      <c r="E1296" s="3"/>
      <c r="F1296" s="3"/>
      <c r="G1296" s="3"/>
      <c r="H1296" s="2"/>
      <c r="I1296" s="2"/>
      <c r="J1296" s="2"/>
      <c r="K1296" s="2"/>
      <c r="L1296" s="2"/>
      <c r="M1296" s="4"/>
      <c r="N1296" s="5"/>
      <c r="O1296" s="5"/>
      <c r="P1296" s="2"/>
      <c r="Q1296" s="3"/>
      <c r="R1296" s="3"/>
      <c r="S1296" s="3"/>
      <c r="T1296" s="6"/>
      <c r="U1296" s="62"/>
      <c r="V1296" s="31"/>
    </row>
    <row r="1297" spans="1:22" x14ac:dyDescent="0.3">
      <c r="A1297" s="61">
        <v>1786</v>
      </c>
      <c r="B1297" s="2"/>
      <c r="C1297" s="2"/>
      <c r="D1297" s="2"/>
      <c r="E1297" s="3"/>
      <c r="F1297" s="3"/>
      <c r="G1297" s="3"/>
      <c r="H1297" s="2"/>
      <c r="I1297" s="2"/>
      <c r="J1297" s="2"/>
      <c r="K1297" s="2"/>
      <c r="L1297" s="2"/>
      <c r="M1297" s="4"/>
      <c r="N1297" s="5"/>
      <c r="O1297" s="5"/>
      <c r="P1297" s="2"/>
      <c r="Q1297" s="3"/>
      <c r="R1297" s="3"/>
      <c r="S1297" s="3"/>
      <c r="T1297" s="6"/>
      <c r="U1297" s="62"/>
      <c r="V1297" s="31"/>
    </row>
    <row r="1298" spans="1:22" x14ac:dyDescent="0.3">
      <c r="A1298" s="61">
        <v>1787</v>
      </c>
      <c r="B1298" s="2"/>
      <c r="C1298" s="2"/>
      <c r="D1298" s="2"/>
      <c r="E1298" s="3"/>
      <c r="F1298" s="3"/>
      <c r="G1298" s="3"/>
      <c r="H1298" s="2"/>
      <c r="I1298" s="2"/>
      <c r="J1298" s="2"/>
      <c r="K1298" s="2"/>
      <c r="L1298" s="2"/>
      <c r="M1298" s="4"/>
      <c r="N1298" s="5"/>
      <c r="O1298" s="5"/>
      <c r="P1298" s="2"/>
      <c r="Q1298" s="3"/>
      <c r="R1298" s="3"/>
      <c r="S1298" s="3"/>
      <c r="T1298" s="6"/>
      <c r="U1298" s="62"/>
      <c r="V1298" s="31"/>
    </row>
    <row r="1299" spans="1:22" x14ac:dyDescent="0.3">
      <c r="A1299" s="61">
        <v>1788</v>
      </c>
      <c r="B1299" s="2"/>
      <c r="C1299" s="2"/>
      <c r="D1299" s="2"/>
      <c r="E1299" s="3"/>
      <c r="F1299" s="3"/>
      <c r="G1299" s="3"/>
      <c r="H1299" s="2"/>
      <c r="I1299" s="2"/>
      <c r="J1299" s="2"/>
      <c r="K1299" s="2"/>
      <c r="L1299" s="2"/>
      <c r="M1299" s="4"/>
      <c r="N1299" s="5"/>
      <c r="O1299" s="5"/>
      <c r="P1299" s="2"/>
      <c r="Q1299" s="3"/>
      <c r="R1299" s="3"/>
      <c r="S1299" s="3"/>
      <c r="T1299" s="6"/>
      <c r="U1299" s="62"/>
      <c r="V1299" s="31"/>
    </row>
    <row r="1300" spans="1:22" x14ac:dyDescent="0.3">
      <c r="A1300" s="61">
        <v>1789</v>
      </c>
      <c r="B1300" s="2"/>
      <c r="C1300" s="2"/>
      <c r="D1300" s="2"/>
      <c r="E1300" s="3"/>
      <c r="F1300" s="3"/>
      <c r="G1300" s="3"/>
      <c r="H1300" s="2"/>
      <c r="I1300" s="2"/>
      <c r="J1300" s="2"/>
      <c r="K1300" s="2"/>
      <c r="L1300" s="2"/>
      <c r="M1300" s="4"/>
      <c r="N1300" s="5"/>
      <c r="O1300" s="5"/>
      <c r="P1300" s="2"/>
      <c r="Q1300" s="3"/>
      <c r="R1300" s="3"/>
      <c r="S1300" s="3"/>
      <c r="T1300" s="6"/>
      <c r="U1300" s="62"/>
      <c r="V1300" s="31"/>
    </row>
    <row r="1301" spans="1:22" x14ac:dyDescent="0.3">
      <c r="A1301" s="61">
        <v>1790</v>
      </c>
      <c r="B1301" s="2"/>
      <c r="C1301" s="2"/>
      <c r="D1301" s="2"/>
      <c r="E1301" s="3"/>
      <c r="F1301" s="3"/>
      <c r="G1301" s="3"/>
      <c r="H1301" s="2"/>
      <c r="I1301" s="2"/>
      <c r="J1301" s="2"/>
      <c r="K1301" s="2"/>
      <c r="L1301" s="2"/>
      <c r="M1301" s="4"/>
      <c r="N1301" s="5"/>
      <c r="O1301" s="5"/>
      <c r="P1301" s="2"/>
      <c r="Q1301" s="3"/>
      <c r="R1301" s="3"/>
      <c r="S1301" s="3"/>
      <c r="T1301" s="6"/>
      <c r="U1301" s="62"/>
      <c r="V1301" s="31"/>
    </row>
    <row r="1302" spans="1:22" x14ac:dyDescent="0.3">
      <c r="A1302" s="61">
        <v>1791</v>
      </c>
      <c r="B1302" s="2"/>
      <c r="C1302" s="2"/>
      <c r="D1302" s="2"/>
      <c r="E1302" s="3"/>
      <c r="F1302" s="3"/>
      <c r="G1302" s="3"/>
      <c r="H1302" s="2"/>
      <c r="I1302" s="2"/>
      <c r="J1302" s="2"/>
      <c r="K1302" s="2"/>
      <c r="L1302" s="2"/>
      <c r="M1302" s="4"/>
      <c r="N1302" s="5"/>
      <c r="O1302" s="5"/>
      <c r="P1302" s="2"/>
      <c r="Q1302" s="3"/>
      <c r="R1302" s="3"/>
      <c r="S1302" s="3"/>
      <c r="T1302" s="6"/>
      <c r="U1302" s="62"/>
      <c r="V1302" s="31"/>
    </row>
    <row r="1303" spans="1:22" x14ac:dyDescent="0.3">
      <c r="A1303" s="61">
        <v>1792</v>
      </c>
      <c r="B1303" s="2"/>
      <c r="C1303" s="2"/>
      <c r="D1303" s="2"/>
      <c r="E1303" s="3"/>
      <c r="F1303" s="3"/>
      <c r="G1303" s="3"/>
      <c r="H1303" s="2"/>
      <c r="I1303" s="2"/>
      <c r="J1303" s="2"/>
      <c r="K1303" s="2"/>
      <c r="L1303" s="2"/>
      <c r="M1303" s="4"/>
      <c r="N1303" s="5"/>
      <c r="O1303" s="5"/>
      <c r="P1303" s="2"/>
      <c r="Q1303" s="3"/>
      <c r="R1303" s="3"/>
      <c r="S1303" s="3"/>
      <c r="T1303" s="6"/>
      <c r="U1303" s="62"/>
      <c r="V1303" s="31"/>
    </row>
    <row r="1304" spans="1:22" x14ac:dyDescent="0.3">
      <c r="A1304" s="61">
        <v>1793</v>
      </c>
      <c r="B1304" s="2"/>
      <c r="C1304" s="2"/>
      <c r="D1304" s="2"/>
      <c r="E1304" s="3"/>
      <c r="F1304" s="3"/>
      <c r="G1304" s="3"/>
      <c r="H1304" s="2"/>
      <c r="I1304" s="2"/>
      <c r="J1304" s="2"/>
      <c r="K1304" s="2"/>
      <c r="L1304" s="2"/>
      <c r="M1304" s="4"/>
      <c r="N1304" s="5"/>
      <c r="O1304" s="5"/>
      <c r="P1304" s="2"/>
      <c r="Q1304" s="3"/>
      <c r="R1304" s="3"/>
      <c r="S1304" s="3"/>
      <c r="T1304" s="6"/>
      <c r="U1304" s="62"/>
      <c r="V1304" s="31"/>
    </row>
    <row r="1305" spans="1:22" x14ac:dyDescent="0.3">
      <c r="A1305" s="61">
        <v>1794</v>
      </c>
      <c r="B1305" s="2"/>
      <c r="C1305" s="2"/>
      <c r="D1305" s="2"/>
      <c r="E1305" s="3"/>
      <c r="F1305" s="3"/>
      <c r="G1305" s="3"/>
      <c r="H1305" s="2"/>
      <c r="I1305" s="2"/>
      <c r="J1305" s="2"/>
      <c r="K1305" s="2"/>
      <c r="L1305" s="2"/>
      <c r="M1305" s="4"/>
      <c r="N1305" s="5"/>
      <c r="O1305" s="5"/>
      <c r="P1305" s="2"/>
      <c r="Q1305" s="3"/>
      <c r="R1305" s="3"/>
      <c r="S1305" s="3"/>
      <c r="T1305" s="6"/>
      <c r="U1305" s="62"/>
      <c r="V1305" s="31"/>
    </row>
    <row r="1306" spans="1:22" x14ac:dyDescent="0.3">
      <c r="A1306" s="61">
        <v>1795</v>
      </c>
      <c r="B1306" s="2"/>
      <c r="C1306" s="2"/>
      <c r="D1306" s="2"/>
      <c r="E1306" s="3"/>
      <c r="F1306" s="3"/>
      <c r="G1306" s="3"/>
      <c r="H1306" s="2"/>
      <c r="I1306" s="2"/>
      <c r="J1306" s="2"/>
      <c r="K1306" s="2"/>
      <c r="L1306" s="2"/>
      <c r="M1306" s="4"/>
      <c r="N1306" s="5"/>
      <c r="O1306" s="5"/>
      <c r="P1306" s="2"/>
      <c r="Q1306" s="3"/>
      <c r="R1306" s="3"/>
      <c r="S1306" s="3"/>
      <c r="T1306" s="6"/>
      <c r="U1306" s="62"/>
      <c r="V1306" s="31"/>
    </row>
    <row r="1307" spans="1:22" x14ac:dyDescent="0.3">
      <c r="A1307" s="61">
        <v>1796</v>
      </c>
      <c r="B1307" s="2"/>
      <c r="C1307" s="2"/>
      <c r="D1307" s="2"/>
      <c r="E1307" s="3"/>
      <c r="F1307" s="3"/>
      <c r="G1307" s="3"/>
      <c r="H1307" s="2"/>
      <c r="I1307" s="2"/>
      <c r="J1307" s="2"/>
      <c r="K1307" s="2"/>
      <c r="L1307" s="2"/>
      <c r="M1307" s="4"/>
      <c r="N1307" s="5"/>
      <c r="O1307" s="5"/>
      <c r="P1307" s="2"/>
      <c r="Q1307" s="3"/>
      <c r="R1307" s="3"/>
      <c r="S1307" s="3"/>
      <c r="T1307" s="6"/>
      <c r="U1307" s="62"/>
      <c r="V1307" s="31"/>
    </row>
    <row r="1308" spans="1:22" x14ac:dyDescent="0.3">
      <c r="A1308" s="61">
        <v>1797</v>
      </c>
      <c r="B1308" s="2"/>
      <c r="C1308" s="2"/>
      <c r="D1308" s="2"/>
      <c r="E1308" s="3"/>
      <c r="F1308" s="3"/>
      <c r="G1308" s="3"/>
      <c r="H1308" s="2"/>
      <c r="I1308" s="2"/>
      <c r="J1308" s="2"/>
      <c r="K1308" s="2"/>
      <c r="L1308" s="2"/>
      <c r="M1308" s="4"/>
      <c r="N1308" s="5"/>
      <c r="O1308" s="5"/>
      <c r="P1308" s="2"/>
      <c r="Q1308" s="3"/>
      <c r="R1308" s="3"/>
      <c r="S1308" s="3"/>
      <c r="T1308" s="6"/>
      <c r="U1308" s="62"/>
      <c r="V1308" s="31"/>
    </row>
    <row r="1309" spans="1:22" x14ac:dyDescent="0.3">
      <c r="A1309" s="61">
        <v>1798</v>
      </c>
      <c r="U1309" s="62"/>
      <c r="V1309" s="31"/>
    </row>
    <row r="1310" spans="1:22" x14ac:dyDescent="0.3">
      <c r="A1310" s="61">
        <v>1799</v>
      </c>
      <c r="U1310" s="62"/>
      <c r="V1310" s="31"/>
    </row>
    <row r="1311" spans="1:22" x14ac:dyDescent="0.3">
      <c r="A1311" s="61">
        <v>1800</v>
      </c>
      <c r="U1311" s="62"/>
      <c r="V1311" s="31"/>
    </row>
    <row r="1312" spans="1:22" x14ac:dyDescent="0.3">
      <c r="A1312" s="61">
        <v>1801</v>
      </c>
      <c r="U1312" s="62"/>
      <c r="V1312" s="31"/>
    </row>
    <row r="1313" spans="1:22" x14ac:dyDescent="0.3">
      <c r="A1313" s="61">
        <v>1802</v>
      </c>
      <c r="U1313" s="62"/>
      <c r="V1313" s="31"/>
    </row>
    <row r="1314" spans="1:22" x14ac:dyDescent="0.3">
      <c r="A1314" s="61">
        <v>1803</v>
      </c>
      <c r="U1314" s="62"/>
      <c r="V1314" s="31"/>
    </row>
    <row r="1315" spans="1:22" x14ac:dyDescent="0.3">
      <c r="A1315" s="61">
        <v>1804</v>
      </c>
      <c r="U1315" s="62"/>
      <c r="V1315" s="31"/>
    </row>
    <row r="1316" spans="1:22" x14ac:dyDescent="0.3">
      <c r="A1316" s="61">
        <v>1805</v>
      </c>
      <c r="U1316" s="62"/>
      <c r="V1316" s="31"/>
    </row>
    <row r="1317" spans="1:22" x14ac:dyDescent="0.3">
      <c r="A1317" s="61">
        <v>1806</v>
      </c>
      <c r="U1317" s="62"/>
      <c r="V1317" s="31"/>
    </row>
    <row r="1318" spans="1:22" x14ac:dyDescent="0.3">
      <c r="A1318" s="61">
        <v>1807</v>
      </c>
      <c r="U1318" s="62"/>
      <c r="V1318" s="31"/>
    </row>
    <row r="1319" spans="1:22" x14ac:dyDescent="0.3">
      <c r="A1319" s="61">
        <v>1808</v>
      </c>
      <c r="U1319" s="62"/>
      <c r="V1319" s="31"/>
    </row>
    <row r="1320" spans="1:22" x14ac:dyDescent="0.3">
      <c r="A1320" s="61">
        <v>1809</v>
      </c>
      <c r="U1320" s="62"/>
      <c r="V1320" s="31"/>
    </row>
    <row r="1321" spans="1:22" x14ac:dyDescent="0.3">
      <c r="A1321" s="61">
        <v>1810</v>
      </c>
      <c r="U1321" s="62"/>
      <c r="V1321" s="31"/>
    </row>
    <row r="1322" spans="1:22" x14ac:dyDescent="0.3">
      <c r="A1322" s="61">
        <v>1811</v>
      </c>
      <c r="U1322" s="62"/>
      <c r="V1322" s="31"/>
    </row>
    <row r="1323" spans="1:22" x14ac:dyDescent="0.3">
      <c r="A1323" s="61">
        <v>1812</v>
      </c>
      <c r="U1323" s="62"/>
      <c r="V1323" s="31"/>
    </row>
    <row r="1324" spans="1:22" x14ac:dyDescent="0.3">
      <c r="A1324" s="61">
        <v>1813</v>
      </c>
      <c r="U1324" s="62"/>
      <c r="V1324" s="31"/>
    </row>
    <row r="1325" spans="1:22" x14ac:dyDescent="0.3">
      <c r="A1325" s="61">
        <v>1814</v>
      </c>
      <c r="U1325" s="62"/>
      <c r="V1325" s="31"/>
    </row>
    <row r="1326" spans="1:22" x14ac:dyDescent="0.3">
      <c r="A1326" s="61">
        <v>1815</v>
      </c>
      <c r="U1326" s="62"/>
      <c r="V1326" s="31"/>
    </row>
    <row r="1327" spans="1:22" x14ac:dyDescent="0.3">
      <c r="A1327" s="61">
        <v>1816</v>
      </c>
      <c r="U1327" s="62"/>
      <c r="V1327" s="31"/>
    </row>
    <row r="1328" spans="1:22" x14ac:dyDescent="0.3">
      <c r="A1328" s="61">
        <v>1817</v>
      </c>
      <c r="U1328" s="62"/>
      <c r="V1328" s="31"/>
    </row>
    <row r="1329" spans="1:22" x14ac:dyDescent="0.3">
      <c r="A1329" s="61">
        <v>1818</v>
      </c>
      <c r="U1329" s="62"/>
      <c r="V1329" s="31"/>
    </row>
    <row r="1330" spans="1:22" x14ac:dyDescent="0.3">
      <c r="A1330" s="61">
        <v>1819</v>
      </c>
      <c r="U1330" s="62"/>
      <c r="V1330" s="31"/>
    </row>
    <row r="1331" spans="1:22" x14ac:dyDescent="0.3">
      <c r="A1331" s="61">
        <v>1820</v>
      </c>
      <c r="U1331" s="62"/>
      <c r="V1331" s="31"/>
    </row>
    <row r="1332" spans="1:22" x14ac:dyDescent="0.3">
      <c r="A1332" s="61">
        <v>1821</v>
      </c>
      <c r="U1332" s="62"/>
      <c r="V1332" s="31"/>
    </row>
    <row r="1333" spans="1:22" x14ac:dyDescent="0.3">
      <c r="A1333" s="61">
        <v>1822</v>
      </c>
      <c r="U1333" s="62"/>
      <c r="V1333" s="31"/>
    </row>
    <row r="1334" spans="1:22" x14ac:dyDescent="0.3">
      <c r="A1334" s="61">
        <v>1823</v>
      </c>
      <c r="U1334" s="62"/>
      <c r="V1334" s="31"/>
    </row>
    <row r="1335" spans="1:22" x14ac:dyDescent="0.3">
      <c r="A1335" s="61">
        <v>1824</v>
      </c>
      <c r="U1335" s="62"/>
      <c r="V1335" s="31"/>
    </row>
    <row r="1336" spans="1:22" x14ac:dyDescent="0.3">
      <c r="A1336" s="61">
        <v>1825</v>
      </c>
      <c r="U1336" s="62"/>
      <c r="V1336" s="31"/>
    </row>
    <row r="1337" spans="1:22" x14ac:dyDescent="0.3">
      <c r="A1337" s="61">
        <v>1826</v>
      </c>
      <c r="U1337" s="62"/>
      <c r="V1337" s="31"/>
    </row>
    <row r="1338" spans="1:22" x14ac:dyDescent="0.3">
      <c r="A1338" s="61">
        <v>1827</v>
      </c>
      <c r="U1338" s="62"/>
      <c r="V1338" s="31"/>
    </row>
    <row r="1339" spans="1:22" x14ac:dyDescent="0.3">
      <c r="A1339" s="61">
        <v>1828</v>
      </c>
      <c r="U1339" s="62"/>
      <c r="V1339" s="31"/>
    </row>
    <row r="1340" spans="1:22" x14ac:dyDescent="0.3">
      <c r="A1340" s="61">
        <v>1829</v>
      </c>
      <c r="U1340" s="62"/>
      <c r="V1340" s="31"/>
    </row>
    <row r="1341" spans="1:22" x14ac:dyDescent="0.3">
      <c r="A1341" s="61">
        <v>1830</v>
      </c>
      <c r="U1341" s="62"/>
      <c r="V1341" s="31"/>
    </row>
    <row r="1342" spans="1:22" x14ac:dyDescent="0.3">
      <c r="A1342" s="61">
        <v>1831</v>
      </c>
      <c r="U1342" s="62"/>
      <c r="V1342" s="31"/>
    </row>
    <row r="1343" spans="1:22" x14ac:dyDescent="0.3">
      <c r="A1343" s="61">
        <v>1832</v>
      </c>
      <c r="U1343" s="62"/>
      <c r="V1343" s="31"/>
    </row>
    <row r="1344" spans="1:22" x14ac:dyDescent="0.3">
      <c r="A1344" s="61">
        <v>1833</v>
      </c>
      <c r="U1344" s="62"/>
      <c r="V1344" s="31"/>
    </row>
    <row r="1345" spans="1:22" x14ac:dyDescent="0.3">
      <c r="A1345" s="61">
        <v>1834</v>
      </c>
      <c r="U1345" s="62"/>
      <c r="V1345" s="31"/>
    </row>
    <row r="1346" spans="1:22" x14ac:dyDescent="0.3">
      <c r="A1346" s="61">
        <v>1835</v>
      </c>
      <c r="U1346" s="62"/>
      <c r="V1346" s="31"/>
    </row>
    <row r="1347" spans="1:22" x14ac:dyDescent="0.3">
      <c r="A1347" s="61">
        <v>1836</v>
      </c>
      <c r="U1347" s="62"/>
      <c r="V1347" s="31"/>
    </row>
    <row r="1348" spans="1:22" x14ac:dyDescent="0.3">
      <c r="A1348" s="61">
        <v>1837</v>
      </c>
      <c r="U1348" s="62"/>
      <c r="V1348" s="31"/>
    </row>
    <row r="1349" spans="1:22" x14ac:dyDescent="0.3">
      <c r="A1349" s="61">
        <v>1838</v>
      </c>
      <c r="U1349" s="62"/>
      <c r="V1349" s="31"/>
    </row>
    <row r="1350" spans="1:22" x14ac:dyDescent="0.3">
      <c r="A1350" s="61">
        <v>1839</v>
      </c>
      <c r="U1350" s="62"/>
      <c r="V1350" s="31"/>
    </row>
    <row r="1351" spans="1:22" x14ac:dyDescent="0.3">
      <c r="A1351" s="61">
        <v>1840</v>
      </c>
      <c r="U1351" s="62"/>
      <c r="V1351" s="31"/>
    </row>
    <row r="1352" spans="1:22" x14ac:dyDescent="0.3">
      <c r="A1352" s="61">
        <v>1841</v>
      </c>
      <c r="U1352" s="62"/>
      <c r="V1352" s="31"/>
    </row>
    <row r="1353" spans="1:22" x14ac:dyDescent="0.3">
      <c r="A1353" s="61">
        <v>1842</v>
      </c>
      <c r="U1353" s="62"/>
      <c r="V1353" s="31"/>
    </row>
    <row r="1354" spans="1:22" x14ac:dyDescent="0.3">
      <c r="A1354" s="61">
        <v>1843</v>
      </c>
      <c r="U1354" s="62"/>
      <c r="V1354" s="31"/>
    </row>
    <row r="1355" spans="1:22" x14ac:dyDescent="0.3">
      <c r="A1355" s="61">
        <v>1844</v>
      </c>
      <c r="U1355" s="62"/>
      <c r="V1355" s="31"/>
    </row>
    <row r="1356" spans="1:22" x14ac:dyDescent="0.3">
      <c r="A1356" s="61">
        <v>1845</v>
      </c>
      <c r="U1356" s="62"/>
      <c r="V1356" s="31"/>
    </row>
    <row r="1357" spans="1:22" x14ac:dyDescent="0.3">
      <c r="A1357" s="61">
        <v>1846</v>
      </c>
      <c r="U1357" s="62"/>
      <c r="V1357" s="31"/>
    </row>
    <row r="1358" spans="1:22" x14ac:dyDescent="0.3">
      <c r="A1358" s="61">
        <v>1847</v>
      </c>
      <c r="U1358" s="62"/>
      <c r="V1358" s="31"/>
    </row>
    <row r="1359" spans="1:22" x14ac:dyDescent="0.3">
      <c r="A1359" s="61">
        <v>1848</v>
      </c>
      <c r="U1359" s="62"/>
      <c r="V1359" s="31"/>
    </row>
    <row r="1360" spans="1:22" x14ac:dyDescent="0.3">
      <c r="A1360" s="61">
        <v>1849</v>
      </c>
      <c r="U1360" s="62"/>
      <c r="V1360" s="31"/>
    </row>
    <row r="1361" spans="1:22" x14ac:dyDescent="0.3">
      <c r="A1361" s="61">
        <v>1850</v>
      </c>
      <c r="U1361" s="62"/>
      <c r="V1361" s="31"/>
    </row>
    <row r="1362" spans="1:22" x14ac:dyDescent="0.3">
      <c r="A1362" s="61">
        <v>1851</v>
      </c>
      <c r="U1362" s="62"/>
      <c r="V1362" s="31"/>
    </row>
    <row r="1363" spans="1:22" x14ac:dyDescent="0.3">
      <c r="A1363" s="61">
        <v>1852</v>
      </c>
      <c r="U1363" s="62"/>
      <c r="V1363" s="31"/>
    </row>
    <row r="1364" spans="1:22" x14ac:dyDescent="0.3">
      <c r="A1364" s="61">
        <v>1853</v>
      </c>
      <c r="U1364" s="62"/>
      <c r="V1364" s="31"/>
    </row>
    <row r="1365" spans="1:22" x14ac:dyDescent="0.3">
      <c r="A1365" s="61">
        <v>1854</v>
      </c>
      <c r="U1365" s="62"/>
      <c r="V1365" s="31"/>
    </row>
    <row r="1366" spans="1:22" x14ac:dyDescent="0.3">
      <c r="A1366" s="61">
        <v>1855</v>
      </c>
      <c r="U1366" s="62"/>
      <c r="V1366" s="31"/>
    </row>
    <row r="1367" spans="1:22" x14ac:dyDescent="0.3">
      <c r="A1367" s="61">
        <v>1856</v>
      </c>
      <c r="U1367" s="62"/>
      <c r="V1367" s="31"/>
    </row>
    <row r="1368" spans="1:22" x14ac:dyDescent="0.3">
      <c r="A1368" s="61">
        <v>1857</v>
      </c>
      <c r="U1368" s="62"/>
      <c r="V1368" s="31"/>
    </row>
    <row r="1369" spans="1:22" x14ac:dyDescent="0.3">
      <c r="A1369" s="61">
        <v>1858</v>
      </c>
      <c r="U1369" s="62"/>
      <c r="V1369" s="31"/>
    </row>
    <row r="1370" spans="1:22" x14ac:dyDescent="0.3">
      <c r="A1370" s="61">
        <v>1859</v>
      </c>
      <c r="U1370" s="62"/>
      <c r="V1370" s="31"/>
    </row>
    <row r="1371" spans="1:22" x14ac:dyDescent="0.3">
      <c r="A1371" s="61">
        <v>1860</v>
      </c>
      <c r="U1371" s="62"/>
      <c r="V1371" s="31"/>
    </row>
    <row r="1372" spans="1:22" x14ac:dyDescent="0.3">
      <c r="A1372" s="61">
        <v>1861</v>
      </c>
      <c r="U1372" s="62"/>
      <c r="V1372" s="31"/>
    </row>
    <row r="1373" spans="1:22" x14ac:dyDescent="0.3">
      <c r="A1373" s="61">
        <v>1862</v>
      </c>
      <c r="U1373" s="62"/>
      <c r="V1373" s="31"/>
    </row>
    <row r="1374" spans="1:22" x14ac:dyDescent="0.3">
      <c r="A1374" s="61">
        <v>1863</v>
      </c>
      <c r="U1374" s="62"/>
      <c r="V1374" s="31"/>
    </row>
    <row r="1375" spans="1:22" x14ac:dyDescent="0.3">
      <c r="A1375" s="61">
        <v>1864</v>
      </c>
      <c r="U1375" s="62"/>
      <c r="V1375" s="31"/>
    </row>
    <row r="1376" spans="1:22" x14ac:dyDescent="0.3">
      <c r="A1376" s="61">
        <v>1865</v>
      </c>
      <c r="U1376" s="62"/>
      <c r="V1376" s="31"/>
    </row>
    <row r="1377" spans="1:22" x14ac:dyDescent="0.3">
      <c r="A1377" s="61">
        <v>1866</v>
      </c>
      <c r="U1377" s="62"/>
      <c r="V1377" s="31"/>
    </row>
    <row r="1378" spans="1:22" x14ac:dyDescent="0.3">
      <c r="A1378" s="61">
        <v>1867</v>
      </c>
      <c r="U1378" s="62"/>
      <c r="V1378" s="31"/>
    </row>
    <row r="1379" spans="1:22" x14ac:dyDescent="0.3">
      <c r="A1379" s="61">
        <v>1868</v>
      </c>
      <c r="U1379" s="62"/>
      <c r="V1379" s="31"/>
    </row>
    <row r="1380" spans="1:22" x14ac:dyDescent="0.3">
      <c r="A1380" s="61">
        <v>1869</v>
      </c>
      <c r="U1380" s="62"/>
      <c r="V1380" s="31"/>
    </row>
    <row r="1381" spans="1:22" x14ac:dyDescent="0.3">
      <c r="A1381" s="61">
        <v>1870</v>
      </c>
      <c r="U1381" s="62"/>
      <c r="V1381" s="31"/>
    </row>
    <row r="1382" spans="1:22" x14ac:dyDescent="0.3">
      <c r="A1382" s="61">
        <v>1871</v>
      </c>
      <c r="U1382" s="62"/>
      <c r="V1382" s="31"/>
    </row>
    <row r="1383" spans="1:22" x14ac:dyDescent="0.3">
      <c r="A1383" s="61">
        <v>1872</v>
      </c>
      <c r="U1383" s="62"/>
      <c r="V1383" s="31"/>
    </row>
    <row r="1384" spans="1:22" x14ac:dyDescent="0.3">
      <c r="A1384" s="61">
        <v>1873</v>
      </c>
      <c r="U1384" s="62"/>
      <c r="V1384" s="31"/>
    </row>
    <row r="1385" spans="1:22" x14ac:dyDescent="0.3">
      <c r="A1385" s="61">
        <v>1874</v>
      </c>
      <c r="U1385" s="62"/>
      <c r="V1385" s="31"/>
    </row>
    <row r="1386" spans="1:22" x14ac:dyDescent="0.3">
      <c r="A1386" s="61">
        <v>1875</v>
      </c>
      <c r="U1386" s="62"/>
      <c r="V1386" s="31"/>
    </row>
    <row r="1387" spans="1:22" x14ac:dyDescent="0.3">
      <c r="A1387" s="61">
        <v>1876</v>
      </c>
      <c r="U1387" s="62"/>
      <c r="V1387" s="31"/>
    </row>
    <row r="1388" spans="1:22" x14ac:dyDescent="0.3">
      <c r="A1388" s="61">
        <v>1877</v>
      </c>
      <c r="U1388" s="62"/>
      <c r="V1388" s="31"/>
    </row>
    <row r="1389" spans="1:22" x14ac:dyDescent="0.3">
      <c r="A1389" s="61">
        <v>1878</v>
      </c>
      <c r="U1389" s="62"/>
      <c r="V1389" s="31"/>
    </row>
    <row r="1390" spans="1:22" x14ac:dyDescent="0.3">
      <c r="A1390" s="61">
        <v>1879</v>
      </c>
      <c r="U1390" s="62"/>
      <c r="V1390" s="31"/>
    </row>
    <row r="1391" spans="1:22" x14ac:dyDescent="0.3">
      <c r="A1391" s="61">
        <v>1880</v>
      </c>
      <c r="U1391" s="62"/>
      <c r="V1391" s="31"/>
    </row>
    <row r="1392" spans="1:22" x14ac:dyDescent="0.3">
      <c r="A1392" s="61">
        <v>1881</v>
      </c>
      <c r="U1392" s="62"/>
      <c r="V1392" s="31"/>
    </row>
    <row r="1393" spans="1:22" x14ac:dyDescent="0.3">
      <c r="A1393" s="61">
        <v>1882</v>
      </c>
      <c r="U1393" s="62"/>
      <c r="V1393" s="31"/>
    </row>
    <row r="1394" spans="1:22" x14ac:dyDescent="0.3">
      <c r="A1394" s="61">
        <v>1883</v>
      </c>
      <c r="U1394" s="62"/>
      <c r="V1394" s="31"/>
    </row>
    <row r="1395" spans="1:22" x14ac:dyDescent="0.3">
      <c r="A1395" s="61">
        <v>1884</v>
      </c>
      <c r="U1395" s="62"/>
      <c r="V1395" s="31"/>
    </row>
    <row r="1396" spans="1:22" x14ac:dyDescent="0.3">
      <c r="A1396" s="61">
        <v>1885</v>
      </c>
      <c r="U1396" s="62"/>
      <c r="V1396" s="31"/>
    </row>
    <row r="1397" spans="1:22" x14ac:dyDescent="0.3">
      <c r="A1397" s="61">
        <v>1886</v>
      </c>
      <c r="U1397" s="62"/>
      <c r="V1397" s="31"/>
    </row>
    <row r="1398" spans="1:22" x14ac:dyDescent="0.3">
      <c r="A1398" s="61">
        <v>1887</v>
      </c>
      <c r="U1398" s="62"/>
      <c r="V1398" s="31"/>
    </row>
    <row r="1399" spans="1:22" x14ac:dyDescent="0.3">
      <c r="A1399" s="61">
        <v>1888</v>
      </c>
      <c r="U1399" s="62"/>
      <c r="V1399" s="31"/>
    </row>
    <row r="1400" spans="1:22" x14ac:dyDescent="0.3">
      <c r="A1400" s="61">
        <v>1889</v>
      </c>
      <c r="U1400" s="62"/>
      <c r="V1400" s="31"/>
    </row>
    <row r="1401" spans="1:22" x14ac:dyDescent="0.3">
      <c r="A1401" s="61">
        <v>1890</v>
      </c>
      <c r="U1401" s="62"/>
      <c r="V1401" s="31"/>
    </row>
    <row r="1402" spans="1:22" x14ac:dyDescent="0.3">
      <c r="A1402" s="61">
        <v>1891</v>
      </c>
      <c r="U1402" s="62"/>
      <c r="V1402" s="31"/>
    </row>
    <row r="1403" spans="1:22" x14ac:dyDescent="0.3">
      <c r="A1403" s="61">
        <v>1892</v>
      </c>
      <c r="U1403" s="62"/>
      <c r="V1403" s="31"/>
    </row>
    <row r="1404" spans="1:22" x14ac:dyDescent="0.3">
      <c r="A1404" s="61">
        <v>1893</v>
      </c>
      <c r="U1404" s="62"/>
      <c r="V1404" s="31"/>
    </row>
    <row r="1405" spans="1:22" x14ac:dyDescent="0.3">
      <c r="A1405" s="61">
        <v>1894</v>
      </c>
      <c r="U1405" s="62"/>
      <c r="V1405" s="31"/>
    </row>
    <row r="1406" spans="1:22" x14ac:dyDescent="0.3">
      <c r="A1406" s="61">
        <v>1895</v>
      </c>
      <c r="U1406" s="62"/>
      <c r="V1406" s="31"/>
    </row>
    <row r="1407" spans="1:22" x14ac:dyDescent="0.3">
      <c r="A1407" s="61">
        <v>1896</v>
      </c>
      <c r="U1407" s="62"/>
      <c r="V1407" s="31"/>
    </row>
    <row r="1408" spans="1:22" x14ac:dyDescent="0.3">
      <c r="A1408" s="61">
        <v>1897</v>
      </c>
      <c r="U1408" s="62"/>
      <c r="V1408" s="31"/>
    </row>
    <row r="1409" spans="1:22" x14ac:dyDescent="0.3">
      <c r="A1409" s="61">
        <v>1898</v>
      </c>
      <c r="U1409" s="62"/>
      <c r="V1409" s="31"/>
    </row>
    <row r="1410" spans="1:22" x14ac:dyDescent="0.3">
      <c r="A1410" s="61">
        <v>1899</v>
      </c>
      <c r="U1410" s="62"/>
      <c r="V1410" s="31"/>
    </row>
    <row r="1411" spans="1:22" x14ac:dyDescent="0.3">
      <c r="A1411" s="61">
        <v>1900</v>
      </c>
      <c r="U1411" s="62"/>
      <c r="V1411" s="31"/>
    </row>
    <row r="1412" spans="1:22" x14ac:dyDescent="0.3">
      <c r="A1412" s="61">
        <v>1901</v>
      </c>
      <c r="U1412" s="62"/>
      <c r="V1412" s="31"/>
    </row>
    <row r="1413" spans="1:22" x14ac:dyDescent="0.3">
      <c r="A1413" s="61">
        <v>1902</v>
      </c>
      <c r="U1413" s="62"/>
      <c r="V1413" s="31"/>
    </row>
    <row r="1414" spans="1:22" x14ac:dyDescent="0.3">
      <c r="A1414" s="61">
        <v>1903</v>
      </c>
      <c r="U1414" s="62"/>
      <c r="V1414" s="31"/>
    </row>
    <row r="1415" spans="1:22" x14ac:dyDescent="0.3">
      <c r="A1415" s="61">
        <v>1904</v>
      </c>
      <c r="U1415" s="62"/>
      <c r="V1415" s="31"/>
    </row>
    <row r="1416" spans="1:22" x14ac:dyDescent="0.3">
      <c r="A1416" s="61">
        <v>1905</v>
      </c>
      <c r="U1416" s="62"/>
      <c r="V1416" s="31"/>
    </row>
    <row r="1417" spans="1:22" x14ac:dyDescent="0.3">
      <c r="A1417" s="61">
        <v>1906</v>
      </c>
      <c r="U1417" s="62"/>
      <c r="V1417" s="31"/>
    </row>
    <row r="1418" spans="1:22" x14ac:dyDescent="0.3">
      <c r="A1418" s="61">
        <v>1907</v>
      </c>
      <c r="U1418" s="62"/>
      <c r="V1418" s="31"/>
    </row>
    <row r="1419" spans="1:22" x14ac:dyDescent="0.3">
      <c r="A1419" s="61">
        <v>1908</v>
      </c>
      <c r="U1419" s="62"/>
      <c r="V1419" s="31"/>
    </row>
    <row r="1420" spans="1:22" x14ac:dyDescent="0.3">
      <c r="A1420" s="61">
        <v>1909</v>
      </c>
      <c r="U1420" s="62"/>
      <c r="V1420" s="31"/>
    </row>
    <row r="1421" spans="1:22" x14ac:dyDescent="0.3">
      <c r="A1421" s="61">
        <v>1910</v>
      </c>
      <c r="U1421" s="62"/>
      <c r="V1421" s="31"/>
    </row>
    <row r="1422" spans="1:22" x14ac:dyDescent="0.3">
      <c r="A1422" s="61">
        <v>1911</v>
      </c>
      <c r="U1422" s="62"/>
      <c r="V1422" s="31"/>
    </row>
    <row r="1423" spans="1:22" x14ac:dyDescent="0.3">
      <c r="A1423" s="61">
        <v>1912</v>
      </c>
      <c r="U1423" s="62"/>
      <c r="V1423" s="31"/>
    </row>
    <row r="1424" spans="1:22" x14ac:dyDescent="0.3">
      <c r="A1424" s="61">
        <v>1913</v>
      </c>
      <c r="U1424" s="62"/>
      <c r="V1424" s="31"/>
    </row>
    <row r="1425" spans="1:22" x14ac:dyDescent="0.3">
      <c r="A1425" s="61">
        <v>1914</v>
      </c>
      <c r="U1425" s="62"/>
      <c r="V1425" s="31"/>
    </row>
    <row r="1426" spans="1:22" x14ac:dyDescent="0.3">
      <c r="A1426" s="61">
        <v>1915</v>
      </c>
      <c r="U1426" s="62"/>
      <c r="V1426" s="31"/>
    </row>
    <row r="1427" spans="1:22" x14ac:dyDescent="0.3">
      <c r="A1427" s="61">
        <v>1916</v>
      </c>
      <c r="U1427" s="62"/>
      <c r="V1427" s="31"/>
    </row>
    <row r="1428" spans="1:22" x14ac:dyDescent="0.3">
      <c r="A1428" s="61">
        <v>1917</v>
      </c>
      <c r="U1428" s="62"/>
      <c r="V1428" s="31"/>
    </row>
    <row r="1429" spans="1:22" x14ac:dyDescent="0.3">
      <c r="A1429" s="61">
        <v>1918</v>
      </c>
      <c r="U1429" s="62"/>
      <c r="V1429" s="31"/>
    </row>
    <row r="1430" spans="1:22" x14ac:dyDescent="0.3">
      <c r="A1430" s="61">
        <v>1919</v>
      </c>
      <c r="U1430" s="62"/>
      <c r="V1430" s="31"/>
    </row>
    <row r="1431" spans="1:22" x14ac:dyDescent="0.3">
      <c r="A1431" s="61">
        <v>1920</v>
      </c>
      <c r="U1431" s="62"/>
      <c r="V1431" s="31"/>
    </row>
    <row r="1432" spans="1:22" x14ac:dyDescent="0.3">
      <c r="A1432" s="61">
        <v>1921</v>
      </c>
      <c r="U1432" s="62"/>
      <c r="V1432" s="31"/>
    </row>
    <row r="1433" spans="1:22" x14ac:dyDescent="0.3">
      <c r="A1433" s="61">
        <v>1922</v>
      </c>
      <c r="U1433" s="62"/>
      <c r="V1433" s="31"/>
    </row>
    <row r="1434" spans="1:22" x14ac:dyDescent="0.3">
      <c r="A1434" s="61">
        <v>1923</v>
      </c>
      <c r="U1434" s="62"/>
      <c r="V1434" s="31"/>
    </row>
    <row r="1435" spans="1:22" x14ac:dyDescent="0.3">
      <c r="A1435" s="61">
        <v>1924</v>
      </c>
      <c r="U1435" s="62"/>
      <c r="V1435" s="31"/>
    </row>
    <row r="1436" spans="1:22" x14ac:dyDescent="0.3">
      <c r="A1436" s="61">
        <v>1925</v>
      </c>
      <c r="U1436" s="62"/>
      <c r="V1436" s="31"/>
    </row>
    <row r="1437" spans="1:22" x14ac:dyDescent="0.3">
      <c r="A1437" s="61">
        <v>1926</v>
      </c>
      <c r="U1437" s="62"/>
      <c r="V1437" s="31"/>
    </row>
    <row r="1438" spans="1:22" x14ac:dyDescent="0.3">
      <c r="A1438" s="61">
        <v>1927</v>
      </c>
      <c r="U1438" s="62"/>
      <c r="V1438" s="31"/>
    </row>
    <row r="1439" spans="1:22" x14ac:dyDescent="0.3">
      <c r="A1439" s="61">
        <v>1928</v>
      </c>
      <c r="U1439" s="62"/>
      <c r="V1439" s="31"/>
    </row>
    <row r="1440" spans="1:22" x14ac:dyDescent="0.3">
      <c r="A1440" s="61">
        <v>1929</v>
      </c>
      <c r="U1440" s="62"/>
      <c r="V1440" s="31"/>
    </row>
    <row r="1441" spans="1:22" x14ac:dyDescent="0.3">
      <c r="A1441" s="61">
        <v>1930</v>
      </c>
      <c r="U1441" s="62"/>
      <c r="V1441" s="31"/>
    </row>
    <row r="1442" spans="1:22" x14ac:dyDescent="0.3">
      <c r="A1442" s="61">
        <v>1931</v>
      </c>
      <c r="U1442" s="62"/>
      <c r="V1442" s="31"/>
    </row>
    <row r="1443" spans="1:22" x14ac:dyDescent="0.3">
      <c r="A1443" s="61">
        <v>1932</v>
      </c>
      <c r="U1443" s="62"/>
      <c r="V1443" s="31"/>
    </row>
    <row r="1444" spans="1:22" x14ac:dyDescent="0.3">
      <c r="A1444" s="61">
        <v>1933</v>
      </c>
      <c r="U1444" s="62"/>
      <c r="V1444" s="31"/>
    </row>
    <row r="1445" spans="1:22" x14ac:dyDescent="0.3">
      <c r="A1445" s="61">
        <v>1934</v>
      </c>
      <c r="U1445" s="62"/>
      <c r="V1445" s="31"/>
    </row>
    <row r="1446" spans="1:22" x14ac:dyDescent="0.3">
      <c r="A1446" s="61">
        <v>1935</v>
      </c>
      <c r="U1446" s="62"/>
      <c r="V1446" s="31"/>
    </row>
    <row r="1447" spans="1:22" x14ac:dyDescent="0.3">
      <c r="A1447" s="61">
        <v>1936</v>
      </c>
      <c r="U1447" s="62"/>
      <c r="V1447" s="31"/>
    </row>
    <row r="1448" spans="1:22" x14ac:dyDescent="0.3">
      <c r="A1448" s="61">
        <v>1937</v>
      </c>
      <c r="U1448" s="62"/>
      <c r="V1448" s="31"/>
    </row>
    <row r="1449" spans="1:22" x14ac:dyDescent="0.3">
      <c r="A1449" s="61">
        <v>1938</v>
      </c>
      <c r="U1449" s="62"/>
      <c r="V1449" s="31"/>
    </row>
    <row r="1450" spans="1:22" x14ac:dyDescent="0.3">
      <c r="A1450" s="61">
        <v>1939</v>
      </c>
      <c r="U1450" s="62"/>
      <c r="V1450" s="31"/>
    </row>
    <row r="1451" spans="1:22" x14ac:dyDescent="0.3">
      <c r="A1451" s="61">
        <v>1940</v>
      </c>
      <c r="U1451" s="62"/>
      <c r="V1451" s="31"/>
    </row>
    <row r="1452" spans="1:22" x14ac:dyDescent="0.3">
      <c r="A1452" s="61">
        <v>1941</v>
      </c>
      <c r="U1452" s="62"/>
      <c r="V1452" s="31"/>
    </row>
    <row r="1453" spans="1:22" x14ac:dyDescent="0.3">
      <c r="A1453" s="61">
        <v>1942</v>
      </c>
      <c r="U1453" s="62"/>
      <c r="V1453" s="31"/>
    </row>
    <row r="1454" spans="1:22" x14ac:dyDescent="0.3">
      <c r="A1454" s="61">
        <v>1943</v>
      </c>
      <c r="U1454" s="62"/>
      <c r="V1454" s="31"/>
    </row>
    <row r="1455" spans="1:22" x14ac:dyDescent="0.3">
      <c r="A1455" s="61">
        <v>1944</v>
      </c>
      <c r="U1455" s="62"/>
      <c r="V1455" s="31"/>
    </row>
    <row r="1456" spans="1:22" x14ac:dyDescent="0.3">
      <c r="A1456" s="61">
        <v>1945</v>
      </c>
      <c r="U1456" s="62"/>
      <c r="V1456" s="31"/>
    </row>
    <row r="1457" spans="1:22" x14ac:dyDescent="0.3">
      <c r="A1457" s="61">
        <v>1946</v>
      </c>
      <c r="U1457" s="62"/>
      <c r="V1457" s="31"/>
    </row>
    <row r="1458" spans="1:22" x14ac:dyDescent="0.3">
      <c r="A1458" s="61">
        <v>1947</v>
      </c>
      <c r="U1458" s="62"/>
      <c r="V1458" s="31"/>
    </row>
    <row r="1459" spans="1:22" x14ac:dyDescent="0.3">
      <c r="A1459" s="61">
        <v>1948</v>
      </c>
      <c r="U1459" s="62"/>
      <c r="V1459" s="31"/>
    </row>
    <row r="1460" spans="1:22" x14ac:dyDescent="0.3">
      <c r="A1460" s="61">
        <v>1949</v>
      </c>
      <c r="U1460" s="62"/>
      <c r="V1460" s="31"/>
    </row>
    <row r="1461" spans="1:22" x14ac:dyDescent="0.3">
      <c r="A1461" s="61">
        <v>1950</v>
      </c>
      <c r="U1461" s="62"/>
      <c r="V1461" s="31"/>
    </row>
    <row r="1462" spans="1:22" x14ac:dyDescent="0.3">
      <c r="A1462" s="61">
        <v>1951</v>
      </c>
      <c r="U1462" s="62"/>
      <c r="V1462" s="31"/>
    </row>
    <row r="1463" spans="1:22" x14ac:dyDescent="0.3">
      <c r="A1463" s="61">
        <v>1952</v>
      </c>
      <c r="U1463" s="62"/>
      <c r="V1463" s="31"/>
    </row>
    <row r="1464" spans="1:22" x14ac:dyDescent="0.3">
      <c r="A1464" s="61">
        <v>1953</v>
      </c>
      <c r="U1464" s="62"/>
      <c r="V1464" s="31"/>
    </row>
    <row r="1465" spans="1:22" x14ac:dyDescent="0.3">
      <c r="A1465" s="61">
        <v>1954</v>
      </c>
      <c r="U1465" s="62"/>
      <c r="V1465" s="31"/>
    </row>
    <row r="1466" spans="1:22" x14ac:dyDescent="0.3">
      <c r="A1466" s="61">
        <v>1955</v>
      </c>
      <c r="U1466" s="62"/>
      <c r="V1466" s="31"/>
    </row>
    <row r="1467" spans="1:22" x14ac:dyDescent="0.3">
      <c r="A1467" s="61">
        <v>1956</v>
      </c>
      <c r="U1467" s="62"/>
      <c r="V1467" s="31"/>
    </row>
    <row r="1468" spans="1:22" x14ac:dyDescent="0.3">
      <c r="A1468" s="61">
        <v>1957</v>
      </c>
      <c r="U1468" s="62"/>
      <c r="V1468" s="31"/>
    </row>
    <row r="1469" spans="1:22" x14ac:dyDescent="0.3">
      <c r="A1469" s="61">
        <v>1958</v>
      </c>
      <c r="U1469" s="62"/>
      <c r="V1469" s="31"/>
    </row>
    <row r="1470" spans="1:22" x14ac:dyDescent="0.3">
      <c r="A1470" s="61">
        <v>1959</v>
      </c>
      <c r="U1470" s="62"/>
      <c r="V1470" s="31"/>
    </row>
    <row r="1471" spans="1:22" x14ac:dyDescent="0.3">
      <c r="A1471" s="61">
        <v>1960</v>
      </c>
      <c r="U1471" s="62"/>
      <c r="V1471" s="31"/>
    </row>
    <row r="1472" spans="1:22" x14ac:dyDescent="0.3">
      <c r="A1472" s="61">
        <v>1961</v>
      </c>
      <c r="U1472" s="62"/>
      <c r="V1472" s="31"/>
    </row>
    <row r="1473" spans="1:22" x14ac:dyDescent="0.3">
      <c r="A1473" s="61">
        <v>1962</v>
      </c>
      <c r="U1473" s="62"/>
      <c r="V1473" s="31"/>
    </row>
    <row r="1474" spans="1:22" x14ac:dyDescent="0.3">
      <c r="A1474" s="61">
        <v>1963</v>
      </c>
      <c r="U1474" s="62"/>
      <c r="V1474" s="31"/>
    </row>
    <row r="1475" spans="1:22" x14ac:dyDescent="0.3">
      <c r="A1475" s="61">
        <v>1964</v>
      </c>
      <c r="U1475" s="62"/>
      <c r="V1475" s="31"/>
    </row>
    <row r="1476" spans="1:22" x14ac:dyDescent="0.3">
      <c r="A1476" s="61">
        <v>1965</v>
      </c>
      <c r="U1476" s="62"/>
      <c r="V1476" s="31"/>
    </row>
    <row r="1477" spans="1:22" x14ac:dyDescent="0.3">
      <c r="A1477" s="61">
        <v>1966</v>
      </c>
      <c r="U1477" s="62"/>
      <c r="V1477" s="31"/>
    </row>
    <row r="1478" spans="1:22" x14ac:dyDescent="0.3">
      <c r="A1478" s="61">
        <v>1967</v>
      </c>
      <c r="U1478" s="62"/>
      <c r="V1478" s="31"/>
    </row>
    <row r="1479" spans="1:22" x14ac:dyDescent="0.3">
      <c r="A1479" s="61">
        <v>1968</v>
      </c>
      <c r="U1479" s="62"/>
      <c r="V1479" s="31"/>
    </row>
    <row r="1480" spans="1:22" x14ac:dyDescent="0.3">
      <c r="A1480" s="61">
        <v>1969</v>
      </c>
      <c r="U1480" s="62"/>
      <c r="V1480" s="31"/>
    </row>
    <row r="1481" spans="1:22" x14ac:dyDescent="0.3">
      <c r="A1481" s="61">
        <v>1970</v>
      </c>
      <c r="U1481" s="62"/>
      <c r="V1481" s="31"/>
    </row>
    <row r="1482" spans="1:22" x14ac:dyDescent="0.3">
      <c r="A1482" s="61">
        <v>1971</v>
      </c>
      <c r="U1482" s="62"/>
      <c r="V1482" s="31"/>
    </row>
    <row r="1483" spans="1:22" x14ac:dyDescent="0.3">
      <c r="A1483" s="61">
        <v>1972</v>
      </c>
      <c r="U1483" s="62"/>
      <c r="V1483" s="31"/>
    </row>
    <row r="1484" spans="1:22" x14ac:dyDescent="0.3">
      <c r="A1484" s="61">
        <v>1973</v>
      </c>
      <c r="U1484" s="62"/>
      <c r="V1484" s="31"/>
    </row>
    <row r="1485" spans="1:22" x14ac:dyDescent="0.3">
      <c r="A1485" s="61">
        <v>1974</v>
      </c>
      <c r="U1485" s="62"/>
      <c r="V1485" s="31"/>
    </row>
    <row r="1486" spans="1:22" x14ac:dyDescent="0.3">
      <c r="A1486" s="61">
        <v>1975</v>
      </c>
      <c r="U1486" s="62"/>
      <c r="V1486" s="31"/>
    </row>
    <row r="1487" spans="1:22" x14ac:dyDescent="0.3">
      <c r="A1487" s="61">
        <v>1976</v>
      </c>
      <c r="U1487" s="62"/>
      <c r="V1487" s="31"/>
    </row>
    <row r="1488" spans="1:22" x14ac:dyDescent="0.3">
      <c r="A1488" s="61">
        <v>1977</v>
      </c>
      <c r="U1488" s="62"/>
      <c r="V1488" s="31"/>
    </row>
    <row r="1489" spans="1:22" x14ac:dyDescent="0.3">
      <c r="A1489" s="61">
        <v>1978</v>
      </c>
      <c r="U1489" s="62"/>
      <c r="V1489" s="31"/>
    </row>
    <row r="1490" spans="1:22" x14ac:dyDescent="0.3">
      <c r="A1490" s="61">
        <v>1979</v>
      </c>
      <c r="U1490" s="62"/>
      <c r="V1490" s="31"/>
    </row>
    <row r="1491" spans="1:22" x14ac:dyDescent="0.3">
      <c r="A1491" s="61">
        <v>1980</v>
      </c>
      <c r="U1491" s="62"/>
      <c r="V1491" s="31"/>
    </row>
    <row r="1492" spans="1:22" x14ac:dyDescent="0.3">
      <c r="A1492" s="61">
        <v>1981</v>
      </c>
      <c r="U1492" s="62"/>
      <c r="V1492" s="31"/>
    </row>
    <row r="1493" spans="1:22" x14ac:dyDescent="0.3">
      <c r="A1493" s="61">
        <v>1982</v>
      </c>
      <c r="U1493" s="62"/>
      <c r="V1493" s="31"/>
    </row>
    <row r="1494" spans="1:22" x14ac:dyDescent="0.3">
      <c r="A1494" s="61">
        <v>1983</v>
      </c>
      <c r="U1494" s="62"/>
      <c r="V1494" s="31"/>
    </row>
    <row r="1495" spans="1:22" x14ac:dyDescent="0.3">
      <c r="A1495" s="61">
        <v>1984</v>
      </c>
      <c r="U1495" s="62"/>
      <c r="V1495" s="31"/>
    </row>
    <row r="1496" spans="1:22" x14ac:dyDescent="0.3">
      <c r="A1496" s="61">
        <v>1985</v>
      </c>
      <c r="U1496" s="62"/>
      <c r="V1496" s="31"/>
    </row>
    <row r="1497" spans="1:22" x14ac:dyDescent="0.3">
      <c r="A1497" s="61">
        <v>1986</v>
      </c>
      <c r="U1497" s="62"/>
      <c r="V1497" s="31"/>
    </row>
    <row r="1498" spans="1:22" x14ac:dyDescent="0.3">
      <c r="A1498" s="61">
        <v>1987</v>
      </c>
      <c r="U1498" s="62"/>
      <c r="V1498" s="31"/>
    </row>
    <row r="1499" spans="1:22" x14ac:dyDescent="0.3">
      <c r="A1499" s="61">
        <v>1988</v>
      </c>
      <c r="U1499" s="62"/>
      <c r="V1499" s="31"/>
    </row>
    <row r="1500" spans="1:22" x14ac:dyDescent="0.3">
      <c r="A1500" s="61">
        <v>1989</v>
      </c>
      <c r="U1500" s="62"/>
      <c r="V1500" s="31"/>
    </row>
    <row r="1501" spans="1:22" x14ac:dyDescent="0.3">
      <c r="A1501" s="61">
        <v>1990</v>
      </c>
      <c r="U1501" s="62"/>
      <c r="V1501" s="31"/>
    </row>
    <row r="1502" spans="1:22" x14ac:dyDescent="0.3">
      <c r="A1502" s="61">
        <v>1991</v>
      </c>
      <c r="U1502" s="62"/>
      <c r="V1502" s="31"/>
    </row>
    <row r="1503" spans="1:22" x14ac:dyDescent="0.3">
      <c r="A1503" s="61">
        <v>1992</v>
      </c>
      <c r="U1503" s="62"/>
      <c r="V1503" s="31"/>
    </row>
    <row r="1504" spans="1:22" x14ac:dyDescent="0.3">
      <c r="A1504" s="61">
        <v>1993</v>
      </c>
      <c r="U1504" s="62"/>
      <c r="V1504" s="31"/>
    </row>
    <row r="1505" spans="1:22" x14ac:dyDescent="0.3">
      <c r="A1505" s="61">
        <v>1994</v>
      </c>
      <c r="U1505" s="62"/>
      <c r="V1505" s="31"/>
    </row>
    <row r="1506" spans="1:22" x14ac:dyDescent="0.3">
      <c r="A1506" s="61">
        <v>1995</v>
      </c>
      <c r="U1506" s="62"/>
      <c r="V1506" s="31"/>
    </row>
    <row r="1507" spans="1:22" x14ac:dyDescent="0.3">
      <c r="A1507" s="61">
        <v>1996</v>
      </c>
      <c r="U1507" s="62"/>
      <c r="V1507" s="31"/>
    </row>
    <row r="1508" spans="1:22" x14ac:dyDescent="0.3">
      <c r="A1508" s="61">
        <v>1997</v>
      </c>
      <c r="U1508" s="62"/>
      <c r="V1508" s="31"/>
    </row>
    <row r="1509" spans="1:22" x14ac:dyDescent="0.3">
      <c r="A1509" s="61">
        <v>1998</v>
      </c>
      <c r="U1509" s="62"/>
      <c r="V1509" s="31"/>
    </row>
    <row r="1510" spans="1:22" x14ac:dyDescent="0.3">
      <c r="A1510" s="61">
        <v>1999</v>
      </c>
      <c r="U1510" s="62"/>
      <c r="V1510" s="31"/>
    </row>
    <row r="1511" spans="1:22" x14ac:dyDescent="0.3">
      <c r="A1511" s="61">
        <v>2000</v>
      </c>
      <c r="U1511" s="62"/>
      <c r="V1511" s="31"/>
    </row>
    <row r="1512" spans="1:22" x14ac:dyDescent="0.3">
      <c r="A1512" s="61">
        <v>2001</v>
      </c>
      <c r="U1512" s="62"/>
      <c r="V1512" s="31"/>
    </row>
    <row r="1513" spans="1:22" x14ac:dyDescent="0.3">
      <c r="A1513" s="61">
        <v>2002</v>
      </c>
      <c r="U1513" s="62"/>
      <c r="V1513" s="31"/>
    </row>
    <row r="1514" spans="1:22" x14ac:dyDescent="0.3">
      <c r="A1514" s="61">
        <v>2003</v>
      </c>
      <c r="U1514" s="62"/>
      <c r="V1514" s="31"/>
    </row>
    <row r="1515" spans="1:22" x14ac:dyDescent="0.3">
      <c r="A1515" s="61">
        <v>2004</v>
      </c>
      <c r="U1515" s="62"/>
      <c r="V1515" s="31"/>
    </row>
    <row r="1516" spans="1:22" x14ac:dyDescent="0.3">
      <c r="A1516" s="61">
        <v>2005</v>
      </c>
      <c r="U1516" s="62"/>
      <c r="V1516" s="31"/>
    </row>
    <row r="1517" spans="1:22" x14ac:dyDescent="0.3">
      <c r="A1517" s="61">
        <v>2006</v>
      </c>
      <c r="U1517" s="62"/>
      <c r="V1517" s="31"/>
    </row>
    <row r="1518" spans="1:22" x14ac:dyDescent="0.3">
      <c r="A1518" s="61">
        <v>2007</v>
      </c>
      <c r="U1518" s="62"/>
      <c r="V1518" s="31"/>
    </row>
    <row r="1519" spans="1:22" x14ac:dyDescent="0.3">
      <c r="A1519" s="61">
        <v>2008</v>
      </c>
      <c r="U1519" s="62"/>
      <c r="V1519" s="31"/>
    </row>
    <row r="1520" spans="1:22" x14ac:dyDescent="0.3">
      <c r="A1520" s="61">
        <v>2009</v>
      </c>
      <c r="U1520" s="62"/>
      <c r="V1520" s="31"/>
    </row>
    <row r="1521" spans="1:22" x14ac:dyDescent="0.3">
      <c r="A1521" s="61">
        <v>2010</v>
      </c>
      <c r="U1521" s="62"/>
      <c r="V1521" s="31"/>
    </row>
    <row r="1522" spans="1:22" x14ac:dyDescent="0.3">
      <c r="A1522" s="61">
        <v>2011</v>
      </c>
      <c r="U1522" s="62"/>
      <c r="V1522" s="31"/>
    </row>
    <row r="1523" spans="1:22" x14ac:dyDescent="0.3">
      <c r="A1523" s="61">
        <v>2012</v>
      </c>
      <c r="U1523" s="62"/>
      <c r="V1523" s="31"/>
    </row>
    <row r="1524" spans="1:22" x14ac:dyDescent="0.3">
      <c r="A1524" s="61">
        <v>2013</v>
      </c>
      <c r="U1524" s="62"/>
      <c r="V1524" s="31"/>
    </row>
    <row r="1525" spans="1:22" x14ac:dyDescent="0.3">
      <c r="A1525" s="61">
        <v>2014</v>
      </c>
      <c r="U1525" s="62"/>
      <c r="V1525" s="31"/>
    </row>
    <row r="1526" spans="1:22" x14ac:dyDescent="0.3">
      <c r="A1526" s="61">
        <v>2015</v>
      </c>
      <c r="U1526" s="62"/>
      <c r="V1526" s="31"/>
    </row>
    <row r="1527" spans="1:22" x14ac:dyDescent="0.3">
      <c r="A1527" s="61">
        <v>2016</v>
      </c>
      <c r="U1527" s="62"/>
      <c r="V1527" s="31"/>
    </row>
    <row r="1528" spans="1:22" x14ac:dyDescent="0.3">
      <c r="A1528" s="61">
        <v>2017</v>
      </c>
      <c r="U1528" s="62"/>
      <c r="V1528" s="31"/>
    </row>
    <row r="1529" spans="1:22" x14ac:dyDescent="0.3">
      <c r="A1529" s="61">
        <v>2018</v>
      </c>
      <c r="U1529" s="62"/>
      <c r="V1529" s="31"/>
    </row>
    <row r="1530" spans="1:22" x14ac:dyDescent="0.3">
      <c r="A1530" s="61">
        <v>2019</v>
      </c>
      <c r="U1530" s="62"/>
      <c r="V1530" s="31"/>
    </row>
    <row r="1531" spans="1:22" x14ac:dyDescent="0.3">
      <c r="A1531" s="61">
        <v>2020</v>
      </c>
      <c r="U1531" s="62"/>
      <c r="V1531" s="31"/>
    </row>
    <row r="1532" spans="1:22" x14ac:dyDescent="0.3">
      <c r="A1532" s="61">
        <v>2021</v>
      </c>
      <c r="U1532" s="62"/>
      <c r="V1532" s="31"/>
    </row>
    <row r="1533" spans="1:22" x14ac:dyDescent="0.3">
      <c r="A1533" s="61">
        <v>2022</v>
      </c>
      <c r="U1533" s="62"/>
      <c r="V1533" s="31"/>
    </row>
    <row r="1534" spans="1:22" x14ac:dyDescent="0.3">
      <c r="A1534" s="61">
        <v>2023</v>
      </c>
      <c r="U1534" s="62"/>
      <c r="V1534" s="31"/>
    </row>
    <row r="1535" spans="1:22" x14ac:dyDescent="0.3">
      <c r="A1535" s="61">
        <v>2024</v>
      </c>
      <c r="U1535" s="62"/>
      <c r="V1535" s="31"/>
    </row>
    <row r="1536" spans="1:22" x14ac:dyDescent="0.3">
      <c r="A1536" s="61">
        <v>2025</v>
      </c>
      <c r="U1536" s="62"/>
      <c r="V1536" s="31"/>
    </row>
    <row r="1537" spans="1:22" x14ac:dyDescent="0.3">
      <c r="A1537" s="61">
        <v>2026</v>
      </c>
      <c r="U1537" s="62"/>
      <c r="V1537" s="31"/>
    </row>
    <row r="1538" spans="1:22" x14ac:dyDescent="0.3">
      <c r="A1538" s="61">
        <v>2027</v>
      </c>
      <c r="U1538" s="62"/>
      <c r="V1538" s="31"/>
    </row>
    <row r="1539" spans="1:22" x14ac:dyDescent="0.3">
      <c r="A1539" s="61">
        <v>2028</v>
      </c>
      <c r="U1539" s="62"/>
      <c r="V1539" s="31"/>
    </row>
    <row r="1540" spans="1:22" x14ac:dyDescent="0.3">
      <c r="A1540" s="61">
        <v>2029</v>
      </c>
      <c r="U1540" s="62"/>
      <c r="V1540" s="31"/>
    </row>
    <row r="1541" spans="1:22" x14ac:dyDescent="0.3">
      <c r="A1541" s="61">
        <v>2030</v>
      </c>
      <c r="U1541" s="62"/>
      <c r="V1541" s="31"/>
    </row>
    <row r="1542" spans="1:22" x14ac:dyDescent="0.3">
      <c r="A1542" s="61">
        <v>2031</v>
      </c>
      <c r="U1542" s="62"/>
      <c r="V1542" s="31"/>
    </row>
    <row r="1543" spans="1:22" x14ac:dyDescent="0.3">
      <c r="A1543" s="61">
        <v>2032</v>
      </c>
      <c r="U1543" s="62"/>
      <c r="V1543" s="31"/>
    </row>
    <row r="1544" spans="1:22" x14ac:dyDescent="0.3">
      <c r="A1544" s="61">
        <v>2033</v>
      </c>
      <c r="U1544" s="62"/>
      <c r="V1544" s="31"/>
    </row>
    <row r="1545" spans="1:22" x14ac:dyDescent="0.3">
      <c r="A1545" s="61">
        <v>2034</v>
      </c>
      <c r="U1545" s="62"/>
      <c r="V1545" s="31"/>
    </row>
    <row r="1546" spans="1:22" x14ac:dyDescent="0.3">
      <c r="A1546" s="61">
        <v>2035</v>
      </c>
      <c r="U1546" s="62"/>
      <c r="V1546" s="31"/>
    </row>
    <row r="1547" spans="1:22" x14ac:dyDescent="0.3">
      <c r="A1547" s="61">
        <v>2036</v>
      </c>
      <c r="U1547" s="62"/>
      <c r="V1547" s="31"/>
    </row>
    <row r="1548" spans="1:22" x14ac:dyDescent="0.3">
      <c r="A1548" s="61">
        <v>2037</v>
      </c>
      <c r="U1548" s="62"/>
      <c r="V1548" s="31"/>
    </row>
    <row r="1549" spans="1:22" x14ac:dyDescent="0.3">
      <c r="A1549" s="61">
        <v>2038</v>
      </c>
      <c r="U1549" s="62"/>
      <c r="V1549" s="31"/>
    </row>
    <row r="1550" spans="1:22" x14ac:dyDescent="0.3">
      <c r="A1550" s="61">
        <v>2039</v>
      </c>
      <c r="U1550" s="62"/>
      <c r="V1550" s="31"/>
    </row>
    <row r="1551" spans="1:22" x14ac:dyDescent="0.3">
      <c r="A1551" s="61">
        <v>2040</v>
      </c>
      <c r="U1551" s="62"/>
      <c r="V1551" s="31"/>
    </row>
    <row r="1552" spans="1:22" x14ac:dyDescent="0.3">
      <c r="A1552" s="61">
        <v>2041</v>
      </c>
      <c r="U1552" s="62"/>
      <c r="V1552" s="31"/>
    </row>
    <row r="1553" spans="1:22" x14ac:dyDescent="0.3">
      <c r="A1553" s="61">
        <v>2042</v>
      </c>
      <c r="U1553" s="62"/>
      <c r="V1553" s="31"/>
    </row>
    <row r="1554" spans="1:22" x14ac:dyDescent="0.3">
      <c r="A1554" s="61">
        <v>2043</v>
      </c>
      <c r="U1554" s="62"/>
      <c r="V1554" s="31"/>
    </row>
    <row r="1555" spans="1:22" x14ac:dyDescent="0.3">
      <c r="A1555" s="61">
        <v>2044</v>
      </c>
      <c r="U1555" s="62"/>
      <c r="V1555" s="31"/>
    </row>
    <row r="1556" spans="1:22" x14ac:dyDescent="0.3">
      <c r="A1556" s="61">
        <v>2045</v>
      </c>
      <c r="U1556" s="62"/>
      <c r="V1556" s="31"/>
    </row>
    <row r="1557" spans="1:22" x14ac:dyDescent="0.3">
      <c r="A1557" s="61">
        <v>2046</v>
      </c>
      <c r="U1557" s="62"/>
      <c r="V1557" s="31"/>
    </row>
    <row r="1558" spans="1:22" x14ac:dyDescent="0.3">
      <c r="A1558" s="61">
        <v>2047</v>
      </c>
      <c r="U1558" s="62"/>
      <c r="V1558" s="31"/>
    </row>
    <row r="1559" spans="1:22" x14ac:dyDescent="0.3">
      <c r="A1559" s="61">
        <v>2048</v>
      </c>
      <c r="U1559" s="62"/>
      <c r="V1559" s="31"/>
    </row>
    <row r="1560" spans="1:22" x14ac:dyDescent="0.3">
      <c r="A1560" s="61">
        <v>2049</v>
      </c>
      <c r="U1560" s="62"/>
      <c r="V1560" s="31"/>
    </row>
    <row r="1561" spans="1:22" x14ac:dyDescent="0.3">
      <c r="A1561" s="61">
        <v>2050</v>
      </c>
      <c r="U1561" s="62"/>
      <c r="V1561" s="31"/>
    </row>
    <row r="1562" spans="1:22" x14ac:dyDescent="0.3">
      <c r="A1562" s="61">
        <v>2051</v>
      </c>
      <c r="U1562" s="62"/>
      <c r="V1562" s="31"/>
    </row>
    <row r="1563" spans="1:22" x14ac:dyDescent="0.3">
      <c r="A1563" s="61">
        <v>2052</v>
      </c>
      <c r="U1563" s="62"/>
      <c r="V1563" s="31"/>
    </row>
    <row r="1564" spans="1:22" x14ac:dyDescent="0.3">
      <c r="A1564" s="61">
        <v>2053</v>
      </c>
      <c r="U1564" s="62"/>
      <c r="V1564" s="31"/>
    </row>
    <row r="1565" spans="1:22" x14ac:dyDescent="0.3">
      <c r="A1565" s="61">
        <v>2054</v>
      </c>
      <c r="U1565" s="62"/>
      <c r="V1565" s="31"/>
    </row>
    <row r="1566" spans="1:22" x14ac:dyDescent="0.3">
      <c r="A1566" s="61">
        <v>2055</v>
      </c>
      <c r="U1566" s="62"/>
      <c r="V1566" s="31"/>
    </row>
    <row r="1567" spans="1:22" x14ac:dyDescent="0.3">
      <c r="A1567" s="61">
        <v>2056</v>
      </c>
      <c r="U1567" s="62"/>
      <c r="V1567" s="31"/>
    </row>
    <row r="1568" spans="1:22" x14ac:dyDescent="0.3">
      <c r="A1568" s="61">
        <v>2057</v>
      </c>
      <c r="U1568" s="62"/>
      <c r="V1568" s="31"/>
    </row>
    <row r="1569" spans="1:22" x14ac:dyDescent="0.3">
      <c r="A1569" s="61">
        <v>2058</v>
      </c>
      <c r="U1569" s="62"/>
      <c r="V1569" s="31"/>
    </row>
    <row r="1570" spans="1:22" x14ac:dyDescent="0.3">
      <c r="A1570" s="61">
        <v>2059</v>
      </c>
      <c r="U1570" s="62"/>
      <c r="V1570" s="31"/>
    </row>
    <row r="1571" spans="1:22" x14ac:dyDescent="0.3">
      <c r="A1571" s="61">
        <v>2060</v>
      </c>
      <c r="U1571" s="62"/>
      <c r="V1571" s="31"/>
    </row>
    <row r="1572" spans="1:22" x14ac:dyDescent="0.3">
      <c r="A1572" s="61">
        <v>2061</v>
      </c>
      <c r="U1572" s="62"/>
      <c r="V1572" s="31"/>
    </row>
    <row r="1573" spans="1:22" x14ac:dyDescent="0.3">
      <c r="A1573" s="61">
        <v>2062</v>
      </c>
      <c r="U1573" s="62"/>
      <c r="V1573" s="31"/>
    </row>
    <row r="1574" spans="1:22" x14ac:dyDescent="0.3">
      <c r="A1574" s="61">
        <v>2063</v>
      </c>
      <c r="U1574" s="62"/>
      <c r="V1574" s="31"/>
    </row>
    <row r="1575" spans="1:22" x14ac:dyDescent="0.3">
      <c r="A1575" s="61">
        <v>2064</v>
      </c>
      <c r="U1575" s="62"/>
      <c r="V1575" s="31"/>
    </row>
    <row r="1576" spans="1:22" x14ac:dyDescent="0.3">
      <c r="A1576" s="61">
        <v>2065</v>
      </c>
      <c r="U1576" s="62"/>
      <c r="V1576" s="31"/>
    </row>
    <row r="1577" spans="1:22" x14ac:dyDescent="0.3">
      <c r="A1577" s="61">
        <v>2066</v>
      </c>
      <c r="U1577" s="62"/>
      <c r="V1577" s="31"/>
    </row>
    <row r="1578" spans="1:22" x14ac:dyDescent="0.3">
      <c r="A1578" s="61">
        <v>2067</v>
      </c>
      <c r="U1578" s="62"/>
      <c r="V1578" s="31"/>
    </row>
    <row r="1579" spans="1:22" x14ac:dyDescent="0.3">
      <c r="A1579" s="61">
        <v>2068</v>
      </c>
      <c r="U1579" s="62"/>
      <c r="V1579" s="31"/>
    </row>
    <row r="1580" spans="1:22" x14ac:dyDescent="0.3">
      <c r="A1580" s="61">
        <v>2069</v>
      </c>
      <c r="U1580" s="62"/>
      <c r="V1580" s="31"/>
    </row>
    <row r="1581" spans="1:22" x14ac:dyDescent="0.3">
      <c r="A1581" s="61">
        <v>2070</v>
      </c>
      <c r="U1581" s="62"/>
      <c r="V1581" s="31"/>
    </row>
    <row r="1582" spans="1:22" x14ac:dyDescent="0.3">
      <c r="A1582" s="61">
        <v>2071</v>
      </c>
      <c r="U1582" s="62"/>
      <c r="V1582" s="31"/>
    </row>
    <row r="1583" spans="1:22" x14ac:dyDescent="0.3">
      <c r="A1583" s="61">
        <v>2072</v>
      </c>
      <c r="U1583" s="62"/>
      <c r="V1583" s="31"/>
    </row>
    <row r="1584" spans="1:22" x14ac:dyDescent="0.3">
      <c r="A1584" s="61">
        <v>2073</v>
      </c>
      <c r="U1584" s="62"/>
      <c r="V1584" s="31"/>
    </row>
    <row r="1585" spans="1:22" x14ac:dyDescent="0.3">
      <c r="A1585" s="61">
        <v>2074</v>
      </c>
      <c r="U1585" s="62"/>
      <c r="V1585" s="31"/>
    </row>
    <row r="1586" spans="1:22" x14ac:dyDescent="0.3">
      <c r="A1586" s="61">
        <v>2075</v>
      </c>
      <c r="U1586" s="62"/>
      <c r="V1586" s="31"/>
    </row>
    <row r="1587" spans="1:22" x14ac:dyDescent="0.3">
      <c r="A1587" s="61">
        <v>2076</v>
      </c>
      <c r="U1587" s="62"/>
      <c r="V1587" s="31"/>
    </row>
    <row r="1588" spans="1:22" x14ac:dyDescent="0.3">
      <c r="A1588" s="61">
        <v>2077</v>
      </c>
      <c r="U1588" s="62"/>
      <c r="V1588" s="31"/>
    </row>
    <row r="1589" spans="1:22" x14ac:dyDescent="0.3">
      <c r="A1589" s="61">
        <v>2078</v>
      </c>
      <c r="U1589" s="62"/>
      <c r="V1589" s="31"/>
    </row>
    <row r="1590" spans="1:22" x14ac:dyDescent="0.3">
      <c r="A1590" s="61">
        <v>2079</v>
      </c>
      <c r="U1590" s="62"/>
      <c r="V1590" s="31"/>
    </row>
    <row r="1591" spans="1:22" x14ac:dyDescent="0.3">
      <c r="A1591" s="61">
        <v>2080</v>
      </c>
      <c r="U1591" s="62"/>
      <c r="V1591" s="31"/>
    </row>
    <row r="1592" spans="1:22" x14ac:dyDescent="0.3">
      <c r="A1592" s="61">
        <v>2081</v>
      </c>
      <c r="U1592" s="62"/>
      <c r="V1592" s="31"/>
    </row>
    <row r="1593" spans="1:22" x14ac:dyDescent="0.3">
      <c r="A1593" s="61">
        <v>2082</v>
      </c>
      <c r="U1593" s="62"/>
      <c r="V1593" s="31"/>
    </row>
    <row r="1594" spans="1:22" x14ac:dyDescent="0.3">
      <c r="A1594" s="61">
        <v>2083</v>
      </c>
      <c r="U1594" s="62"/>
      <c r="V1594" s="31"/>
    </row>
    <row r="1595" spans="1:22" x14ac:dyDescent="0.3">
      <c r="A1595" s="61">
        <v>2084</v>
      </c>
      <c r="U1595" s="62"/>
      <c r="V1595" s="31"/>
    </row>
    <row r="1596" spans="1:22" x14ac:dyDescent="0.3">
      <c r="A1596" s="61">
        <v>2085</v>
      </c>
      <c r="U1596" s="62"/>
      <c r="V1596" s="31"/>
    </row>
    <row r="1597" spans="1:22" x14ac:dyDescent="0.3">
      <c r="A1597" s="61">
        <v>2086</v>
      </c>
      <c r="U1597" s="62"/>
      <c r="V1597" s="31"/>
    </row>
    <row r="1598" spans="1:22" x14ac:dyDescent="0.3">
      <c r="A1598" s="61">
        <v>2087</v>
      </c>
      <c r="U1598" s="62"/>
      <c r="V1598" s="31"/>
    </row>
    <row r="1599" spans="1:22" x14ac:dyDescent="0.3">
      <c r="A1599" s="61">
        <v>2088</v>
      </c>
      <c r="U1599" s="62"/>
      <c r="V1599" s="31"/>
    </row>
    <row r="1600" spans="1:22" x14ac:dyDescent="0.3">
      <c r="A1600" s="61">
        <v>2089</v>
      </c>
      <c r="U1600" s="62"/>
      <c r="V1600" s="31"/>
    </row>
    <row r="1601" spans="1:22" x14ac:dyDescent="0.3">
      <c r="A1601" s="61">
        <v>2090</v>
      </c>
      <c r="U1601" s="62"/>
      <c r="V1601" s="31"/>
    </row>
    <row r="1602" spans="1:22" x14ac:dyDescent="0.3">
      <c r="A1602" s="61">
        <v>2091</v>
      </c>
      <c r="U1602" s="62"/>
      <c r="V1602" s="31"/>
    </row>
    <row r="1603" spans="1:22" x14ac:dyDescent="0.3">
      <c r="A1603" s="61">
        <v>2092</v>
      </c>
      <c r="U1603" s="62"/>
      <c r="V1603" s="31"/>
    </row>
    <row r="1604" spans="1:22" x14ac:dyDescent="0.3">
      <c r="A1604" s="61">
        <v>2093</v>
      </c>
      <c r="U1604" s="62"/>
      <c r="V1604" s="31"/>
    </row>
    <row r="1605" spans="1:22" x14ac:dyDescent="0.3">
      <c r="A1605" s="61">
        <v>2094</v>
      </c>
      <c r="U1605" s="62"/>
      <c r="V1605" s="31"/>
    </row>
    <row r="1606" spans="1:22" x14ac:dyDescent="0.3">
      <c r="A1606" s="61">
        <v>2095</v>
      </c>
      <c r="U1606" s="62"/>
      <c r="V1606" s="31"/>
    </row>
    <row r="1607" spans="1:22" x14ac:dyDescent="0.3">
      <c r="A1607" s="61">
        <v>2096</v>
      </c>
      <c r="U1607" s="62"/>
      <c r="V1607" s="31"/>
    </row>
    <row r="1608" spans="1:22" x14ac:dyDescent="0.3">
      <c r="A1608" s="61">
        <v>2097</v>
      </c>
      <c r="U1608" s="62"/>
      <c r="V1608" s="31"/>
    </row>
    <row r="1609" spans="1:22" x14ac:dyDescent="0.3">
      <c r="A1609" s="61">
        <v>2098</v>
      </c>
      <c r="U1609" s="62"/>
      <c r="V1609" s="31"/>
    </row>
    <row r="1610" spans="1:22" x14ac:dyDescent="0.3">
      <c r="A1610" s="61">
        <v>2099</v>
      </c>
      <c r="U1610" s="62"/>
      <c r="V1610" s="31"/>
    </row>
    <row r="1611" spans="1:22" x14ac:dyDescent="0.3">
      <c r="A1611" s="61">
        <v>2100</v>
      </c>
      <c r="U1611" s="62"/>
      <c r="V1611" s="31"/>
    </row>
    <row r="1612" spans="1:22" x14ac:dyDescent="0.3">
      <c r="A1612" s="61">
        <v>2101</v>
      </c>
      <c r="U1612" s="62"/>
      <c r="V1612" s="31"/>
    </row>
    <row r="1613" spans="1:22" x14ac:dyDescent="0.3">
      <c r="A1613" s="61">
        <v>2102</v>
      </c>
      <c r="U1613" s="62"/>
      <c r="V1613" s="31"/>
    </row>
    <row r="1614" spans="1:22" x14ac:dyDescent="0.3">
      <c r="A1614" s="61">
        <v>2103</v>
      </c>
      <c r="U1614" s="62"/>
      <c r="V1614" s="31"/>
    </row>
    <row r="1615" spans="1:22" x14ac:dyDescent="0.3">
      <c r="A1615" s="61">
        <v>2104</v>
      </c>
      <c r="U1615" s="62"/>
      <c r="V1615" s="31"/>
    </row>
    <row r="1616" spans="1:22" x14ac:dyDescent="0.3">
      <c r="A1616" s="61">
        <v>2105</v>
      </c>
      <c r="U1616" s="62"/>
      <c r="V1616" s="31"/>
    </row>
    <row r="1617" spans="1:22" x14ac:dyDescent="0.3">
      <c r="A1617" s="61">
        <v>2106</v>
      </c>
      <c r="U1617" s="62"/>
      <c r="V1617" s="31"/>
    </row>
    <row r="1618" spans="1:22" x14ac:dyDescent="0.3">
      <c r="A1618" s="61">
        <v>2107</v>
      </c>
      <c r="U1618" s="62"/>
      <c r="V1618" s="31"/>
    </row>
    <row r="1619" spans="1:22" x14ac:dyDescent="0.3">
      <c r="A1619" s="61">
        <v>2108</v>
      </c>
      <c r="U1619" s="62"/>
      <c r="V1619" s="31"/>
    </row>
    <row r="1620" spans="1:22" x14ac:dyDescent="0.3">
      <c r="A1620" s="61">
        <v>2109</v>
      </c>
      <c r="U1620" s="62"/>
      <c r="V1620" s="31"/>
    </row>
    <row r="1621" spans="1:22" x14ac:dyDescent="0.3">
      <c r="A1621" s="61">
        <v>2110</v>
      </c>
      <c r="U1621" s="62"/>
      <c r="V1621" s="31"/>
    </row>
    <row r="1622" spans="1:22" x14ac:dyDescent="0.3">
      <c r="A1622" s="61">
        <v>2111</v>
      </c>
      <c r="U1622" s="62"/>
      <c r="V1622" s="31"/>
    </row>
    <row r="1623" spans="1:22" x14ac:dyDescent="0.3">
      <c r="A1623" s="61">
        <v>2112</v>
      </c>
      <c r="U1623" s="62"/>
      <c r="V1623" s="31"/>
    </row>
    <row r="1624" spans="1:22" x14ac:dyDescent="0.3">
      <c r="A1624" s="61">
        <v>2113</v>
      </c>
      <c r="U1624" s="62"/>
      <c r="V1624" s="31"/>
    </row>
    <row r="1625" spans="1:22" x14ac:dyDescent="0.3">
      <c r="A1625" s="61">
        <v>2114</v>
      </c>
      <c r="U1625" s="62"/>
      <c r="V1625" s="31"/>
    </row>
    <row r="1626" spans="1:22" x14ac:dyDescent="0.3">
      <c r="A1626" s="61">
        <v>2115</v>
      </c>
      <c r="U1626" s="62"/>
      <c r="V1626" s="31"/>
    </row>
    <row r="1627" spans="1:22" x14ac:dyDescent="0.3">
      <c r="A1627" s="61">
        <v>2116</v>
      </c>
      <c r="U1627" s="62"/>
      <c r="V1627" s="31"/>
    </row>
    <row r="1628" spans="1:22" x14ac:dyDescent="0.3">
      <c r="A1628" s="61">
        <v>2117</v>
      </c>
      <c r="U1628" s="62"/>
      <c r="V1628" s="31"/>
    </row>
    <row r="1629" spans="1:22" x14ac:dyDescent="0.3">
      <c r="A1629" s="61">
        <v>2118</v>
      </c>
      <c r="U1629" s="62"/>
      <c r="V1629" s="31"/>
    </row>
    <row r="1630" spans="1:22" x14ac:dyDescent="0.3">
      <c r="A1630" s="61">
        <v>2119</v>
      </c>
      <c r="U1630" s="62"/>
      <c r="V1630" s="31"/>
    </row>
    <row r="1631" spans="1:22" x14ac:dyDescent="0.3">
      <c r="A1631" s="61">
        <v>2120</v>
      </c>
      <c r="U1631" s="62"/>
      <c r="V1631" s="31"/>
    </row>
    <row r="1632" spans="1:22" x14ac:dyDescent="0.3">
      <c r="A1632" s="61">
        <v>2121</v>
      </c>
      <c r="U1632" s="62"/>
      <c r="V1632" s="31"/>
    </row>
    <row r="1633" spans="1:22" x14ac:dyDescent="0.3">
      <c r="A1633" s="61">
        <v>2122</v>
      </c>
      <c r="U1633" s="62"/>
      <c r="V1633" s="31"/>
    </row>
    <row r="1634" spans="1:22" x14ac:dyDescent="0.3">
      <c r="A1634" s="61">
        <v>2123</v>
      </c>
      <c r="U1634" s="62"/>
      <c r="V1634" s="31"/>
    </row>
    <row r="1635" spans="1:22" x14ac:dyDescent="0.3">
      <c r="A1635" s="61">
        <v>2124</v>
      </c>
      <c r="U1635" s="62"/>
      <c r="V1635" s="31"/>
    </row>
    <row r="1636" spans="1:22" x14ac:dyDescent="0.3">
      <c r="A1636" s="61">
        <v>2125</v>
      </c>
      <c r="U1636" s="62"/>
      <c r="V1636" s="31"/>
    </row>
    <row r="1637" spans="1:22" x14ac:dyDescent="0.3">
      <c r="A1637" s="61">
        <v>2126</v>
      </c>
      <c r="U1637" s="62"/>
      <c r="V1637" s="31"/>
    </row>
    <row r="1638" spans="1:22" x14ac:dyDescent="0.3">
      <c r="A1638" s="61">
        <v>2127</v>
      </c>
      <c r="U1638" s="62"/>
      <c r="V1638" s="31"/>
    </row>
    <row r="1639" spans="1:22" x14ac:dyDescent="0.3">
      <c r="A1639" s="61">
        <v>2128</v>
      </c>
      <c r="U1639" s="62"/>
      <c r="V1639" s="31"/>
    </row>
    <row r="1640" spans="1:22" x14ac:dyDescent="0.3">
      <c r="A1640" s="61">
        <v>2129</v>
      </c>
      <c r="U1640" s="62"/>
      <c r="V1640" s="31"/>
    </row>
    <row r="1641" spans="1:22" x14ac:dyDescent="0.3">
      <c r="A1641" s="61">
        <v>2130</v>
      </c>
      <c r="U1641" s="62"/>
      <c r="V1641" s="31"/>
    </row>
    <row r="1642" spans="1:22" x14ac:dyDescent="0.3">
      <c r="A1642" s="61">
        <v>2131</v>
      </c>
      <c r="U1642" s="62"/>
      <c r="V1642" s="31"/>
    </row>
    <row r="1643" spans="1:22" x14ac:dyDescent="0.3">
      <c r="A1643" s="61">
        <v>2132</v>
      </c>
      <c r="U1643" s="62"/>
      <c r="V1643" s="31"/>
    </row>
    <row r="1644" spans="1:22" x14ac:dyDescent="0.3">
      <c r="A1644" s="61">
        <v>2133</v>
      </c>
      <c r="U1644" s="62"/>
      <c r="V1644" s="31"/>
    </row>
    <row r="1645" spans="1:22" x14ac:dyDescent="0.3">
      <c r="A1645" s="61">
        <v>2134</v>
      </c>
      <c r="U1645" s="62"/>
      <c r="V1645" s="31"/>
    </row>
    <row r="1646" spans="1:22" x14ac:dyDescent="0.3">
      <c r="A1646" s="61">
        <v>2135</v>
      </c>
      <c r="U1646" s="62"/>
      <c r="V1646" s="31"/>
    </row>
    <row r="1647" spans="1:22" x14ac:dyDescent="0.3">
      <c r="A1647" s="61">
        <v>2136</v>
      </c>
      <c r="U1647" s="62"/>
      <c r="V1647" s="31"/>
    </row>
    <row r="1648" spans="1:22" x14ac:dyDescent="0.3">
      <c r="A1648" s="61">
        <v>2137</v>
      </c>
      <c r="U1648" s="62"/>
      <c r="V1648" s="31"/>
    </row>
    <row r="1649" spans="1:22" x14ac:dyDescent="0.3">
      <c r="A1649" s="61">
        <v>2138</v>
      </c>
      <c r="U1649" s="62"/>
      <c r="V1649" s="31"/>
    </row>
    <row r="1650" spans="1:22" x14ac:dyDescent="0.3">
      <c r="A1650" s="61">
        <v>2139</v>
      </c>
      <c r="U1650" s="62"/>
      <c r="V1650" s="31"/>
    </row>
    <row r="1651" spans="1:22" x14ac:dyDescent="0.3">
      <c r="A1651" s="61">
        <v>2140</v>
      </c>
      <c r="U1651" s="62"/>
      <c r="V1651" s="31"/>
    </row>
    <row r="1652" spans="1:22" x14ac:dyDescent="0.3">
      <c r="A1652" s="61">
        <v>2141</v>
      </c>
      <c r="U1652" s="62"/>
      <c r="V1652" s="31"/>
    </row>
    <row r="1653" spans="1:22" x14ac:dyDescent="0.3">
      <c r="A1653" s="61">
        <v>2142</v>
      </c>
      <c r="U1653" s="62"/>
      <c r="V1653" s="31"/>
    </row>
    <row r="1654" spans="1:22" x14ac:dyDescent="0.3">
      <c r="A1654" s="61">
        <v>2143</v>
      </c>
      <c r="U1654" s="62"/>
      <c r="V1654" s="31"/>
    </row>
    <row r="1655" spans="1:22" x14ac:dyDescent="0.3">
      <c r="A1655" s="61">
        <v>2144</v>
      </c>
      <c r="U1655" s="62"/>
      <c r="V1655" s="31"/>
    </row>
    <row r="1656" spans="1:22" x14ac:dyDescent="0.3">
      <c r="A1656" s="61">
        <v>2145</v>
      </c>
      <c r="U1656" s="62"/>
      <c r="V1656" s="31"/>
    </row>
    <row r="1657" spans="1:22" x14ac:dyDescent="0.3">
      <c r="A1657" s="61">
        <v>2146</v>
      </c>
      <c r="U1657" s="62"/>
      <c r="V1657" s="31"/>
    </row>
    <row r="1658" spans="1:22" x14ac:dyDescent="0.3">
      <c r="A1658" s="61">
        <v>2147</v>
      </c>
      <c r="U1658" s="62"/>
      <c r="V1658" s="31"/>
    </row>
    <row r="1659" spans="1:22" x14ac:dyDescent="0.3">
      <c r="A1659" s="61">
        <v>2148</v>
      </c>
      <c r="U1659" s="62"/>
      <c r="V1659" s="31"/>
    </row>
    <row r="1660" spans="1:22" x14ac:dyDescent="0.3">
      <c r="A1660" s="61">
        <v>2149</v>
      </c>
      <c r="U1660" s="62"/>
      <c r="V1660" s="31"/>
    </row>
    <row r="1661" spans="1:22" x14ac:dyDescent="0.3">
      <c r="A1661" s="61">
        <v>2150</v>
      </c>
      <c r="U1661" s="62"/>
      <c r="V1661" s="31"/>
    </row>
    <row r="1662" spans="1:22" x14ac:dyDescent="0.3">
      <c r="A1662" s="61">
        <v>2151</v>
      </c>
      <c r="U1662" s="62"/>
      <c r="V1662" s="31"/>
    </row>
    <row r="1663" spans="1:22" x14ac:dyDescent="0.3">
      <c r="A1663" s="61">
        <v>2152</v>
      </c>
      <c r="U1663" s="62"/>
      <c r="V1663" s="31"/>
    </row>
    <row r="1664" spans="1:22" x14ac:dyDescent="0.3">
      <c r="A1664" s="61">
        <v>2153</v>
      </c>
      <c r="U1664" s="62"/>
      <c r="V1664" s="31"/>
    </row>
    <row r="1665" spans="1:22" x14ac:dyDescent="0.3">
      <c r="A1665" s="61">
        <v>2154</v>
      </c>
      <c r="U1665" s="62"/>
      <c r="V1665" s="31"/>
    </row>
    <row r="1666" spans="1:22" x14ac:dyDescent="0.3">
      <c r="A1666" s="61">
        <v>2155</v>
      </c>
      <c r="U1666" s="62"/>
      <c r="V1666" s="31"/>
    </row>
    <row r="1667" spans="1:22" x14ac:dyDescent="0.3">
      <c r="A1667" s="61">
        <v>2156</v>
      </c>
      <c r="U1667" s="62"/>
      <c r="V1667" s="31"/>
    </row>
    <row r="1668" spans="1:22" x14ac:dyDescent="0.3">
      <c r="A1668" s="61">
        <v>2157</v>
      </c>
      <c r="U1668" s="62"/>
      <c r="V1668" s="31"/>
    </row>
    <row r="1669" spans="1:22" x14ac:dyDescent="0.3">
      <c r="A1669" s="61">
        <v>2158</v>
      </c>
      <c r="U1669" s="62"/>
      <c r="V1669" s="31"/>
    </row>
    <row r="1670" spans="1:22" x14ac:dyDescent="0.3">
      <c r="A1670" s="61">
        <v>2159</v>
      </c>
      <c r="U1670" s="62"/>
      <c r="V1670" s="31"/>
    </row>
    <row r="1671" spans="1:22" x14ac:dyDescent="0.3">
      <c r="A1671" s="61">
        <v>2160</v>
      </c>
      <c r="U1671" s="62"/>
      <c r="V1671" s="31"/>
    </row>
    <row r="1672" spans="1:22" x14ac:dyDescent="0.3">
      <c r="A1672" s="61">
        <v>2161</v>
      </c>
      <c r="U1672" s="62"/>
      <c r="V1672" s="31"/>
    </row>
    <row r="1673" spans="1:22" x14ac:dyDescent="0.3">
      <c r="A1673" s="61">
        <v>2162</v>
      </c>
      <c r="U1673" s="62"/>
      <c r="V1673" s="31"/>
    </row>
    <row r="1674" spans="1:22" x14ac:dyDescent="0.3">
      <c r="A1674" s="61">
        <v>2163</v>
      </c>
      <c r="U1674" s="62"/>
      <c r="V1674" s="31"/>
    </row>
    <row r="1675" spans="1:22" x14ac:dyDescent="0.3">
      <c r="A1675" s="61">
        <v>2164</v>
      </c>
      <c r="U1675" s="62"/>
      <c r="V1675" s="31"/>
    </row>
    <row r="1676" spans="1:22" x14ac:dyDescent="0.3">
      <c r="A1676" s="61">
        <v>2165</v>
      </c>
      <c r="U1676" s="62"/>
      <c r="V1676" s="31"/>
    </row>
    <row r="1677" spans="1:22" x14ac:dyDescent="0.3">
      <c r="A1677" s="61">
        <v>2166</v>
      </c>
      <c r="U1677" s="62"/>
      <c r="V1677" s="31"/>
    </row>
    <row r="1678" spans="1:22" x14ac:dyDescent="0.3">
      <c r="A1678" s="61">
        <v>2167</v>
      </c>
      <c r="U1678" s="62"/>
      <c r="V1678" s="31"/>
    </row>
    <row r="1679" spans="1:22" x14ac:dyDescent="0.3">
      <c r="A1679" s="61">
        <v>2168</v>
      </c>
      <c r="U1679" s="62"/>
      <c r="V1679" s="31"/>
    </row>
    <row r="1680" spans="1:22" x14ac:dyDescent="0.3">
      <c r="A1680" s="61">
        <v>2169</v>
      </c>
      <c r="U1680" s="62"/>
      <c r="V1680" s="31"/>
    </row>
    <row r="1681" spans="1:22" x14ac:dyDescent="0.3">
      <c r="A1681" s="61">
        <v>2170</v>
      </c>
      <c r="U1681" s="62"/>
      <c r="V1681" s="31"/>
    </row>
    <row r="1682" spans="1:22" x14ac:dyDescent="0.3">
      <c r="A1682" s="61">
        <v>2171</v>
      </c>
      <c r="U1682" s="62"/>
      <c r="V1682" s="31"/>
    </row>
    <row r="1683" spans="1:22" x14ac:dyDescent="0.3">
      <c r="A1683" s="61">
        <v>2172</v>
      </c>
      <c r="U1683" s="62"/>
      <c r="V1683" s="31"/>
    </row>
    <row r="1684" spans="1:22" x14ac:dyDescent="0.3">
      <c r="A1684" s="61">
        <v>2173</v>
      </c>
      <c r="U1684" s="62"/>
      <c r="V1684" s="31"/>
    </row>
    <row r="1685" spans="1:22" x14ac:dyDescent="0.3">
      <c r="A1685" s="61">
        <v>2174</v>
      </c>
      <c r="U1685" s="62"/>
      <c r="V1685" s="31"/>
    </row>
    <row r="1686" spans="1:22" x14ac:dyDescent="0.3">
      <c r="A1686" s="61">
        <v>2175</v>
      </c>
      <c r="U1686" s="62"/>
      <c r="V1686" s="31"/>
    </row>
    <row r="1687" spans="1:22" x14ac:dyDescent="0.3">
      <c r="A1687" s="61">
        <v>2176</v>
      </c>
      <c r="U1687" s="62"/>
      <c r="V1687" s="31"/>
    </row>
    <row r="1688" spans="1:22" x14ac:dyDescent="0.3">
      <c r="A1688" s="61">
        <v>2177</v>
      </c>
      <c r="U1688" s="62"/>
      <c r="V1688" s="31"/>
    </row>
    <row r="1689" spans="1:22" x14ac:dyDescent="0.3">
      <c r="A1689" s="61">
        <v>2178</v>
      </c>
      <c r="U1689" s="62"/>
      <c r="V1689" s="31"/>
    </row>
    <row r="1690" spans="1:22" x14ac:dyDescent="0.3">
      <c r="A1690" s="61">
        <v>2179</v>
      </c>
      <c r="U1690" s="62"/>
      <c r="V1690" s="31"/>
    </row>
    <row r="1691" spans="1:22" x14ac:dyDescent="0.3">
      <c r="A1691" s="61">
        <v>2180</v>
      </c>
      <c r="U1691" s="62"/>
      <c r="V1691" s="31"/>
    </row>
    <row r="1692" spans="1:22" x14ac:dyDescent="0.3">
      <c r="A1692" s="61">
        <v>2181</v>
      </c>
      <c r="U1692" s="62"/>
      <c r="V1692" s="31"/>
    </row>
    <row r="1693" spans="1:22" x14ac:dyDescent="0.3">
      <c r="A1693" s="61">
        <v>2182</v>
      </c>
      <c r="U1693" s="62"/>
      <c r="V1693" s="31"/>
    </row>
    <row r="1694" spans="1:22" x14ac:dyDescent="0.3">
      <c r="A1694" s="61">
        <v>2183</v>
      </c>
      <c r="U1694" s="62"/>
      <c r="V1694" s="31"/>
    </row>
    <row r="1695" spans="1:22" x14ac:dyDescent="0.3">
      <c r="A1695" s="61">
        <v>2184</v>
      </c>
      <c r="U1695" s="62"/>
      <c r="V1695" s="31"/>
    </row>
    <row r="1696" spans="1:22" x14ac:dyDescent="0.3">
      <c r="A1696" s="61">
        <v>2185</v>
      </c>
      <c r="U1696" s="62"/>
      <c r="V1696" s="31"/>
    </row>
    <row r="1697" spans="1:22" x14ac:dyDescent="0.3">
      <c r="A1697" s="61">
        <v>2186</v>
      </c>
      <c r="U1697" s="62"/>
      <c r="V1697" s="31"/>
    </row>
    <row r="1698" spans="1:22" x14ac:dyDescent="0.3">
      <c r="A1698" s="61">
        <v>2187</v>
      </c>
      <c r="U1698" s="62"/>
      <c r="V1698" s="31"/>
    </row>
    <row r="1699" spans="1:22" x14ac:dyDescent="0.3">
      <c r="A1699" s="61">
        <v>2188</v>
      </c>
      <c r="U1699" s="62"/>
      <c r="V1699" s="31"/>
    </row>
    <row r="1700" spans="1:22" x14ac:dyDescent="0.3">
      <c r="A1700" s="61">
        <v>2189</v>
      </c>
      <c r="U1700" s="62"/>
      <c r="V1700" s="31"/>
    </row>
    <row r="1701" spans="1:22" x14ac:dyDescent="0.3">
      <c r="A1701" s="61">
        <v>2190</v>
      </c>
      <c r="U1701" s="62"/>
      <c r="V1701" s="31"/>
    </row>
    <row r="1702" spans="1:22" x14ac:dyDescent="0.3">
      <c r="A1702" s="61">
        <v>2191</v>
      </c>
      <c r="U1702" s="62"/>
      <c r="V1702" s="31"/>
    </row>
    <row r="1703" spans="1:22" x14ac:dyDescent="0.3">
      <c r="A1703" s="61">
        <v>2192</v>
      </c>
      <c r="U1703" s="62"/>
      <c r="V1703" s="31"/>
    </row>
    <row r="1704" spans="1:22" x14ac:dyDescent="0.3">
      <c r="A1704" s="61">
        <v>2193</v>
      </c>
      <c r="U1704" s="62"/>
      <c r="V1704" s="31"/>
    </row>
    <row r="1705" spans="1:22" x14ac:dyDescent="0.3">
      <c r="A1705" s="61">
        <v>2194</v>
      </c>
      <c r="U1705" s="62"/>
      <c r="V1705" s="31"/>
    </row>
    <row r="1706" spans="1:22" x14ac:dyDescent="0.3">
      <c r="A1706" s="61">
        <v>2195</v>
      </c>
      <c r="U1706" s="62"/>
      <c r="V1706" s="31"/>
    </row>
    <row r="1707" spans="1:22" x14ac:dyDescent="0.3">
      <c r="A1707" s="61">
        <v>2196</v>
      </c>
      <c r="U1707" s="62"/>
      <c r="V1707" s="31"/>
    </row>
    <row r="1708" spans="1:22" x14ac:dyDescent="0.3">
      <c r="A1708" s="61">
        <v>2197</v>
      </c>
      <c r="U1708" s="62"/>
      <c r="V1708" s="31"/>
    </row>
    <row r="1709" spans="1:22" x14ac:dyDescent="0.3">
      <c r="A1709" s="61">
        <v>2198</v>
      </c>
      <c r="U1709" s="62"/>
      <c r="V1709" s="31"/>
    </row>
    <row r="1710" spans="1:22" x14ac:dyDescent="0.3">
      <c r="A1710" s="61">
        <v>2199</v>
      </c>
      <c r="U1710" s="62"/>
      <c r="V1710" s="31"/>
    </row>
    <row r="1711" spans="1:22" x14ac:dyDescent="0.3">
      <c r="A1711" s="61">
        <v>2200</v>
      </c>
      <c r="U1711" s="62"/>
      <c r="V1711" s="31"/>
    </row>
    <row r="1712" spans="1:22" x14ac:dyDescent="0.3">
      <c r="A1712" s="61">
        <v>2201</v>
      </c>
      <c r="U1712" s="62"/>
      <c r="V1712" s="31"/>
    </row>
    <row r="1713" spans="1:22" x14ac:dyDescent="0.3">
      <c r="A1713" s="61">
        <v>2202</v>
      </c>
      <c r="U1713" s="62"/>
      <c r="V1713" s="31"/>
    </row>
    <row r="1714" spans="1:22" x14ac:dyDescent="0.3">
      <c r="A1714" s="61">
        <v>2203</v>
      </c>
      <c r="U1714" s="62"/>
      <c r="V1714" s="31"/>
    </row>
    <row r="1715" spans="1:22" x14ac:dyDescent="0.3">
      <c r="A1715" s="61">
        <v>2204</v>
      </c>
      <c r="U1715" s="62"/>
      <c r="V1715" s="31"/>
    </row>
    <row r="1716" spans="1:22" x14ac:dyDescent="0.3">
      <c r="A1716" s="61">
        <v>2205</v>
      </c>
      <c r="U1716" s="62"/>
      <c r="V1716" s="31"/>
    </row>
    <row r="1717" spans="1:22" x14ac:dyDescent="0.3">
      <c r="A1717" s="61">
        <v>2206</v>
      </c>
      <c r="U1717" s="62"/>
      <c r="V1717" s="31"/>
    </row>
    <row r="1718" spans="1:22" x14ac:dyDescent="0.3">
      <c r="A1718" s="61">
        <v>2207</v>
      </c>
      <c r="U1718" s="62"/>
      <c r="V1718" s="31"/>
    </row>
    <row r="1719" spans="1:22" x14ac:dyDescent="0.3">
      <c r="A1719" s="61">
        <v>2208</v>
      </c>
      <c r="U1719" s="62"/>
      <c r="V1719" s="31"/>
    </row>
    <row r="1720" spans="1:22" x14ac:dyDescent="0.3">
      <c r="A1720" s="61">
        <v>2209</v>
      </c>
      <c r="U1720" s="62"/>
      <c r="V1720" s="31"/>
    </row>
    <row r="1721" spans="1:22" x14ac:dyDescent="0.3">
      <c r="A1721" s="61">
        <v>2210</v>
      </c>
      <c r="U1721" s="62"/>
      <c r="V1721" s="31"/>
    </row>
    <row r="1722" spans="1:22" x14ac:dyDescent="0.3">
      <c r="A1722" s="61">
        <v>2211</v>
      </c>
      <c r="U1722" s="62"/>
      <c r="V1722" s="31"/>
    </row>
    <row r="1723" spans="1:22" x14ac:dyDescent="0.3">
      <c r="A1723" s="61">
        <v>2212</v>
      </c>
      <c r="U1723" s="62"/>
      <c r="V1723" s="31"/>
    </row>
    <row r="1724" spans="1:22" x14ac:dyDescent="0.3">
      <c r="A1724" s="61">
        <v>2213</v>
      </c>
      <c r="U1724" s="62"/>
      <c r="V1724" s="31"/>
    </row>
    <row r="1725" spans="1:22" x14ac:dyDescent="0.3">
      <c r="A1725" s="61">
        <v>2214</v>
      </c>
      <c r="U1725" s="62"/>
      <c r="V1725" s="31"/>
    </row>
    <row r="1726" spans="1:22" x14ac:dyDescent="0.3">
      <c r="A1726" s="61">
        <v>2215</v>
      </c>
      <c r="U1726" s="62"/>
      <c r="V1726" s="31"/>
    </row>
    <row r="1727" spans="1:22" x14ac:dyDescent="0.3">
      <c r="A1727" s="61">
        <v>2216</v>
      </c>
      <c r="U1727" s="62"/>
      <c r="V1727" s="31"/>
    </row>
    <row r="1728" spans="1:22" x14ac:dyDescent="0.3">
      <c r="A1728" s="61">
        <v>2217</v>
      </c>
      <c r="U1728" s="62"/>
      <c r="V1728" s="31"/>
    </row>
    <row r="1729" spans="1:22" x14ac:dyDescent="0.3">
      <c r="A1729" s="61">
        <v>2218</v>
      </c>
      <c r="U1729" s="62"/>
      <c r="V1729" s="31"/>
    </row>
    <row r="1730" spans="1:22" x14ac:dyDescent="0.3">
      <c r="A1730" s="61">
        <v>2219</v>
      </c>
      <c r="U1730" s="62"/>
      <c r="V1730" s="31"/>
    </row>
    <row r="1731" spans="1:22" x14ac:dyDescent="0.3">
      <c r="A1731" s="61">
        <v>2220</v>
      </c>
      <c r="U1731" s="62"/>
      <c r="V1731" s="31"/>
    </row>
    <row r="1732" spans="1:22" x14ac:dyDescent="0.3">
      <c r="A1732" s="61">
        <v>2221</v>
      </c>
      <c r="U1732" s="62"/>
      <c r="V1732" s="31"/>
    </row>
    <row r="1733" spans="1:22" x14ac:dyDescent="0.3">
      <c r="A1733" s="61">
        <v>2222</v>
      </c>
      <c r="U1733" s="62"/>
      <c r="V1733" s="31"/>
    </row>
    <row r="1734" spans="1:22" x14ac:dyDescent="0.3">
      <c r="A1734" s="61">
        <v>2223</v>
      </c>
      <c r="U1734" s="62"/>
      <c r="V1734" s="31"/>
    </row>
    <row r="1735" spans="1:22" x14ac:dyDescent="0.3">
      <c r="A1735" s="61">
        <v>2224</v>
      </c>
      <c r="U1735" s="62"/>
      <c r="V1735" s="31"/>
    </row>
    <row r="1736" spans="1:22" x14ac:dyDescent="0.3">
      <c r="A1736" s="61">
        <v>2225</v>
      </c>
      <c r="U1736" s="62"/>
      <c r="V1736" s="31"/>
    </row>
    <row r="1737" spans="1:22" x14ac:dyDescent="0.3">
      <c r="A1737" s="61">
        <v>2226</v>
      </c>
      <c r="U1737" s="62"/>
      <c r="V1737" s="31"/>
    </row>
    <row r="1738" spans="1:22" x14ac:dyDescent="0.3">
      <c r="A1738" s="61">
        <v>2227</v>
      </c>
      <c r="U1738" s="62"/>
      <c r="V1738" s="31"/>
    </row>
    <row r="1739" spans="1:22" x14ac:dyDescent="0.3">
      <c r="A1739" s="61">
        <v>2228</v>
      </c>
      <c r="U1739" s="62"/>
      <c r="V1739" s="31"/>
    </row>
    <row r="1740" spans="1:22" x14ac:dyDescent="0.3">
      <c r="A1740" s="61">
        <v>2229</v>
      </c>
      <c r="U1740" s="62"/>
      <c r="V1740" s="31"/>
    </row>
    <row r="1741" spans="1:22" x14ac:dyDescent="0.3">
      <c r="A1741" s="61">
        <v>2230</v>
      </c>
      <c r="U1741" s="62"/>
      <c r="V1741" s="31"/>
    </row>
    <row r="1742" spans="1:22" x14ac:dyDescent="0.3">
      <c r="A1742" s="61">
        <v>2231</v>
      </c>
      <c r="U1742" s="62"/>
      <c r="V1742" s="31"/>
    </row>
    <row r="1743" spans="1:22" x14ac:dyDescent="0.3">
      <c r="A1743" s="61">
        <v>2232</v>
      </c>
      <c r="U1743" s="62"/>
      <c r="V1743" s="31"/>
    </row>
    <row r="1744" spans="1:22" x14ac:dyDescent="0.3">
      <c r="A1744" s="61">
        <v>2233</v>
      </c>
      <c r="U1744" s="62"/>
      <c r="V1744" s="31"/>
    </row>
    <row r="1745" spans="1:22" x14ac:dyDescent="0.3">
      <c r="A1745" s="61">
        <v>2234</v>
      </c>
      <c r="U1745" s="62"/>
      <c r="V1745" s="31"/>
    </row>
    <row r="1746" spans="1:22" x14ac:dyDescent="0.3">
      <c r="A1746" s="61">
        <v>2235</v>
      </c>
      <c r="U1746" s="62"/>
      <c r="V1746" s="31"/>
    </row>
    <row r="1747" spans="1:22" x14ac:dyDescent="0.3">
      <c r="A1747" s="61">
        <v>2236</v>
      </c>
      <c r="U1747" s="62"/>
      <c r="V1747" s="31"/>
    </row>
    <row r="1748" spans="1:22" x14ac:dyDescent="0.3">
      <c r="A1748" s="61">
        <v>2237</v>
      </c>
      <c r="U1748" s="62"/>
      <c r="V1748" s="31"/>
    </row>
    <row r="1749" spans="1:22" x14ac:dyDescent="0.3">
      <c r="A1749" s="61">
        <v>2238</v>
      </c>
      <c r="U1749" s="62"/>
      <c r="V1749" s="31"/>
    </row>
    <row r="1750" spans="1:22" x14ac:dyDescent="0.3">
      <c r="A1750" s="61">
        <v>2239</v>
      </c>
      <c r="U1750" s="62"/>
      <c r="V1750" s="31"/>
    </row>
    <row r="1751" spans="1:22" x14ac:dyDescent="0.3">
      <c r="A1751" s="61">
        <v>2240</v>
      </c>
      <c r="U1751" s="62"/>
      <c r="V1751" s="31"/>
    </row>
    <row r="1752" spans="1:22" x14ac:dyDescent="0.3">
      <c r="A1752" s="61">
        <v>2241</v>
      </c>
      <c r="U1752" s="62"/>
      <c r="V1752" s="31"/>
    </row>
    <row r="1753" spans="1:22" x14ac:dyDescent="0.3">
      <c r="A1753" s="61">
        <v>2242</v>
      </c>
      <c r="U1753" s="62"/>
      <c r="V1753" s="31"/>
    </row>
    <row r="1754" spans="1:22" x14ac:dyDescent="0.3">
      <c r="A1754" s="61">
        <v>2243</v>
      </c>
      <c r="U1754" s="62"/>
      <c r="V1754" s="31"/>
    </row>
    <row r="1755" spans="1:22" x14ac:dyDescent="0.3">
      <c r="A1755" s="61">
        <v>2244</v>
      </c>
      <c r="U1755" s="62"/>
      <c r="V1755" s="31"/>
    </row>
    <row r="1756" spans="1:22" x14ac:dyDescent="0.3">
      <c r="A1756" s="61">
        <v>2245</v>
      </c>
      <c r="U1756" s="62"/>
      <c r="V1756" s="31"/>
    </row>
    <row r="1757" spans="1:22" x14ac:dyDescent="0.3">
      <c r="A1757" s="61">
        <v>2246</v>
      </c>
      <c r="U1757" s="62"/>
      <c r="V1757" s="31"/>
    </row>
    <row r="1758" spans="1:22" x14ac:dyDescent="0.3">
      <c r="A1758" s="61">
        <v>2247</v>
      </c>
      <c r="U1758" s="62"/>
      <c r="V1758" s="31"/>
    </row>
    <row r="1759" spans="1:22" x14ac:dyDescent="0.3">
      <c r="A1759" s="61">
        <v>2248</v>
      </c>
      <c r="U1759" s="62"/>
      <c r="V1759" s="31"/>
    </row>
    <row r="1760" spans="1:22" x14ac:dyDescent="0.3">
      <c r="A1760" s="61">
        <v>2249</v>
      </c>
      <c r="U1760" s="62"/>
      <c r="V1760" s="31"/>
    </row>
    <row r="1761" spans="1:22" x14ac:dyDescent="0.3">
      <c r="A1761" s="61">
        <v>2250</v>
      </c>
      <c r="U1761" s="62"/>
      <c r="V1761" s="31"/>
    </row>
    <row r="1762" spans="1:22" x14ac:dyDescent="0.3">
      <c r="A1762" s="61">
        <v>2251</v>
      </c>
      <c r="U1762" s="62"/>
      <c r="V1762" s="31"/>
    </row>
    <row r="1763" spans="1:22" x14ac:dyDescent="0.3">
      <c r="A1763" s="61">
        <v>2252</v>
      </c>
      <c r="U1763" s="62"/>
      <c r="V1763" s="31"/>
    </row>
    <row r="1764" spans="1:22" x14ac:dyDescent="0.3">
      <c r="A1764" s="61">
        <v>2253</v>
      </c>
      <c r="U1764" s="62"/>
      <c r="V1764" s="31"/>
    </row>
    <row r="1765" spans="1:22" x14ac:dyDescent="0.3">
      <c r="A1765" s="61">
        <v>2254</v>
      </c>
      <c r="U1765" s="62"/>
      <c r="V1765" s="31"/>
    </row>
    <row r="1766" spans="1:22" x14ac:dyDescent="0.3">
      <c r="A1766" s="61">
        <v>2255</v>
      </c>
      <c r="U1766" s="62"/>
      <c r="V1766" s="31"/>
    </row>
    <row r="1767" spans="1:22" x14ac:dyDescent="0.3">
      <c r="A1767" s="61">
        <v>2256</v>
      </c>
      <c r="U1767" s="62"/>
      <c r="V1767" s="31"/>
    </row>
    <row r="1768" spans="1:22" x14ac:dyDescent="0.3">
      <c r="A1768" s="61">
        <v>2257</v>
      </c>
      <c r="U1768" s="62"/>
      <c r="V1768" s="31"/>
    </row>
    <row r="1769" spans="1:22" x14ac:dyDescent="0.3">
      <c r="A1769" s="61">
        <v>2258</v>
      </c>
      <c r="U1769" s="62"/>
      <c r="V1769" s="31"/>
    </row>
    <row r="1770" spans="1:22" x14ac:dyDescent="0.3">
      <c r="A1770" s="61">
        <v>2259</v>
      </c>
      <c r="U1770" s="62"/>
      <c r="V1770" s="31"/>
    </row>
    <row r="1771" spans="1:22" x14ac:dyDescent="0.3">
      <c r="A1771" s="61">
        <v>2260</v>
      </c>
      <c r="U1771" s="62"/>
      <c r="V1771" s="31"/>
    </row>
    <row r="1772" spans="1:22" x14ac:dyDescent="0.3">
      <c r="A1772" s="61">
        <v>2261</v>
      </c>
      <c r="U1772" s="62"/>
      <c r="V1772" s="31"/>
    </row>
    <row r="1773" spans="1:22" x14ac:dyDescent="0.3">
      <c r="A1773" s="61">
        <v>2262</v>
      </c>
      <c r="U1773" s="62"/>
      <c r="V1773" s="31"/>
    </row>
    <row r="1774" spans="1:22" x14ac:dyDescent="0.3">
      <c r="A1774" s="61">
        <v>2263</v>
      </c>
      <c r="U1774" s="62"/>
      <c r="V1774" s="31"/>
    </row>
    <row r="1775" spans="1:22" x14ac:dyDescent="0.3">
      <c r="A1775" s="61">
        <v>2264</v>
      </c>
      <c r="U1775" s="62"/>
      <c r="V1775" s="31"/>
    </row>
    <row r="1776" spans="1:22" x14ac:dyDescent="0.3">
      <c r="A1776" s="61">
        <v>2265</v>
      </c>
      <c r="U1776" s="62"/>
      <c r="V1776" s="31"/>
    </row>
    <row r="1777" spans="1:22" x14ac:dyDescent="0.3">
      <c r="A1777" s="61">
        <v>2266</v>
      </c>
      <c r="U1777" s="62"/>
      <c r="V1777" s="31"/>
    </row>
    <row r="1778" spans="1:22" x14ac:dyDescent="0.3">
      <c r="A1778" s="61">
        <v>2267</v>
      </c>
      <c r="U1778" s="62"/>
      <c r="V1778" s="31"/>
    </row>
    <row r="1779" spans="1:22" x14ac:dyDescent="0.3">
      <c r="A1779" s="61">
        <v>2268</v>
      </c>
      <c r="U1779" s="62"/>
      <c r="V1779" s="31"/>
    </row>
    <row r="1780" spans="1:22" x14ac:dyDescent="0.3">
      <c r="A1780" s="61">
        <v>2269</v>
      </c>
      <c r="U1780" s="62"/>
      <c r="V1780" s="31"/>
    </row>
    <row r="1781" spans="1:22" x14ac:dyDescent="0.3">
      <c r="A1781" s="61">
        <v>2270</v>
      </c>
      <c r="U1781" s="62"/>
      <c r="V1781" s="31"/>
    </row>
    <row r="1782" spans="1:22" x14ac:dyDescent="0.3">
      <c r="A1782" s="61">
        <v>2271</v>
      </c>
      <c r="U1782" s="62"/>
      <c r="V1782" s="31"/>
    </row>
    <row r="1783" spans="1:22" x14ac:dyDescent="0.3">
      <c r="A1783" s="61">
        <v>2272</v>
      </c>
      <c r="U1783" s="62"/>
      <c r="V1783" s="31"/>
    </row>
    <row r="1784" spans="1:22" x14ac:dyDescent="0.3">
      <c r="A1784" s="61">
        <v>2273</v>
      </c>
      <c r="U1784" s="62"/>
      <c r="V1784" s="31"/>
    </row>
    <row r="1785" spans="1:22" x14ac:dyDescent="0.3">
      <c r="A1785" s="61">
        <v>2274</v>
      </c>
      <c r="U1785" s="62"/>
      <c r="V1785" s="31"/>
    </row>
    <row r="1786" spans="1:22" x14ac:dyDescent="0.3">
      <c r="A1786" s="61">
        <v>2275</v>
      </c>
      <c r="U1786" s="62"/>
      <c r="V1786" s="31"/>
    </row>
    <row r="1787" spans="1:22" x14ac:dyDescent="0.3">
      <c r="A1787" s="61">
        <v>2276</v>
      </c>
      <c r="U1787" s="62"/>
      <c r="V1787" s="31"/>
    </row>
    <row r="1788" spans="1:22" x14ac:dyDescent="0.3">
      <c r="A1788" s="61">
        <v>2277</v>
      </c>
      <c r="U1788" s="62"/>
      <c r="V1788" s="31"/>
    </row>
    <row r="1789" spans="1:22" x14ac:dyDescent="0.3">
      <c r="A1789" s="61">
        <v>2278</v>
      </c>
      <c r="U1789" s="62"/>
      <c r="V1789" s="31"/>
    </row>
    <row r="1790" spans="1:22" x14ac:dyDescent="0.3">
      <c r="A1790" s="61">
        <v>2279</v>
      </c>
      <c r="U1790" s="62"/>
      <c r="V1790" s="31"/>
    </row>
    <row r="1791" spans="1:22" x14ac:dyDescent="0.3">
      <c r="A1791" s="61">
        <v>2280</v>
      </c>
      <c r="U1791" s="62"/>
      <c r="V1791" s="31"/>
    </row>
    <row r="1792" spans="1:22" x14ac:dyDescent="0.3">
      <c r="A1792" s="61">
        <v>2281</v>
      </c>
      <c r="U1792" s="62"/>
      <c r="V1792" s="31"/>
    </row>
    <row r="1793" spans="1:22" x14ac:dyDescent="0.3">
      <c r="A1793" s="61">
        <v>2282</v>
      </c>
      <c r="U1793" s="62"/>
      <c r="V1793" s="31"/>
    </row>
    <row r="1794" spans="1:22" x14ac:dyDescent="0.3">
      <c r="A1794" s="61">
        <v>2283</v>
      </c>
      <c r="U1794" s="62"/>
      <c r="V1794" s="31"/>
    </row>
    <row r="1795" spans="1:22" x14ac:dyDescent="0.3">
      <c r="A1795" s="61">
        <v>2284</v>
      </c>
      <c r="U1795" s="62"/>
      <c r="V1795" s="31"/>
    </row>
    <row r="1796" spans="1:22" x14ac:dyDescent="0.3">
      <c r="A1796" s="61">
        <v>2285</v>
      </c>
      <c r="U1796" s="62"/>
      <c r="V1796" s="31"/>
    </row>
    <row r="1797" spans="1:22" x14ac:dyDescent="0.3">
      <c r="A1797" s="61">
        <v>2286</v>
      </c>
      <c r="U1797" s="62"/>
      <c r="V1797" s="31"/>
    </row>
    <row r="1798" spans="1:22" x14ac:dyDescent="0.3">
      <c r="A1798" s="61">
        <v>2287</v>
      </c>
      <c r="U1798" s="62"/>
      <c r="V1798" s="31"/>
    </row>
    <row r="1799" spans="1:22" x14ac:dyDescent="0.3">
      <c r="A1799" s="61">
        <v>2288</v>
      </c>
      <c r="U1799" s="62"/>
      <c r="V1799" s="31"/>
    </row>
    <row r="1800" spans="1:22" x14ac:dyDescent="0.3">
      <c r="A1800" s="61">
        <v>2289</v>
      </c>
      <c r="U1800" s="62"/>
      <c r="V1800" s="31"/>
    </row>
    <row r="1801" spans="1:22" x14ac:dyDescent="0.3">
      <c r="A1801" s="61">
        <v>2290</v>
      </c>
      <c r="U1801" s="62"/>
      <c r="V1801" s="31"/>
    </row>
    <row r="1802" spans="1:22" x14ac:dyDescent="0.3">
      <c r="A1802" s="61">
        <v>2291</v>
      </c>
      <c r="U1802" s="62"/>
      <c r="V1802" s="31"/>
    </row>
    <row r="1803" spans="1:22" x14ac:dyDescent="0.3">
      <c r="A1803" s="61">
        <v>2292</v>
      </c>
      <c r="U1803" s="62"/>
      <c r="V1803" s="31"/>
    </row>
    <row r="1804" spans="1:22" x14ac:dyDescent="0.3">
      <c r="A1804" s="61">
        <v>2293</v>
      </c>
      <c r="U1804" s="62"/>
      <c r="V1804" s="31"/>
    </row>
    <row r="1805" spans="1:22" x14ac:dyDescent="0.3">
      <c r="A1805" s="61">
        <v>2294</v>
      </c>
      <c r="U1805" s="62"/>
      <c r="V1805" s="31"/>
    </row>
    <row r="1806" spans="1:22" x14ac:dyDescent="0.3">
      <c r="A1806" s="61">
        <v>2295</v>
      </c>
      <c r="U1806" s="62"/>
      <c r="V1806" s="31"/>
    </row>
    <row r="1807" spans="1:22" x14ac:dyDescent="0.3">
      <c r="A1807" s="61">
        <v>2296</v>
      </c>
      <c r="U1807" s="62"/>
      <c r="V1807" s="31"/>
    </row>
    <row r="1808" spans="1:22" x14ac:dyDescent="0.3">
      <c r="A1808" s="61">
        <v>2297</v>
      </c>
      <c r="U1808" s="62"/>
      <c r="V1808" s="31"/>
    </row>
    <row r="1809" spans="1:22" x14ac:dyDescent="0.3">
      <c r="A1809" s="61">
        <v>2298</v>
      </c>
      <c r="U1809" s="62"/>
      <c r="V1809" s="31"/>
    </row>
    <row r="1810" spans="1:22" x14ac:dyDescent="0.3">
      <c r="A1810" s="61">
        <v>2299</v>
      </c>
      <c r="U1810" s="62"/>
      <c r="V1810" s="31"/>
    </row>
    <row r="1811" spans="1:22" x14ac:dyDescent="0.3">
      <c r="A1811" s="61">
        <v>2300</v>
      </c>
      <c r="U1811" s="62"/>
      <c r="V1811" s="31"/>
    </row>
    <row r="1812" spans="1:22" x14ac:dyDescent="0.3">
      <c r="A1812" s="61">
        <v>2301</v>
      </c>
      <c r="U1812" s="62"/>
      <c r="V1812" s="31"/>
    </row>
    <row r="1813" spans="1:22" x14ac:dyDescent="0.3">
      <c r="A1813" s="61">
        <v>2302</v>
      </c>
      <c r="U1813" s="62"/>
      <c r="V1813" s="31"/>
    </row>
    <row r="1814" spans="1:22" x14ac:dyDescent="0.3">
      <c r="A1814" s="61">
        <v>2303</v>
      </c>
      <c r="U1814" s="62"/>
      <c r="V1814" s="31"/>
    </row>
    <row r="1815" spans="1:22" x14ac:dyDescent="0.3">
      <c r="A1815" s="61">
        <v>2304</v>
      </c>
      <c r="U1815" s="62"/>
      <c r="V1815" s="31"/>
    </row>
    <row r="1816" spans="1:22" x14ac:dyDescent="0.3">
      <c r="A1816" s="61">
        <v>2305</v>
      </c>
      <c r="U1816" s="62"/>
      <c r="V1816" s="31"/>
    </row>
    <row r="1817" spans="1:22" x14ac:dyDescent="0.3">
      <c r="A1817" s="61">
        <v>2306</v>
      </c>
      <c r="U1817" s="62"/>
      <c r="V1817" s="31"/>
    </row>
    <row r="1818" spans="1:22" x14ac:dyDescent="0.3">
      <c r="A1818" s="61">
        <v>2307</v>
      </c>
      <c r="U1818" s="62"/>
      <c r="V1818" s="31"/>
    </row>
    <row r="1819" spans="1:22" x14ac:dyDescent="0.3">
      <c r="A1819" s="61">
        <v>2308</v>
      </c>
      <c r="U1819" s="62"/>
      <c r="V1819" s="31"/>
    </row>
    <row r="1820" spans="1:22" x14ac:dyDescent="0.3">
      <c r="A1820" s="61">
        <v>2309</v>
      </c>
      <c r="U1820" s="62"/>
      <c r="V1820" s="31"/>
    </row>
    <row r="1821" spans="1:22" x14ac:dyDescent="0.3">
      <c r="A1821" s="61">
        <v>2310</v>
      </c>
      <c r="U1821" s="62"/>
      <c r="V1821" s="31"/>
    </row>
    <row r="1822" spans="1:22" x14ac:dyDescent="0.3">
      <c r="A1822" s="61">
        <v>2311</v>
      </c>
      <c r="U1822" s="62"/>
      <c r="V1822" s="31"/>
    </row>
    <row r="1823" spans="1:22" x14ac:dyDescent="0.3">
      <c r="A1823" s="61">
        <v>2312</v>
      </c>
      <c r="U1823" s="62"/>
      <c r="V1823" s="31"/>
    </row>
    <row r="1824" spans="1:22" x14ac:dyDescent="0.3">
      <c r="A1824" s="61">
        <v>2313</v>
      </c>
      <c r="U1824" s="62"/>
      <c r="V1824" s="31"/>
    </row>
    <row r="1825" spans="1:22" x14ac:dyDescent="0.3">
      <c r="A1825" s="61">
        <v>2314</v>
      </c>
      <c r="U1825" s="62"/>
      <c r="V1825" s="31"/>
    </row>
    <row r="1826" spans="1:22" x14ac:dyDescent="0.3">
      <c r="A1826" s="61">
        <v>2315</v>
      </c>
      <c r="U1826" s="62"/>
      <c r="V1826" s="31"/>
    </row>
    <row r="1827" spans="1:22" x14ac:dyDescent="0.3">
      <c r="A1827" s="61">
        <v>2316</v>
      </c>
      <c r="U1827" s="62"/>
      <c r="V1827" s="31"/>
    </row>
    <row r="1828" spans="1:22" x14ac:dyDescent="0.3">
      <c r="A1828" s="61">
        <v>2317</v>
      </c>
      <c r="U1828" s="62"/>
      <c r="V1828" s="31"/>
    </row>
    <row r="1829" spans="1:22" x14ac:dyDescent="0.3">
      <c r="A1829" s="61">
        <v>2318</v>
      </c>
      <c r="U1829" s="62"/>
      <c r="V1829" s="31"/>
    </row>
    <row r="1830" spans="1:22" x14ac:dyDescent="0.3">
      <c r="A1830" s="61">
        <v>2319</v>
      </c>
      <c r="U1830" s="62"/>
      <c r="V1830" s="31"/>
    </row>
    <row r="1831" spans="1:22" x14ac:dyDescent="0.3">
      <c r="A1831" s="61">
        <v>2320</v>
      </c>
      <c r="U1831" s="62"/>
      <c r="V1831" s="31"/>
    </row>
    <row r="1832" spans="1:22" x14ac:dyDescent="0.3">
      <c r="A1832" s="61">
        <v>2321</v>
      </c>
      <c r="U1832" s="62"/>
      <c r="V1832" s="31"/>
    </row>
    <row r="1833" spans="1:22" x14ac:dyDescent="0.3">
      <c r="A1833" s="61">
        <v>2322</v>
      </c>
      <c r="U1833" s="62"/>
      <c r="V1833" s="31"/>
    </row>
    <row r="1834" spans="1:22" x14ac:dyDescent="0.3">
      <c r="A1834" s="61">
        <v>2323</v>
      </c>
      <c r="U1834" s="62"/>
      <c r="V1834" s="31"/>
    </row>
    <row r="1835" spans="1:22" x14ac:dyDescent="0.3">
      <c r="A1835" s="61">
        <v>2324</v>
      </c>
      <c r="U1835" s="62"/>
      <c r="V1835" s="31"/>
    </row>
    <row r="1836" spans="1:22" x14ac:dyDescent="0.3">
      <c r="A1836" s="61">
        <v>2325</v>
      </c>
      <c r="U1836" s="62"/>
      <c r="V1836" s="31"/>
    </row>
    <row r="1837" spans="1:22" x14ac:dyDescent="0.3">
      <c r="A1837" s="61">
        <v>2326</v>
      </c>
      <c r="U1837" s="62"/>
      <c r="V1837" s="31"/>
    </row>
    <row r="1838" spans="1:22" x14ac:dyDescent="0.3">
      <c r="A1838" s="61">
        <v>2327</v>
      </c>
      <c r="U1838" s="62"/>
      <c r="V1838" s="31"/>
    </row>
    <row r="1839" spans="1:22" x14ac:dyDescent="0.3">
      <c r="A1839" s="61">
        <v>2328</v>
      </c>
      <c r="U1839" s="62"/>
      <c r="V1839" s="31"/>
    </row>
    <row r="1840" spans="1:22" x14ac:dyDescent="0.3">
      <c r="A1840" s="61">
        <v>2329</v>
      </c>
      <c r="U1840" s="62"/>
      <c r="V1840" s="31"/>
    </row>
    <row r="1841" spans="1:22" x14ac:dyDescent="0.3">
      <c r="A1841" s="61">
        <v>2330</v>
      </c>
      <c r="U1841" s="62"/>
      <c r="V1841" s="31"/>
    </row>
    <row r="1842" spans="1:22" x14ac:dyDescent="0.3">
      <c r="A1842" s="61">
        <v>2331</v>
      </c>
      <c r="U1842" s="62"/>
      <c r="V1842" s="31"/>
    </row>
    <row r="1843" spans="1:22" x14ac:dyDescent="0.3">
      <c r="A1843" s="61">
        <v>2332</v>
      </c>
      <c r="U1843" s="62"/>
      <c r="V1843" s="31"/>
    </row>
    <row r="1844" spans="1:22" x14ac:dyDescent="0.3">
      <c r="A1844" s="61">
        <v>2333</v>
      </c>
      <c r="U1844" s="62"/>
      <c r="V1844" s="31"/>
    </row>
    <row r="1845" spans="1:22" x14ac:dyDescent="0.3">
      <c r="A1845" s="61">
        <v>2334</v>
      </c>
      <c r="U1845" s="62"/>
      <c r="V1845" s="31"/>
    </row>
    <row r="1846" spans="1:22" x14ac:dyDescent="0.3">
      <c r="A1846" s="61">
        <v>2335</v>
      </c>
      <c r="U1846" s="62"/>
      <c r="V1846" s="31"/>
    </row>
    <row r="1847" spans="1:22" x14ac:dyDescent="0.3">
      <c r="A1847" s="61">
        <v>2336</v>
      </c>
      <c r="U1847" s="62"/>
      <c r="V1847" s="31"/>
    </row>
    <row r="1848" spans="1:22" x14ac:dyDescent="0.3">
      <c r="A1848" s="61">
        <v>2337</v>
      </c>
      <c r="U1848" s="62"/>
      <c r="V1848" s="31"/>
    </row>
    <row r="1849" spans="1:22" x14ac:dyDescent="0.3">
      <c r="A1849" s="61">
        <v>2338</v>
      </c>
      <c r="U1849" s="62"/>
      <c r="V1849" s="31"/>
    </row>
    <row r="1850" spans="1:22" x14ac:dyDescent="0.3">
      <c r="A1850" s="61">
        <v>2339</v>
      </c>
      <c r="U1850" s="62"/>
      <c r="V1850" s="31"/>
    </row>
    <row r="1851" spans="1:22" x14ac:dyDescent="0.3">
      <c r="A1851" s="61">
        <v>2340</v>
      </c>
      <c r="U1851" s="62"/>
      <c r="V1851" s="31"/>
    </row>
    <row r="1852" spans="1:22" x14ac:dyDescent="0.3">
      <c r="A1852" s="61">
        <v>2341</v>
      </c>
      <c r="U1852" s="62"/>
      <c r="V1852" s="31"/>
    </row>
    <row r="1853" spans="1:22" x14ac:dyDescent="0.3">
      <c r="A1853" s="61">
        <v>2342</v>
      </c>
      <c r="U1853" s="62"/>
      <c r="V1853" s="31"/>
    </row>
    <row r="1854" spans="1:22" x14ac:dyDescent="0.3">
      <c r="A1854" s="61">
        <v>2343</v>
      </c>
      <c r="U1854" s="62"/>
      <c r="V1854" s="31"/>
    </row>
    <row r="1855" spans="1:22" x14ac:dyDescent="0.3">
      <c r="A1855" s="61">
        <v>2344</v>
      </c>
      <c r="U1855" s="62"/>
      <c r="V1855" s="31"/>
    </row>
    <row r="1856" spans="1:22" x14ac:dyDescent="0.3">
      <c r="A1856" s="61">
        <v>2345</v>
      </c>
      <c r="U1856" s="62"/>
      <c r="V1856" s="31"/>
    </row>
    <row r="1857" spans="1:22" x14ac:dyDescent="0.3">
      <c r="A1857" s="61">
        <v>2346</v>
      </c>
      <c r="U1857" s="62"/>
      <c r="V1857" s="31"/>
    </row>
    <row r="1858" spans="1:22" x14ac:dyDescent="0.3">
      <c r="A1858" s="61">
        <v>2347</v>
      </c>
      <c r="U1858" s="62"/>
      <c r="V1858" s="31"/>
    </row>
    <row r="1859" spans="1:22" x14ac:dyDescent="0.3">
      <c r="A1859" s="61">
        <v>2348</v>
      </c>
      <c r="U1859" s="62"/>
      <c r="V1859" s="31"/>
    </row>
    <row r="1860" spans="1:22" x14ac:dyDescent="0.3">
      <c r="A1860" s="61">
        <v>2349</v>
      </c>
      <c r="U1860" s="62"/>
      <c r="V1860" s="31"/>
    </row>
    <row r="1861" spans="1:22" x14ac:dyDescent="0.3">
      <c r="A1861" s="61">
        <v>2350</v>
      </c>
      <c r="U1861" s="62"/>
      <c r="V1861" s="31"/>
    </row>
    <row r="1862" spans="1:22" x14ac:dyDescent="0.3">
      <c r="A1862" s="61">
        <v>2351</v>
      </c>
      <c r="U1862" s="62"/>
      <c r="V1862" s="31"/>
    </row>
    <row r="1863" spans="1:22" x14ac:dyDescent="0.3">
      <c r="A1863" s="61">
        <v>2352</v>
      </c>
      <c r="U1863" s="62"/>
      <c r="V1863" s="31"/>
    </row>
    <row r="1864" spans="1:22" x14ac:dyDescent="0.3">
      <c r="A1864" s="61">
        <v>2353</v>
      </c>
      <c r="U1864" s="62"/>
      <c r="V1864" s="31"/>
    </row>
    <row r="1865" spans="1:22" x14ac:dyDescent="0.3">
      <c r="A1865" s="61">
        <v>2354</v>
      </c>
      <c r="U1865" s="62"/>
      <c r="V1865" s="31"/>
    </row>
    <row r="1866" spans="1:22" x14ac:dyDescent="0.3">
      <c r="A1866" s="61">
        <v>2355</v>
      </c>
      <c r="U1866" s="62"/>
      <c r="V1866" s="31"/>
    </row>
    <row r="1867" spans="1:22" x14ac:dyDescent="0.3">
      <c r="A1867" s="61">
        <v>2356</v>
      </c>
      <c r="U1867" s="62"/>
      <c r="V1867" s="31"/>
    </row>
    <row r="1868" spans="1:22" x14ac:dyDescent="0.3">
      <c r="A1868" s="61">
        <v>2357</v>
      </c>
      <c r="U1868" s="62"/>
      <c r="V1868" s="31"/>
    </row>
    <row r="1869" spans="1:22" x14ac:dyDescent="0.3">
      <c r="A1869" s="61">
        <v>2358</v>
      </c>
      <c r="U1869" s="62"/>
      <c r="V1869" s="31"/>
    </row>
    <row r="1870" spans="1:22" x14ac:dyDescent="0.3">
      <c r="A1870" s="61">
        <v>2359</v>
      </c>
      <c r="U1870" s="62"/>
      <c r="V1870" s="31"/>
    </row>
    <row r="1871" spans="1:22" x14ac:dyDescent="0.3">
      <c r="A1871" s="61">
        <v>2360</v>
      </c>
      <c r="U1871" s="62"/>
      <c r="V1871" s="31"/>
    </row>
    <row r="1872" spans="1:22" x14ac:dyDescent="0.3">
      <c r="A1872" s="61">
        <v>2361</v>
      </c>
      <c r="U1872" s="62"/>
      <c r="V1872" s="31"/>
    </row>
    <row r="1873" spans="1:22" x14ac:dyDescent="0.3">
      <c r="A1873" s="61">
        <v>2362</v>
      </c>
      <c r="U1873" s="62"/>
      <c r="V1873" s="31"/>
    </row>
    <row r="1874" spans="1:22" x14ac:dyDescent="0.3">
      <c r="A1874" s="61">
        <v>2363</v>
      </c>
      <c r="U1874" s="62"/>
      <c r="V1874" s="31"/>
    </row>
    <row r="1875" spans="1:22" x14ac:dyDescent="0.3">
      <c r="A1875" s="61">
        <v>2364</v>
      </c>
      <c r="U1875" s="62"/>
      <c r="V1875" s="31"/>
    </row>
    <row r="1876" spans="1:22" x14ac:dyDescent="0.3">
      <c r="A1876" s="61">
        <v>2365</v>
      </c>
      <c r="U1876" s="62"/>
      <c r="V1876" s="31"/>
    </row>
    <row r="1877" spans="1:22" x14ac:dyDescent="0.3">
      <c r="A1877" s="61">
        <v>2366</v>
      </c>
      <c r="U1877" s="62"/>
      <c r="V1877" s="31"/>
    </row>
    <row r="1878" spans="1:22" x14ac:dyDescent="0.3">
      <c r="A1878" s="61">
        <v>2367</v>
      </c>
      <c r="U1878" s="62"/>
      <c r="V1878" s="31"/>
    </row>
    <row r="1879" spans="1:22" x14ac:dyDescent="0.3">
      <c r="A1879" s="61">
        <v>2368</v>
      </c>
      <c r="U1879" s="62"/>
      <c r="V1879" s="31"/>
    </row>
    <row r="1880" spans="1:22" x14ac:dyDescent="0.3">
      <c r="A1880" s="61">
        <v>2369</v>
      </c>
      <c r="U1880" s="62"/>
      <c r="V1880" s="31"/>
    </row>
    <row r="1881" spans="1:22" x14ac:dyDescent="0.3">
      <c r="A1881" s="61">
        <v>2370</v>
      </c>
      <c r="U1881" s="62"/>
      <c r="V1881" s="31"/>
    </row>
    <row r="1882" spans="1:22" x14ac:dyDescent="0.3">
      <c r="A1882" s="61">
        <v>2371</v>
      </c>
      <c r="U1882" s="62"/>
      <c r="V1882" s="31"/>
    </row>
    <row r="1883" spans="1:22" x14ac:dyDescent="0.3">
      <c r="A1883" s="61">
        <v>2372</v>
      </c>
      <c r="U1883" s="62"/>
      <c r="V1883" s="31"/>
    </row>
    <row r="1884" spans="1:22" x14ac:dyDescent="0.3">
      <c r="A1884" s="61">
        <v>2373</v>
      </c>
      <c r="U1884" s="62"/>
      <c r="V1884" s="31"/>
    </row>
    <row r="1885" spans="1:22" x14ac:dyDescent="0.3">
      <c r="A1885" s="61">
        <v>2374</v>
      </c>
      <c r="U1885" s="62"/>
      <c r="V1885" s="31"/>
    </row>
    <row r="1886" spans="1:22" x14ac:dyDescent="0.3">
      <c r="A1886" s="61">
        <v>2375</v>
      </c>
      <c r="U1886" s="62"/>
      <c r="V1886" s="31"/>
    </row>
    <row r="1887" spans="1:22" x14ac:dyDescent="0.3">
      <c r="A1887" s="61">
        <v>2376</v>
      </c>
      <c r="U1887" s="62"/>
      <c r="V1887" s="31"/>
    </row>
    <row r="1888" spans="1:22" x14ac:dyDescent="0.3">
      <c r="A1888" s="61">
        <v>2377</v>
      </c>
      <c r="U1888" s="62"/>
      <c r="V1888" s="31"/>
    </row>
    <row r="1889" spans="1:22" x14ac:dyDescent="0.3">
      <c r="A1889" s="61">
        <v>2378</v>
      </c>
      <c r="U1889" s="62"/>
      <c r="V1889" s="31"/>
    </row>
    <row r="1890" spans="1:22" x14ac:dyDescent="0.3">
      <c r="A1890" s="61">
        <v>2379</v>
      </c>
      <c r="U1890" s="62"/>
      <c r="V1890" s="31"/>
    </row>
    <row r="1891" spans="1:22" x14ac:dyDescent="0.3">
      <c r="A1891" s="61">
        <v>2380</v>
      </c>
      <c r="U1891" s="62"/>
      <c r="V1891" s="31"/>
    </row>
    <row r="1892" spans="1:22" x14ac:dyDescent="0.3">
      <c r="A1892" s="61">
        <v>2381</v>
      </c>
      <c r="U1892" s="62"/>
      <c r="V1892" s="31"/>
    </row>
    <row r="1893" spans="1:22" x14ac:dyDescent="0.3">
      <c r="A1893" s="61">
        <v>2382</v>
      </c>
      <c r="U1893" s="62"/>
      <c r="V1893" s="31"/>
    </row>
    <row r="1894" spans="1:22" x14ac:dyDescent="0.3">
      <c r="A1894" s="61">
        <v>2383</v>
      </c>
      <c r="U1894" s="62"/>
      <c r="V1894" s="31"/>
    </row>
    <row r="1895" spans="1:22" x14ac:dyDescent="0.3">
      <c r="A1895" s="61">
        <v>2384</v>
      </c>
      <c r="U1895" s="62"/>
      <c r="V1895" s="31"/>
    </row>
    <row r="1896" spans="1:22" x14ac:dyDescent="0.3">
      <c r="A1896" s="61">
        <v>2385</v>
      </c>
      <c r="U1896" s="62"/>
      <c r="V1896" s="31"/>
    </row>
    <row r="1897" spans="1:22" x14ac:dyDescent="0.3">
      <c r="A1897" s="61">
        <v>2386</v>
      </c>
      <c r="U1897" s="62"/>
      <c r="V1897" s="31"/>
    </row>
    <row r="1898" spans="1:22" x14ac:dyDescent="0.3">
      <c r="A1898" s="61">
        <v>2387</v>
      </c>
      <c r="U1898" s="62"/>
      <c r="V1898" s="31"/>
    </row>
    <row r="1899" spans="1:22" x14ac:dyDescent="0.3">
      <c r="A1899" s="61">
        <v>2388</v>
      </c>
      <c r="U1899" s="62"/>
      <c r="V1899" s="31"/>
    </row>
    <row r="1900" spans="1:22" x14ac:dyDescent="0.3">
      <c r="A1900" s="61">
        <v>2389</v>
      </c>
      <c r="U1900" s="62"/>
      <c r="V1900" s="31"/>
    </row>
    <row r="1901" spans="1:22" x14ac:dyDescent="0.3">
      <c r="A1901" s="61">
        <v>2390</v>
      </c>
      <c r="U1901" s="62"/>
      <c r="V1901" s="31"/>
    </row>
    <row r="1902" spans="1:22" x14ac:dyDescent="0.3">
      <c r="A1902" s="61">
        <v>2391</v>
      </c>
      <c r="U1902" s="62"/>
      <c r="V1902" s="31"/>
    </row>
    <row r="1903" spans="1:22" x14ac:dyDescent="0.3">
      <c r="A1903" s="61">
        <v>2392</v>
      </c>
      <c r="U1903" s="62"/>
      <c r="V1903" s="31"/>
    </row>
    <row r="1904" spans="1:22" x14ac:dyDescent="0.3">
      <c r="A1904" s="61">
        <v>2393</v>
      </c>
      <c r="U1904" s="62"/>
      <c r="V1904" s="31"/>
    </row>
    <row r="1905" spans="1:22" x14ac:dyDescent="0.3">
      <c r="A1905" s="61">
        <v>2394</v>
      </c>
      <c r="U1905" s="62"/>
      <c r="V1905" s="31"/>
    </row>
    <row r="1906" spans="1:22" x14ac:dyDescent="0.3">
      <c r="A1906" s="61">
        <v>2395</v>
      </c>
      <c r="U1906" s="62"/>
      <c r="V1906" s="31"/>
    </row>
    <row r="1907" spans="1:22" x14ac:dyDescent="0.3">
      <c r="A1907" s="61">
        <v>2396</v>
      </c>
      <c r="U1907" s="62"/>
      <c r="V1907" s="31"/>
    </row>
    <row r="1908" spans="1:22" x14ac:dyDescent="0.3">
      <c r="A1908" s="61">
        <v>2397</v>
      </c>
      <c r="U1908" s="62"/>
      <c r="V1908" s="31"/>
    </row>
    <row r="1909" spans="1:22" x14ac:dyDescent="0.3">
      <c r="A1909" s="61">
        <v>2398</v>
      </c>
      <c r="U1909" s="62"/>
      <c r="V1909" s="31"/>
    </row>
    <row r="1910" spans="1:22" x14ac:dyDescent="0.3">
      <c r="A1910" s="61">
        <v>2399</v>
      </c>
      <c r="U1910" s="62"/>
      <c r="V1910" s="31"/>
    </row>
    <row r="1911" spans="1:22" x14ac:dyDescent="0.3">
      <c r="A1911" s="61">
        <v>2400</v>
      </c>
      <c r="U1911" s="62"/>
      <c r="V1911" s="31"/>
    </row>
    <row r="1912" spans="1:22" x14ac:dyDescent="0.3">
      <c r="A1912" s="61">
        <v>2401</v>
      </c>
      <c r="U1912" s="62"/>
      <c r="V1912" s="31"/>
    </row>
    <row r="1913" spans="1:22" x14ac:dyDescent="0.3">
      <c r="A1913" s="61">
        <v>2402</v>
      </c>
      <c r="U1913" s="62"/>
      <c r="V1913" s="31"/>
    </row>
    <row r="1914" spans="1:22" x14ac:dyDescent="0.3">
      <c r="A1914" s="61">
        <v>2403</v>
      </c>
      <c r="U1914" s="62"/>
      <c r="V1914" s="31"/>
    </row>
    <row r="1915" spans="1:22" x14ac:dyDescent="0.3">
      <c r="A1915" s="61">
        <v>2404</v>
      </c>
      <c r="U1915" s="62"/>
      <c r="V1915" s="31"/>
    </row>
    <row r="1916" spans="1:22" x14ac:dyDescent="0.3">
      <c r="A1916" s="61">
        <v>2405</v>
      </c>
      <c r="U1916" s="62"/>
      <c r="V1916" s="31"/>
    </row>
    <row r="1917" spans="1:22" x14ac:dyDescent="0.3">
      <c r="A1917" s="61">
        <v>2406</v>
      </c>
      <c r="U1917" s="62"/>
      <c r="V1917" s="31"/>
    </row>
    <row r="1918" spans="1:22" x14ac:dyDescent="0.3">
      <c r="A1918" s="61">
        <v>2407</v>
      </c>
      <c r="U1918" s="62"/>
      <c r="V1918" s="31"/>
    </row>
    <row r="1919" spans="1:22" x14ac:dyDescent="0.3">
      <c r="A1919" s="61">
        <v>2408</v>
      </c>
      <c r="U1919" s="62"/>
      <c r="V1919" s="31"/>
    </row>
    <row r="1920" spans="1:22" x14ac:dyDescent="0.3">
      <c r="A1920" s="61">
        <v>2409</v>
      </c>
      <c r="U1920" s="62"/>
      <c r="V1920" s="31"/>
    </row>
    <row r="1921" spans="1:22" x14ac:dyDescent="0.3">
      <c r="A1921" s="61">
        <v>2410</v>
      </c>
      <c r="U1921" s="62"/>
      <c r="V1921" s="31"/>
    </row>
    <row r="1922" spans="1:22" x14ac:dyDescent="0.3">
      <c r="A1922" s="61">
        <v>2411</v>
      </c>
      <c r="U1922" s="62"/>
      <c r="V1922" s="31"/>
    </row>
    <row r="1923" spans="1:22" x14ac:dyDescent="0.3">
      <c r="A1923" s="61">
        <v>2412</v>
      </c>
      <c r="U1923" s="62"/>
      <c r="V1923" s="31"/>
    </row>
    <row r="1924" spans="1:22" x14ac:dyDescent="0.3">
      <c r="A1924" s="61">
        <v>2413</v>
      </c>
      <c r="U1924" s="62"/>
      <c r="V1924" s="31"/>
    </row>
    <row r="1925" spans="1:22" x14ac:dyDescent="0.3">
      <c r="A1925" s="61">
        <v>2414</v>
      </c>
      <c r="U1925" s="62"/>
      <c r="V1925" s="31"/>
    </row>
    <row r="1926" spans="1:22" x14ac:dyDescent="0.3">
      <c r="A1926" s="61">
        <v>2415</v>
      </c>
      <c r="U1926" s="62"/>
      <c r="V1926" s="31"/>
    </row>
    <row r="1927" spans="1:22" x14ac:dyDescent="0.3">
      <c r="A1927" s="61">
        <v>2416</v>
      </c>
      <c r="U1927" s="62"/>
      <c r="V1927" s="31"/>
    </row>
    <row r="1928" spans="1:22" x14ac:dyDescent="0.3">
      <c r="A1928" s="61">
        <v>2417</v>
      </c>
      <c r="U1928" s="62"/>
      <c r="V1928" s="31"/>
    </row>
    <row r="1929" spans="1:22" x14ac:dyDescent="0.3">
      <c r="A1929" s="61">
        <v>2418</v>
      </c>
      <c r="U1929" s="62"/>
      <c r="V1929" s="31"/>
    </row>
    <row r="1930" spans="1:22" x14ac:dyDescent="0.3">
      <c r="A1930" s="61">
        <v>2419</v>
      </c>
      <c r="U1930" s="62"/>
      <c r="V1930" s="31"/>
    </row>
    <row r="1931" spans="1:22" x14ac:dyDescent="0.3">
      <c r="A1931" s="61">
        <v>2420</v>
      </c>
      <c r="U1931" s="62"/>
      <c r="V1931" s="31"/>
    </row>
    <row r="1932" spans="1:22" x14ac:dyDescent="0.3">
      <c r="A1932" s="61">
        <v>2421</v>
      </c>
      <c r="U1932" s="62"/>
      <c r="V1932" s="31"/>
    </row>
    <row r="1933" spans="1:22" x14ac:dyDescent="0.3">
      <c r="A1933" s="61">
        <v>2422</v>
      </c>
      <c r="U1933" s="62"/>
      <c r="V1933" s="31"/>
    </row>
    <row r="1934" spans="1:22" x14ac:dyDescent="0.3">
      <c r="A1934" s="61">
        <v>2423</v>
      </c>
      <c r="U1934" s="62"/>
      <c r="V1934" s="31"/>
    </row>
    <row r="1935" spans="1:22" x14ac:dyDescent="0.3">
      <c r="A1935" s="61">
        <v>2424</v>
      </c>
      <c r="U1935" s="62"/>
      <c r="V1935" s="31"/>
    </row>
    <row r="1936" spans="1:22" x14ac:dyDescent="0.3">
      <c r="A1936" s="61">
        <v>2425</v>
      </c>
      <c r="U1936" s="62"/>
      <c r="V1936" s="31"/>
    </row>
    <row r="1937" spans="1:22" x14ac:dyDescent="0.3">
      <c r="A1937" s="61">
        <v>2426</v>
      </c>
      <c r="U1937" s="62"/>
      <c r="V1937" s="31"/>
    </row>
    <row r="1938" spans="1:22" x14ac:dyDescent="0.3">
      <c r="A1938" s="61">
        <v>2427</v>
      </c>
      <c r="U1938" s="62"/>
      <c r="V1938" s="31"/>
    </row>
    <row r="1939" spans="1:22" x14ac:dyDescent="0.3">
      <c r="A1939" s="61">
        <v>2428</v>
      </c>
      <c r="U1939" s="62"/>
      <c r="V1939" s="31"/>
    </row>
    <row r="1940" spans="1:22" x14ac:dyDescent="0.3">
      <c r="A1940" s="61">
        <v>2429</v>
      </c>
      <c r="U1940" s="62"/>
      <c r="V1940" s="31"/>
    </row>
    <row r="1941" spans="1:22" x14ac:dyDescent="0.3">
      <c r="A1941" s="61">
        <v>2430</v>
      </c>
      <c r="U1941" s="62"/>
      <c r="V1941" s="31"/>
    </row>
    <row r="1942" spans="1:22" x14ac:dyDescent="0.3">
      <c r="A1942" s="61">
        <v>2431</v>
      </c>
      <c r="U1942" s="62"/>
      <c r="V1942" s="31"/>
    </row>
    <row r="1943" spans="1:22" x14ac:dyDescent="0.3">
      <c r="A1943" s="61">
        <v>2432</v>
      </c>
      <c r="U1943" s="62"/>
      <c r="V1943" s="31"/>
    </row>
    <row r="1944" spans="1:22" x14ac:dyDescent="0.3">
      <c r="A1944" s="61">
        <v>2433</v>
      </c>
      <c r="U1944" s="62"/>
      <c r="V1944" s="31"/>
    </row>
    <row r="1945" spans="1:22" x14ac:dyDescent="0.3">
      <c r="A1945" s="61">
        <v>2434</v>
      </c>
      <c r="U1945" s="62"/>
      <c r="V1945" s="31"/>
    </row>
    <row r="1946" spans="1:22" x14ac:dyDescent="0.3">
      <c r="A1946" s="61">
        <v>2435</v>
      </c>
      <c r="U1946" s="62"/>
      <c r="V1946" s="31"/>
    </row>
    <row r="1947" spans="1:22" x14ac:dyDescent="0.3">
      <c r="A1947" s="61">
        <v>2436</v>
      </c>
      <c r="U1947" s="62"/>
      <c r="V1947" s="31"/>
    </row>
    <row r="1948" spans="1:22" x14ac:dyDescent="0.3">
      <c r="A1948" s="61">
        <v>2437</v>
      </c>
      <c r="U1948" s="62"/>
      <c r="V1948" s="31"/>
    </row>
    <row r="1949" spans="1:22" x14ac:dyDescent="0.3">
      <c r="A1949" s="61">
        <v>2438</v>
      </c>
      <c r="U1949" s="62"/>
      <c r="V1949" s="31"/>
    </row>
    <row r="1950" spans="1:22" x14ac:dyDescent="0.3">
      <c r="A1950" s="61">
        <v>2439</v>
      </c>
      <c r="U1950" s="62"/>
      <c r="V1950" s="31"/>
    </row>
    <row r="1951" spans="1:22" x14ac:dyDescent="0.3">
      <c r="A1951" s="61">
        <v>2440</v>
      </c>
      <c r="U1951" s="62"/>
      <c r="V1951" s="31"/>
    </row>
    <row r="1952" spans="1:22" x14ac:dyDescent="0.3">
      <c r="A1952" s="61">
        <v>2441</v>
      </c>
      <c r="U1952" s="62"/>
      <c r="V1952" s="31"/>
    </row>
    <row r="1953" spans="1:22" x14ac:dyDescent="0.3">
      <c r="A1953" s="61">
        <v>2442</v>
      </c>
      <c r="U1953" s="62"/>
      <c r="V1953" s="31"/>
    </row>
    <row r="1954" spans="1:22" x14ac:dyDescent="0.3">
      <c r="A1954" s="61">
        <v>2443</v>
      </c>
      <c r="U1954" s="62"/>
      <c r="V1954" s="31"/>
    </row>
    <row r="1955" spans="1:22" x14ac:dyDescent="0.3">
      <c r="A1955" s="61">
        <v>2444</v>
      </c>
      <c r="U1955" s="62"/>
      <c r="V1955" s="31"/>
    </row>
    <row r="1956" spans="1:22" x14ac:dyDescent="0.3">
      <c r="A1956" s="61">
        <v>2445</v>
      </c>
      <c r="U1956" s="62"/>
      <c r="V1956" s="31"/>
    </row>
    <row r="1957" spans="1:22" x14ac:dyDescent="0.3">
      <c r="A1957" s="61">
        <v>2446</v>
      </c>
      <c r="U1957" s="62"/>
      <c r="V1957" s="31"/>
    </row>
    <row r="1958" spans="1:22" x14ac:dyDescent="0.3">
      <c r="A1958" s="61">
        <v>2447</v>
      </c>
      <c r="U1958" s="62"/>
      <c r="V1958" s="31"/>
    </row>
    <row r="1959" spans="1:22" x14ac:dyDescent="0.3">
      <c r="A1959" s="61">
        <v>2448</v>
      </c>
      <c r="U1959" s="62"/>
      <c r="V1959" s="31"/>
    </row>
    <row r="1960" spans="1:22" x14ac:dyDescent="0.3">
      <c r="A1960" s="61">
        <v>2449</v>
      </c>
      <c r="U1960" s="62"/>
      <c r="V1960" s="31"/>
    </row>
    <row r="1961" spans="1:22" x14ac:dyDescent="0.3">
      <c r="A1961" s="61">
        <v>2450</v>
      </c>
      <c r="U1961" s="62"/>
      <c r="V1961" s="31"/>
    </row>
    <row r="1962" spans="1:22" x14ac:dyDescent="0.3">
      <c r="A1962" s="61">
        <v>2451</v>
      </c>
      <c r="U1962" s="62"/>
      <c r="V1962" s="31"/>
    </row>
    <row r="1963" spans="1:22" x14ac:dyDescent="0.3">
      <c r="A1963" s="61">
        <v>2452</v>
      </c>
      <c r="U1963" s="62"/>
      <c r="V1963" s="31"/>
    </row>
    <row r="1964" spans="1:22" x14ac:dyDescent="0.3">
      <c r="A1964" s="61">
        <v>2453</v>
      </c>
      <c r="U1964" s="62"/>
      <c r="V1964" s="31"/>
    </row>
    <row r="1965" spans="1:22" x14ac:dyDescent="0.3">
      <c r="A1965" s="61">
        <v>2454</v>
      </c>
      <c r="U1965" s="62"/>
      <c r="V1965" s="31"/>
    </row>
    <row r="1966" spans="1:22" x14ac:dyDescent="0.3">
      <c r="A1966" s="61">
        <v>2455</v>
      </c>
      <c r="U1966" s="62"/>
      <c r="V1966" s="31"/>
    </row>
    <row r="1967" spans="1:22" x14ac:dyDescent="0.3">
      <c r="A1967" s="61">
        <v>2456</v>
      </c>
      <c r="U1967" s="62"/>
      <c r="V1967" s="31"/>
    </row>
    <row r="1968" spans="1:22" x14ac:dyDescent="0.3">
      <c r="A1968" s="61">
        <v>2457</v>
      </c>
      <c r="U1968" s="62"/>
      <c r="V1968" s="31"/>
    </row>
    <row r="1969" spans="1:22" x14ac:dyDescent="0.3">
      <c r="A1969" s="61">
        <v>2458</v>
      </c>
      <c r="U1969" s="62"/>
      <c r="V1969" s="31"/>
    </row>
    <row r="1970" spans="1:22" x14ac:dyDescent="0.3">
      <c r="A1970" s="61">
        <v>2459</v>
      </c>
      <c r="U1970" s="62"/>
      <c r="V1970" s="31"/>
    </row>
    <row r="1971" spans="1:22" x14ac:dyDescent="0.3">
      <c r="A1971" s="61">
        <v>2460</v>
      </c>
      <c r="U1971" s="62"/>
      <c r="V1971" s="31"/>
    </row>
    <row r="1972" spans="1:22" x14ac:dyDescent="0.3">
      <c r="A1972" s="61">
        <v>2461</v>
      </c>
      <c r="U1972" s="62"/>
      <c r="V1972" s="31"/>
    </row>
    <row r="1973" spans="1:22" x14ac:dyDescent="0.3">
      <c r="A1973" s="61">
        <v>2462</v>
      </c>
      <c r="U1973" s="62"/>
      <c r="V1973" s="31"/>
    </row>
    <row r="1974" spans="1:22" x14ac:dyDescent="0.3">
      <c r="A1974" s="61">
        <v>2463</v>
      </c>
      <c r="U1974" s="62"/>
      <c r="V1974" s="31"/>
    </row>
    <row r="1975" spans="1:22" x14ac:dyDescent="0.3">
      <c r="A1975" s="61">
        <v>2464</v>
      </c>
      <c r="U1975" s="62"/>
      <c r="V1975" s="31"/>
    </row>
    <row r="1976" spans="1:22" x14ac:dyDescent="0.3">
      <c r="A1976" s="61">
        <v>2465</v>
      </c>
      <c r="U1976" s="62"/>
      <c r="V1976" s="31"/>
    </row>
    <row r="1977" spans="1:22" x14ac:dyDescent="0.3">
      <c r="A1977" s="61">
        <v>2466</v>
      </c>
      <c r="U1977" s="62"/>
      <c r="V1977" s="31"/>
    </row>
    <row r="1978" spans="1:22" x14ac:dyDescent="0.3">
      <c r="A1978" s="61">
        <v>2467</v>
      </c>
      <c r="U1978" s="62"/>
      <c r="V1978" s="31"/>
    </row>
    <row r="1979" spans="1:22" x14ac:dyDescent="0.3">
      <c r="A1979" s="61">
        <v>2468</v>
      </c>
      <c r="U1979" s="62"/>
      <c r="V1979" s="31"/>
    </row>
    <row r="1980" spans="1:22" x14ac:dyDescent="0.3">
      <c r="A1980" s="61">
        <v>2469</v>
      </c>
      <c r="U1980" s="62"/>
      <c r="V1980" s="31"/>
    </row>
    <row r="1981" spans="1:22" x14ac:dyDescent="0.3">
      <c r="A1981" s="61">
        <v>2470</v>
      </c>
      <c r="U1981" s="62"/>
      <c r="V1981" s="31"/>
    </row>
    <row r="1982" spans="1:22" x14ac:dyDescent="0.3">
      <c r="A1982" s="61">
        <v>2471</v>
      </c>
      <c r="U1982" s="62"/>
      <c r="V1982" s="31"/>
    </row>
    <row r="1983" spans="1:22" x14ac:dyDescent="0.3">
      <c r="A1983" s="61">
        <v>2472</v>
      </c>
      <c r="U1983" s="62"/>
      <c r="V1983" s="31"/>
    </row>
    <row r="1984" spans="1:22" x14ac:dyDescent="0.3">
      <c r="A1984" s="61">
        <v>2473</v>
      </c>
      <c r="U1984" s="62"/>
      <c r="V1984" s="31"/>
    </row>
    <row r="1985" spans="1:22" x14ac:dyDescent="0.3">
      <c r="A1985" s="61">
        <v>2474</v>
      </c>
      <c r="U1985" s="62"/>
      <c r="V1985" s="31"/>
    </row>
    <row r="1986" spans="1:22" x14ac:dyDescent="0.3">
      <c r="A1986" s="61">
        <v>2475</v>
      </c>
      <c r="U1986" s="62"/>
      <c r="V1986" s="31"/>
    </row>
    <row r="1987" spans="1:22" x14ac:dyDescent="0.3">
      <c r="A1987" s="61">
        <v>2476</v>
      </c>
      <c r="U1987" s="62"/>
      <c r="V1987" s="31"/>
    </row>
    <row r="1988" spans="1:22" x14ac:dyDescent="0.3">
      <c r="A1988" s="61">
        <v>2477</v>
      </c>
      <c r="U1988" s="62"/>
      <c r="V1988" s="31"/>
    </row>
    <row r="1989" spans="1:22" x14ac:dyDescent="0.3">
      <c r="A1989" s="61">
        <v>2478</v>
      </c>
      <c r="U1989" s="62"/>
      <c r="V1989" s="31"/>
    </row>
    <row r="1990" spans="1:22" x14ac:dyDescent="0.3">
      <c r="A1990" s="61">
        <v>2479</v>
      </c>
      <c r="U1990" s="62"/>
      <c r="V1990" s="31"/>
    </row>
    <row r="1991" spans="1:22" x14ac:dyDescent="0.3">
      <c r="A1991" s="61">
        <v>2480</v>
      </c>
      <c r="U1991" s="62"/>
      <c r="V1991" s="31"/>
    </row>
    <row r="1992" spans="1:22" x14ac:dyDescent="0.3">
      <c r="A1992" s="61">
        <v>2481</v>
      </c>
      <c r="U1992" s="62"/>
      <c r="V1992" s="31"/>
    </row>
    <row r="1993" spans="1:22" x14ac:dyDescent="0.3">
      <c r="A1993" s="61">
        <v>2482</v>
      </c>
      <c r="U1993" s="62"/>
      <c r="V1993" s="31"/>
    </row>
    <row r="1994" spans="1:22" x14ac:dyDescent="0.3">
      <c r="A1994" s="61">
        <v>2483</v>
      </c>
      <c r="U1994" s="62"/>
      <c r="V1994" s="31"/>
    </row>
    <row r="1995" spans="1:22" x14ac:dyDescent="0.3">
      <c r="A1995" s="61">
        <v>2484</v>
      </c>
      <c r="U1995" s="62"/>
      <c r="V1995" s="31"/>
    </row>
    <row r="1996" spans="1:22" x14ac:dyDescent="0.3">
      <c r="A1996" s="61">
        <v>2485</v>
      </c>
      <c r="U1996" s="62"/>
      <c r="V1996" s="31"/>
    </row>
    <row r="1997" spans="1:22" x14ac:dyDescent="0.3">
      <c r="A1997" s="61">
        <v>2486</v>
      </c>
      <c r="U1997" s="62"/>
      <c r="V1997" s="31"/>
    </row>
    <row r="1998" spans="1:22" x14ac:dyDescent="0.3">
      <c r="A1998" s="61">
        <v>2487</v>
      </c>
      <c r="U1998" s="62"/>
      <c r="V1998" s="31"/>
    </row>
    <row r="1999" spans="1:22" x14ac:dyDescent="0.3">
      <c r="A1999" s="61">
        <v>2488</v>
      </c>
      <c r="U1999" s="62"/>
      <c r="V1999" s="31"/>
    </row>
    <row r="2000" spans="1:22" x14ac:dyDescent="0.3">
      <c r="A2000" s="61">
        <v>2489</v>
      </c>
      <c r="U2000" s="62"/>
      <c r="V2000" s="31"/>
    </row>
    <row r="2001" spans="1:22" x14ac:dyDescent="0.3">
      <c r="A2001" s="61">
        <v>2490</v>
      </c>
      <c r="U2001" s="62"/>
      <c r="V2001" s="31"/>
    </row>
    <row r="2002" spans="1:22" x14ac:dyDescent="0.3">
      <c r="A2002" s="61">
        <v>2491</v>
      </c>
      <c r="U2002" s="62"/>
      <c r="V2002" s="31"/>
    </row>
    <row r="2003" spans="1:22" x14ac:dyDescent="0.3">
      <c r="A2003" s="61">
        <v>2492</v>
      </c>
      <c r="U2003" s="62"/>
      <c r="V2003" s="31"/>
    </row>
    <row r="2004" spans="1:22" x14ac:dyDescent="0.3">
      <c r="A2004" s="61">
        <v>2493</v>
      </c>
      <c r="U2004" s="62"/>
      <c r="V2004" s="31"/>
    </row>
    <row r="2005" spans="1:22" x14ac:dyDescent="0.3">
      <c r="A2005" s="61">
        <v>2494</v>
      </c>
      <c r="U2005" s="62"/>
      <c r="V2005" s="31"/>
    </row>
    <row r="2006" spans="1:22" x14ac:dyDescent="0.3">
      <c r="A2006" s="61">
        <v>2495</v>
      </c>
      <c r="U2006" s="62"/>
      <c r="V2006" s="31"/>
    </row>
    <row r="2007" spans="1:22" x14ac:dyDescent="0.3">
      <c r="A2007" s="61">
        <v>2496</v>
      </c>
      <c r="U2007" s="62"/>
      <c r="V2007" s="31"/>
    </row>
    <row r="2008" spans="1:22" x14ac:dyDescent="0.3">
      <c r="A2008" s="61">
        <v>2497</v>
      </c>
      <c r="U2008" s="62"/>
      <c r="V2008" s="31"/>
    </row>
    <row r="2009" spans="1:22" x14ac:dyDescent="0.3">
      <c r="A2009" s="61">
        <v>2498</v>
      </c>
      <c r="U2009" s="62"/>
      <c r="V2009" s="31"/>
    </row>
    <row r="2010" spans="1:22" x14ac:dyDescent="0.3">
      <c r="A2010" s="61">
        <v>2499</v>
      </c>
      <c r="U2010" s="62"/>
      <c r="V2010" s="31"/>
    </row>
    <row r="2011" spans="1:22" x14ac:dyDescent="0.3">
      <c r="A2011" s="61">
        <v>2500</v>
      </c>
      <c r="U2011" s="62"/>
      <c r="V2011" s="31"/>
    </row>
    <row r="2012" spans="1:22" x14ac:dyDescent="0.3">
      <c r="A2012" s="61">
        <v>2501</v>
      </c>
      <c r="U2012" s="62"/>
      <c r="V2012" s="31"/>
    </row>
    <row r="2013" spans="1:22" x14ac:dyDescent="0.3">
      <c r="A2013" s="61">
        <v>2502</v>
      </c>
      <c r="U2013" s="62"/>
      <c r="V2013" s="31"/>
    </row>
    <row r="2014" spans="1:22" x14ac:dyDescent="0.3">
      <c r="A2014" s="61">
        <v>2503</v>
      </c>
      <c r="U2014" s="62"/>
      <c r="V2014" s="31"/>
    </row>
    <row r="2015" spans="1:22" x14ac:dyDescent="0.3">
      <c r="A2015" s="61">
        <v>2504</v>
      </c>
      <c r="U2015" s="62"/>
      <c r="V2015" s="31"/>
    </row>
    <row r="2016" spans="1:22" x14ac:dyDescent="0.3">
      <c r="A2016" s="61">
        <v>2505</v>
      </c>
      <c r="U2016" s="62"/>
      <c r="V2016" s="31"/>
    </row>
    <row r="2017" spans="1:22" x14ac:dyDescent="0.3">
      <c r="A2017" s="61">
        <v>2506</v>
      </c>
      <c r="U2017" s="62"/>
      <c r="V2017" s="31"/>
    </row>
    <row r="2018" spans="1:22" x14ac:dyDescent="0.3">
      <c r="A2018" s="61">
        <v>2507</v>
      </c>
      <c r="U2018" s="62"/>
      <c r="V2018" s="31"/>
    </row>
    <row r="2019" spans="1:22" x14ac:dyDescent="0.3">
      <c r="A2019" s="61">
        <v>2508</v>
      </c>
      <c r="U2019" s="62"/>
      <c r="V2019" s="31"/>
    </row>
    <row r="2020" spans="1:22" x14ac:dyDescent="0.3">
      <c r="A2020" s="61">
        <v>2509</v>
      </c>
      <c r="U2020" s="62"/>
      <c r="V2020" s="31"/>
    </row>
    <row r="2021" spans="1:22" x14ac:dyDescent="0.3">
      <c r="A2021" s="61">
        <v>2510</v>
      </c>
      <c r="U2021" s="62"/>
      <c r="V2021" s="31"/>
    </row>
    <row r="2022" spans="1:22" x14ac:dyDescent="0.3">
      <c r="A2022" s="61">
        <v>2511</v>
      </c>
      <c r="U2022" s="62"/>
      <c r="V2022" s="31"/>
    </row>
    <row r="2023" spans="1:22" x14ac:dyDescent="0.3">
      <c r="A2023" s="61">
        <v>2512</v>
      </c>
      <c r="U2023" s="62"/>
      <c r="V2023" s="31"/>
    </row>
    <row r="2024" spans="1:22" x14ac:dyDescent="0.3">
      <c r="A2024" s="61">
        <v>2513</v>
      </c>
      <c r="U2024" s="62"/>
      <c r="V2024" s="31"/>
    </row>
    <row r="2025" spans="1:22" x14ac:dyDescent="0.3">
      <c r="A2025" s="61">
        <v>2514</v>
      </c>
      <c r="U2025" s="62"/>
      <c r="V2025" s="31"/>
    </row>
    <row r="2026" spans="1:22" x14ac:dyDescent="0.3">
      <c r="A2026" s="61">
        <v>2515</v>
      </c>
      <c r="U2026" s="62"/>
      <c r="V2026" s="31"/>
    </row>
    <row r="2027" spans="1:22" x14ac:dyDescent="0.3">
      <c r="A2027" s="61">
        <v>2516</v>
      </c>
      <c r="U2027" s="62"/>
      <c r="V2027" s="31"/>
    </row>
    <row r="2028" spans="1:22" x14ac:dyDescent="0.3">
      <c r="A2028" s="61">
        <v>2517</v>
      </c>
      <c r="U2028" s="62"/>
      <c r="V2028" s="31"/>
    </row>
    <row r="2029" spans="1:22" x14ac:dyDescent="0.3">
      <c r="A2029" s="61">
        <v>2518</v>
      </c>
      <c r="U2029" s="62"/>
      <c r="V2029" s="31"/>
    </row>
    <row r="2030" spans="1:22" x14ac:dyDescent="0.3">
      <c r="A2030" s="61">
        <v>2519</v>
      </c>
      <c r="U2030" s="62"/>
      <c r="V2030" s="31"/>
    </row>
    <row r="2031" spans="1:22" x14ac:dyDescent="0.3">
      <c r="A2031" s="61">
        <v>2520</v>
      </c>
      <c r="U2031" s="62"/>
      <c r="V2031" s="31"/>
    </row>
    <row r="2032" spans="1:22" x14ac:dyDescent="0.3">
      <c r="A2032" s="61">
        <v>2521</v>
      </c>
      <c r="U2032" s="62"/>
      <c r="V2032" s="31"/>
    </row>
    <row r="2033" spans="1:22" x14ac:dyDescent="0.3">
      <c r="A2033" s="61">
        <v>2522</v>
      </c>
      <c r="U2033" s="62"/>
      <c r="V2033" s="31"/>
    </row>
    <row r="2034" spans="1:22" x14ac:dyDescent="0.3">
      <c r="A2034" s="61">
        <v>2523</v>
      </c>
      <c r="U2034" s="62"/>
      <c r="V2034" s="31"/>
    </row>
    <row r="2035" spans="1:22" x14ac:dyDescent="0.3">
      <c r="A2035" s="61">
        <v>2524</v>
      </c>
      <c r="U2035" s="62"/>
      <c r="V2035" s="31"/>
    </row>
    <row r="2036" spans="1:22" x14ac:dyDescent="0.3">
      <c r="A2036" s="61">
        <v>2525</v>
      </c>
      <c r="U2036" s="62"/>
      <c r="V2036" s="31"/>
    </row>
    <row r="2037" spans="1:22" x14ac:dyDescent="0.3">
      <c r="A2037" s="61">
        <v>2526</v>
      </c>
      <c r="U2037" s="62"/>
      <c r="V2037" s="31"/>
    </row>
    <row r="2038" spans="1:22" x14ac:dyDescent="0.3">
      <c r="A2038" s="61">
        <v>2527</v>
      </c>
      <c r="U2038" s="62"/>
      <c r="V2038" s="31"/>
    </row>
    <row r="2039" spans="1:22" x14ac:dyDescent="0.3">
      <c r="A2039" s="61">
        <v>2528</v>
      </c>
      <c r="U2039" s="62"/>
      <c r="V2039" s="31"/>
    </row>
    <row r="2040" spans="1:22" x14ac:dyDescent="0.3">
      <c r="A2040" s="61">
        <v>2529</v>
      </c>
      <c r="U2040" s="62"/>
      <c r="V2040" s="31"/>
    </row>
    <row r="2041" spans="1:22" x14ac:dyDescent="0.3">
      <c r="A2041" s="61">
        <v>2530</v>
      </c>
      <c r="U2041" s="62"/>
      <c r="V2041" s="31"/>
    </row>
    <row r="2042" spans="1:22" x14ac:dyDescent="0.3">
      <c r="A2042" s="61">
        <v>2531</v>
      </c>
      <c r="U2042" s="62"/>
      <c r="V2042" s="31"/>
    </row>
    <row r="2043" spans="1:22" x14ac:dyDescent="0.3">
      <c r="A2043" s="61">
        <v>2532</v>
      </c>
      <c r="U2043" s="62"/>
      <c r="V2043" s="31"/>
    </row>
    <row r="2044" spans="1:22" x14ac:dyDescent="0.3">
      <c r="A2044" s="61">
        <v>2533</v>
      </c>
      <c r="U2044" s="62"/>
      <c r="V2044" s="31"/>
    </row>
    <row r="2045" spans="1:22" x14ac:dyDescent="0.3">
      <c r="A2045" s="61">
        <v>2534</v>
      </c>
      <c r="U2045" s="62"/>
      <c r="V2045" s="31"/>
    </row>
    <row r="2046" spans="1:22" x14ac:dyDescent="0.3">
      <c r="A2046" s="61">
        <v>2535</v>
      </c>
      <c r="U2046" s="62"/>
      <c r="V2046" s="31"/>
    </row>
    <row r="2047" spans="1:22" x14ac:dyDescent="0.3">
      <c r="A2047" s="61">
        <v>2536</v>
      </c>
      <c r="U2047" s="62"/>
      <c r="V2047" s="31"/>
    </row>
    <row r="2048" spans="1:22" x14ac:dyDescent="0.3">
      <c r="A2048" s="61">
        <v>2537</v>
      </c>
      <c r="U2048" s="62"/>
      <c r="V2048" s="31"/>
    </row>
    <row r="2049" spans="1:22" x14ac:dyDescent="0.3">
      <c r="A2049" s="61">
        <v>2538</v>
      </c>
      <c r="U2049" s="62"/>
      <c r="V2049" s="31"/>
    </row>
    <row r="2050" spans="1:22" x14ac:dyDescent="0.3">
      <c r="A2050" s="61">
        <v>2539</v>
      </c>
      <c r="U2050" s="62"/>
      <c r="V2050" s="31"/>
    </row>
    <row r="2051" spans="1:22" x14ac:dyDescent="0.3">
      <c r="A2051" s="61">
        <v>2540</v>
      </c>
      <c r="U2051" s="62"/>
      <c r="V2051" s="31"/>
    </row>
    <row r="2052" spans="1:22" x14ac:dyDescent="0.3">
      <c r="A2052" s="61">
        <v>2541</v>
      </c>
      <c r="U2052" s="62"/>
      <c r="V2052" s="31"/>
    </row>
    <row r="2053" spans="1:22" x14ac:dyDescent="0.3">
      <c r="A2053" s="61">
        <v>2542</v>
      </c>
      <c r="U2053" s="62"/>
      <c r="V2053" s="31"/>
    </row>
    <row r="2054" spans="1:22" x14ac:dyDescent="0.3">
      <c r="A2054" s="61">
        <v>2543</v>
      </c>
      <c r="U2054" s="62"/>
      <c r="V2054" s="31"/>
    </row>
    <row r="2055" spans="1:22" x14ac:dyDescent="0.3">
      <c r="A2055" s="61">
        <v>2544</v>
      </c>
      <c r="U2055" s="62"/>
      <c r="V2055" s="31"/>
    </row>
    <row r="2056" spans="1:22" x14ac:dyDescent="0.3">
      <c r="A2056" s="61">
        <v>2545</v>
      </c>
      <c r="U2056" s="62"/>
      <c r="V2056" s="31"/>
    </row>
    <row r="2057" spans="1:22" x14ac:dyDescent="0.3">
      <c r="A2057" s="61">
        <v>2546</v>
      </c>
      <c r="U2057" s="62"/>
      <c r="V2057" s="31"/>
    </row>
    <row r="2058" spans="1:22" x14ac:dyDescent="0.3">
      <c r="A2058" s="61">
        <v>2547</v>
      </c>
      <c r="U2058" s="62"/>
      <c r="V2058" s="31"/>
    </row>
    <row r="2059" spans="1:22" x14ac:dyDescent="0.3">
      <c r="A2059" s="61">
        <v>2548</v>
      </c>
      <c r="U2059" s="62"/>
      <c r="V2059" s="31"/>
    </row>
    <row r="2060" spans="1:22" x14ac:dyDescent="0.3">
      <c r="A2060" s="61">
        <v>2549</v>
      </c>
      <c r="U2060" s="62"/>
      <c r="V2060" s="31"/>
    </row>
    <row r="2061" spans="1:22" x14ac:dyDescent="0.3">
      <c r="A2061" s="61">
        <v>2550</v>
      </c>
      <c r="U2061" s="62"/>
      <c r="V2061" s="31"/>
    </row>
    <row r="2062" spans="1:22" x14ac:dyDescent="0.3">
      <c r="A2062" s="61">
        <v>2551</v>
      </c>
      <c r="U2062" s="62"/>
      <c r="V2062" s="31"/>
    </row>
    <row r="2063" spans="1:22" x14ac:dyDescent="0.3">
      <c r="A2063" s="61">
        <v>2552</v>
      </c>
      <c r="U2063" s="62"/>
      <c r="V2063" s="31"/>
    </row>
    <row r="2064" spans="1:22" x14ac:dyDescent="0.3">
      <c r="A2064" s="61">
        <v>2553</v>
      </c>
      <c r="U2064" s="62"/>
      <c r="V2064" s="31"/>
    </row>
    <row r="2065" spans="1:22" x14ac:dyDescent="0.3">
      <c r="A2065" s="61">
        <v>2554</v>
      </c>
      <c r="U2065" s="62"/>
      <c r="V2065" s="31"/>
    </row>
    <row r="2066" spans="1:22" x14ac:dyDescent="0.3">
      <c r="A2066" s="61">
        <v>2555</v>
      </c>
      <c r="U2066" s="62"/>
      <c r="V2066" s="31"/>
    </row>
    <row r="2067" spans="1:22" x14ac:dyDescent="0.3">
      <c r="A2067" s="61">
        <v>2556</v>
      </c>
      <c r="U2067" s="62"/>
      <c r="V2067" s="31"/>
    </row>
    <row r="2068" spans="1:22" x14ac:dyDescent="0.3">
      <c r="A2068" s="61">
        <v>2557</v>
      </c>
      <c r="U2068" s="62"/>
      <c r="V2068" s="31"/>
    </row>
    <row r="2069" spans="1:22" x14ac:dyDescent="0.3">
      <c r="A2069" s="61">
        <v>2558</v>
      </c>
      <c r="U2069" s="62"/>
      <c r="V2069" s="31"/>
    </row>
    <row r="2070" spans="1:22" x14ac:dyDescent="0.3">
      <c r="A2070" s="61">
        <v>2559</v>
      </c>
      <c r="U2070" s="62"/>
      <c r="V2070" s="31"/>
    </row>
    <row r="2071" spans="1:22" x14ac:dyDescent="0.3">
      <c r="A2071" s="61">
        <v>2560</v>
      </c>
      <c r="U2071" s="62"/>
      <c r="V2071" s="31"/>
    </row>
    <row r="2072" spans="1:22" x14ac:dyDescent="0.3">
      <c r="A2072" s="61">
        <v>2561</v>
      </c>
      <c r="U2072" s="62"/>
      <c r="V2072" s="31"/>
    </row>
    <row r="2073" spans="1:22" x14ac:dyDescent="0.3">
      <c r="A2073" s="61">
        <v>2562</v>
      </c>
      <c r="U2073" s="62"/>
      <c r="V2073" s="31"/>
    </row>
    <row r="2074" spans="1:22" x14ac:dyDescent="0.3">
      <c r="A2074" s="61">
        <v>2563</v>
      </c>
      <c r="U2074" s="62"/>
      <c r="V2074" s="31"/>
    </row>
    <row r="2075" spans="1:22" x14ac:dyDescent="0.3">
      <c r="A2075" s="61">
        <v>2564</v>
      </c>
      <c r="U2075" s="62"/>
      <c r="V2075" s="31"/>
    </row>
    <row r="2076" spans="1:22" x14ac:dyDescent="0.3">
      <c r="A2076" s="61">
        <v>2565</v>
      </c>
      <c r="U2076" s="62"/>
      <c r="V2076" s="31"/>
    </row>
    <row r="2077" spans="1:22" x14ac:dyDescent="0.3">
      <c r="A2077" s="61">
        <v>2566</v>
      </c>
      <c r="U2077" s="62"/>
      <c r="V2077" s="31"/>
    </row>
    <row r="2078" spans="1:22" x14ac:dyDescent="0.3">
      <c r="A2078" s="61">
        <v>2567</v>
      </c>
      <c r="U2078" s="62"/>
      <c r="V2078" s="31"/>
    </row>
    <row r="2079" spans="1:22" x14ac:dyDescent="0.3">
      <c r="A2079" s="61">
        <v>2568</v>
      </c>
      <c r="U2079" s="62"/>
      <c r="V2079" s="31"/>
    </row>
    <row r="2080" spans="1:22" x14ac:dyDescent="0.3">
      <c r="A2080" s="61">
        <v>2569</v>
      </c>
      <c r="U2080" s="62"/>
      <c r="V2080" s="31"/>
    </row>
    <row r="2081" spans="1:22" x14ac:dyDescent="0.3">
      <c r="A2081" s="61">
        <v>2570</v>
      </c>
      <c r="U2081" s="62"/>
      <c r="V2081" s="31"/>
    </row>
    <row r="2082" spans="1:22" x14ac:dyDescent="0.3">
      <c r="A2082" s="61">
        <v>2571</v>
      </c>
      <c r="U2082" s="62"/>
      <c r="V2082" s="31"/>
    </row>
    <row r="2083" spans="1:22" x14ac:dyDescent="0.3">
      <c r="A2083" s="61">
        <v>2572</v>
      </c>
      <c r="U2083" s="62"/>
      <c r="V2083" s="31"/>
    </row>
    <row r="2084" spans="1:22" x14ac:dyDescent="0.3">
      <c r="A2084" s="61">
        <v>2573</v>
      </c>
      <c r="U2084" s="62"/>
      <c r="V2084" s="31"/>
    </row>
    <row r="2085" spans="1:22" x14ac:dyDescent="0.3">
      <c r="A2085" s="61">
        <v>2574</v>
      </c>
      <c r="U2085" s="62"/>
      <c r="V2085" s="31"/>
    </row>
    <row r="2086" spans="1:22" x14ac:dyDescent="0.3">
      <c r="A2086" s="61">
        <v>2575</v>
      </c>
      <c r="U2086" s="62"/>
      <c r="V2086" s="31"/>
    </row>
    <row r="2087" spans="1:22" x14ac:dyDescent="0.3">
      <c r="A2087" s="61">
        <v>2576</v>
      </c>
      <c r="U2087" s="62"/>
      <c r="V2087" s="31"/>
    </row>
    <row r="2088" spans="1:22" x14ac:dyDescent="0.3">
      <c r="A2088" s="61">
        <v>2577</v>
      </c>
      <c r="U2088" s="62"/>
      <c r="V2088" s="31"/>
    </row>
    <row r="2089" spans="1:22" x14ac:dyDescent="0.3">
      <c r="A2089" s="61">
        <v>2578</v>
      </c>
      <c r="U2089" s="62"/>
      <c r="V2089" s="31"/>
    </row>
    <row r="2090" spans="1:22" x14ac:dyDescent="0.3">
      <c r="A2090" s="61">
        <v>2579</v>
      </c>
      <c r="U2090" s="62"/>
      <c r="V2090" s="31"/>
    </row>
    <row r="2091" spans="1:22" x14ac:dyDescent="0.3">
      <c r="A2091" s="61">
        <v>2580</v>
      </c>
      <c r="U2091" s="62"/>
      <c r="V2091" s="31"/>
    </row>
    <row r="2092" spans="1:22" x14ac:dyDescent="0.3">
      <c r="A2092" s="61">
        <v>2581</v>
      </c>
      <c r="U2092" s="62"/>
      <c r="V2092" s="31"/>
    </row>
    <row r="2093" spans="1:22" x14ac:dyDescent="0.3">
      <c r="A2093" s="61">
        <v>2582</v>
      </c>
      <c r="U2093" s="62"/>
      <c r="V2093" s="31"/>
    </row>
    <row r="2094" spans="1:22" x14ac:dyDescent="0.3">
      <c r="A2094" s="61">
        <v>2583</v>
      </c>
      <c r="U2094" s="62"/>
      <c r="V2094" s="31"/>
    </row>
    <row r="2095" spans="1:22" x14ac:dyDescent="0.3">
      <c r="A2095" s="61">
        <v>2584</v>
      </c>
      <c r="U2095" s="62"/>
      <c r="V2095" s="31"/>
    </row>
    <row r="2096" spans="1:22" x14ac:dyDescent="0.3">
      <c r="A2096" s="61">
        <v>2585</v>
      </c>
      <c r="U2096" s="62"/>
      <c r="V2096" s="31"/>
    </row>
    <row r="2097" spans="1:22" x14ac:dyDescent="0.3">
      <c r="A2097" s="61">
        <v>2586</v>
      </c>
      <c r="U2097" s="62"/>
      <c r="V2097" s="31"/>
    </row>
    <row r="2098" spans="1:22" x14ac:dyDescent="0.3">
      <c r="A2098" s="61">
        <v>2587</v>
      </c>
      <c r="U2098" s="62"/>
      <c r="V2098" s="31"/>
    </row>
    <row r="2099" spans="1:22" x14ac:dyDescent="0.3">
      <c r="A2099" s="61">
        <v>2588</v>
      </c>
      <c r="U2099" s="62"/>
      <c r="V2099" s="31"/>
    </row>
    <row r="2100" spans="1:22" x14ac:dyDescent="0.3">
      <c r="A2100" s="61">
        <v>2589</v>
      </c>
      <c r="U2100" s="62"/>
      <c r="V2100" s="31"/>
    </row>
    <row r="2101" spans="1:22" x14ac:dyDescent="0.3">
      <c r="A2101" s="61">
        <v>2590</v>
      </c>
      <c r="U2101" s="62"/>
      <c r="V2101" s="31"/>
    </row>
    <row r="2102" spans="1:22" x14ac:dyDescent="0.3">
      <c r="A2102" s="61">
        <v>2591</v>
      </c>
      <c r="U2102" s="62"/>
      <c r="V2102" s="31"/>
    </row>
    <row r="2103" spans="1:22" x14ac:dyDescent="0.3">
      <c r="A2103" s="61">
        <v>2592</v>
      </c>
      <c r="U2103" s="62"/>
      <c r="V2103" s="31"/>
    </row>
    <row r="2104" spans="1:22" x14ac:dyDescent="0.3">
      <c r="A2104" s="61">
        <v>2593</v>
      </c>
      <c r="U2104" s="62"/>
      <c r="V2104" s="31"/>
    </row>
    <row r="2105" spans="1:22" x14ac:dyDescent="0.3">
      <c r="A2105" s="61">
        <v>2594</v>
      </c>
      <c r="U2105" s="62"/>
      <c r="V2105" s="31"/>
    </row>
    <row r="2106" spans="1:22" x14ac:dyDescent="0.3">
      <c r="A2106" s="61">
        <v>2595</v>
      </c>
      <c r="U2106" s="62"/>
      <c r="V2106" s="31"/>
    </row>
    <row r="2107" spans="1:22" x14ac:dyDescent="0.3">
      <c r="A2107" s="61">
        <v>2596</v>
      </c>
      <c r="U2107" s="62"/>
      <c r="V2107" s="31"/>
    </row>
    <row r="2108" spans="1:22" x14ac:dyDescent="0.3">
      <c r="A2108" s="61">
        <v>2597</v>
      </c>
      <c r="U2108" s="62"/>
      <c r="V2108" s="31"/>
    </row>
    <row r="2109" spans="1:22" x14ac:dyDescent="0.3">
      <c r="A2109" s="61">
        <v>2598</v>
      </c>
      <c r="U2109" s="62"/>
      <c r="V2109" s="31"/>
    </row>
    <row r="2110" spans="1:22" x14ac:dyDescent="0.3">
      <c r="A2110" s="61">
        <v>2599</v>
      </c>
      <c r="U2110" s="62"/>
      <c r="V2110" s="31"/>
    </row>
    <row r="2111" spans="1:22" x14ac:dyDescent="0.3">
      <c r="A2111" s="61">
        <v>2600</v>
      </c>
      <c r="U2111" s="62"/>
      <c r="V2111" s="31"/>
    </row>
    <row r="2112" spans="1:22" x14ac:dyDescent="0.3">
      <c r="A2112" s="61">
        <v>2601</v>
      </c>
      <c r="U2112" s="62"/>
      <c r="V2112" s="31"/>
    </row>
    <row r="2113" spans="1:22" x14ac:dyDescent="0.3">
      <c r="A2113" s="61">
        <v>2602</v>
      </c>
      <c r="U2113" s="62"/>
      <c r="V2113" s="31"/>
    </row>
    <row r="2114" spans="1:22" x14ac:dyDescent="0.3">
      <c r="A2114" s="61">
        <v>2603</v>
      </c>
      <c r="U2114" s="62"/>
      <c r="V2114" s="31"/>
    </row>
    <row r="2115" spans="1:22" x14ac:dyDescent="0.3">
      <c r="A2115" s="61">
        <v>2604</v>
      </c>
      <c r="U2115" s="62"/>
      <c r="V2115" s="31"/>
    </row>
    <row r="2116" spans="1:22" x14ac:dyDescent="0.3">
      <c r="A2116" s="61">
        <v>2605</v>
      </c>
      <c r="U2116" s="62"/>
      <c r="V2116" s="31"/>
    </row>
    <row r="2117" spans="1:22" x14ac:dyDescent="0.3">
      <c r="A2117" s="61">
        <v>2606</v>
      </c>
      <c r="U2117" s="62"/>
      <c r="V2117" s="31"/>
    </row>
    <row r="2118" spans="1:22" x14ac:dyDescent="0.3">
      <c r="A2118" s="61">
        <v>2607</v>
      </c>
      <c r="U2118" s="62"/>
      <c r="V2118" s="31"/>
    </row>
    <row r="2119" spans="1:22" x14ac:dyDescent="0.3">
      <c r="A2119" s="61">
        <v>2608</v>
      </c>
      <c r="U2119" s="62"/>
      <c r="V2119" s="31"/>
    </row>
    <row r="2120" spans="1:22" x14ac:dyDescent="0.3">
      <c r="A2120" s="61">
        <v>2609</v>
      </c>
      <c r="U2120" s="62"/>
      <c r="V2120" s="31"/>
    </row>
    <row r="2121" spans="1:22" x14ac:dyDescent="0.3">
      <c r="A2121" s="61">
        <v>2610</v>
      </c>
      <c r="U2121" s="62"/>
      <c r="V2121" s="31"/>
    </row>
    <row r="2122" spans="1:22" x14ac:dyDescent="0.3">
      <c r="A2122" s="61">
        <v>2611</v>
      </c>
      <c r="U2122" s="62"/>
      <c r="V2122" s="31"/>
    </row>
    <row r="2123" spans="1:22" x14ac:dyDescent="0.3">
      <c r="A2123" s="61">
        <v>2612</v>
      </c>
      <c r="U2123" s="62"/>
      <c r="V2123" s="31"/>
    </row>
    <row r="2124" spans="1:22" x14ac:dyDescent="0.3">
      <c r="A2124" s="61">
        <v>2613</v>
      </c>
      <c r="U2124" s="62"/>
      <c r="V2124" s="31"/>
    </row>
    <row r="2125" spans="1:22" x14ac:dyDescent="0.3">
      <c r="A2125" s="61">
        <v>2614</v>
      </c>
      <c r="U2125" s="62"/>
      <c r="V2125" s="31"/>
    </row>
    <row r="2126" spans="1:22" x14ac:dyDescent="0.3">
      <c r="A2126" s="61">
        <v>2615</v>
      </c>
      <c r="U2126" s="62"/>
      <c r="V2126" s="31"/>
    </row>
    <row r="2127" spans="1:22" x14ac:dyDescent="0.3">
      <c r="A2127" s="61">
        <v>2616</v>
      </c>
      <c r="U2127" s="62"/>
      <c r="V2127" s="31"/>
    </row>
    <row r="2128" spans="1:22" x14ac:dyDescent="0.3">
      <c r="A2128" s="61">
        <v>2617</v>
      </c>
      <c r="U2128" s="62"/>
      <c r="V2128" s="31"/>
    </row>
    <row r="2129" spans="1:22" x14ac:dyDescent="0.3">
      <c r="A2129" s="61">
        <v>2618</v>
      </c>
      <c r="U2129" s="62"/>
      <c r="V2129" s="31"/>
    </row>
    <row r="2130" spans="1:22" x14ac:dyDescent="0.3">
      <c r="A2130" s="61">
        <v>2619</v>
      </c>
      <c r="U2130" s="62"/>
      <c r="V2130" s="31"/>
    </row>
    <row r="2131" spans="1:22" x14ac:dyDescent="0.3">
      <c r="A2131" s="61">
        <v>2620</v>
      </c>
      <c r="U2131" s="62"/>
      <c r="V2131" s="31"/>
    </row>
    <row r="2132" spans="1:22" x14ac:dyDescent="0.3">
      <c r="A2132" s="61">
        <v>2621</v>
      </c>
      <c r="U2132" s="62"/>
      <c r="V2132" s="31"/>
    </row>
    <row r="2133" spans="1:22" x14ac:dyDescent="0.3">
      <c r="A2133" s="61">
        <v>2622</v>
      </c>
      <c r="U2133" s="62"/>
      <c r="V2133" s="31"/>
    </row>
    <row r="2134" spans="1:22" x14ac:dyDescent="0.3">
      <c r="A2134" s="61">
        <v>2623</v>
      </c>
      <c r="U2134" s="62"/>
      <c r="V2134" s="31"/>
    </row>
    <row r="2135" spans="1:22" x14ac:dyDescent="0.3">
      <c r="A2135" s="61">
        <v>2624</v>
      </c>
      <c r="U2135" s="62"/>
      <c r="V2135" s="31"/>
    </row>
    <row r="2136" spans="1:22" x14ac:dyDescent="0.3">
      <c r="A2136" s="61">
        <v>2625</v>
      </c>
      <c r="U2136" s="62"/>
      <c r="V2136" s="31"/>
    </row>
    <row r="2137" spans="1:22" x14ac:dyDescent="0.3">
      <c r="A2137" s="61">
        <v>2626</v>
      </c>
      <c r="U2137" s="62"/>
      <c r="V2137" s="31"/>
    </row>
    <row r="2138" spans="1:22" x14ac:dyDescent="0.3">
      <c r="A2138" s="61">
        <v>2627</v>
      </c>
      <c r="U2138" s="62"/>
      <c r="V2138" s="31"/>
    </row>
    <row r="2139" spans="1:22" x14ac:dyDescent="0.3">
      <c r="A2139" s="61">
        <v>2628</v>
      </c>
      <c r="U2139" s="62"/>
      <c r="V2139" s="31"/>
    </row>
    <row r="2140" spans="1:22" x14ac:dyDescent="0.3">
      <c r="A2140" s="61">
        <v>2629</v>
      </c>
      <c r="U2140" s="62"/>
      <c r="V2140" s="31"/>
    </row>
    <row r="2141" spans="1:22" x14ac:dyDescent="0.3">
      <c r="A2141" s="61">
        <v>2630</v>
      </c>
      <c r="U2141" s="62"/>
      <c r="V2141" s="31"/>
    </row>
    <row r="2142" spans="1:22" x14ac:dyDescent="0.3">
      <c r="A2142" s="61">
        <v>2631</v>
      </c>
      <c r="U2142" s="62"/>
      <c r="V2142" s="31"/>
    </row>
    <row r="2143" spans="1:22" x14ac:dyDescent="0.3">
      <c r="A2143" s="61">
        <v>2632</v>
      </c>
      <c r="U2143" s="62"/>
      <c r="V2143" s="31"/>
    </row>
    <row r="2144" spans="1:22" x14ac:dyDescent="0.3">
      <c r="A2144" s="61">
        <v>2633</v>
      </c>
      <c r="U2144" s="62"/>
      <c r="V2144" s="31"/>
    </row>
    <row r="2145" spans="1:22" x14ac:dyDescent="0.3">
      <c r="A2145" s="61">
        <v>2634</v>
      </c>
      <c r="U2145" s="62"/>
      <c r="V2145" s="31"/>
    </row>
    <row r="2146" spans="1:22" x14ac:dyDescent="0.3">
      <c r="A2146" s="61">
        <v>2635</v>
      </c>
      <c r="U2146" s="62"/>
      <c r="V2146" s="31"/>
    </row>
    <row r="2147" spans="1:22" x14ac:dyDescent="0.3">
      <c r="A2147" s="61">
        <v>2636</v>
      </c>
      <c r="U2147" s="62"/>
      <c r="V2147" s="31"/>
    </row>
    <row r="2148" spans="1:22" x14ac:dyDescent="0.3">
      <c r="A2148" s="61">
        <v>2637</v>
      </c>
      <c r="U2148" s="62"/>
      <c r="V2148" s="31"/>
    </row>
    <row r="2149" spans="1:22" x14ac:dyDescent="0.3">
      <c r="A2149" s="61">
        <v>2638</v>
      </c>
      <c r="U2149" s="62"/>
      <c r="V2149" s="31"/>
    </row>
    <row r="2150" spans="1:22" x14ac:dyDescent="0.3">
      <c r="A2150" s="61">
        <v>2639</v>
      </c>
      <c r="U2150" s="62"/>
      <c r="V2150" s="31"/>
    </row>
    <row r="2151" spans="1:22" x14ac:dyDescent="0.3">
      <c r="A2151" s="61">
        <v>2640</v>
      </c>
      <c r="U2151" s="62"/>
      <c r="V2151" s="31"/>
    </row>
    <row r="2152" spans="1:22" x14ac:dyDescent="0.3">
      <c r="A2152" s="61">
        <v>2641</v>
      </c>
      <c r="U2152" s="62"/>
      <c r="V2152" s="31"/>
    </row>
    <row r="2153" spans="1:22" x14ac:dyDescent="0.3">
      <c r="A2153" s="61">
        <v>2642</v>
      </c>
      <c r="U2153" s="62"/>
      <c r="V2153" s="31"/>
    </row>
    <row r="2154" spans="1:22" x14ac:dyDescent="0.3">
      <c r="A2154" s="61">
        <v>2643</v>
      </c>
      <c r="U2154" s="62"/>
      <c r="V2154" s="31"/>
    </row>
    <row r="2155" spans="1:22" x14ac:dyDescent="0.3">
      <c r="A2155" s="61">
        <v>2644</v>
      </c>
      <c r="U2155" s="62"/>
      <c r="V2155" s="31"/>
    </row>
    <row r="2156" spans="1:22" x14ac:dyDescent="0.3">
      <c r="A2156" s="61">
        <v>2645</v>
      </c>
      <c r="U2156" s="62"/>
      <c r="V2156" s="31"/>
    </row>
    <row r="2157" spans="1:22" x14ac:dyDescent="0.3">
      <c r="A2157" s="61">
        <v>2646</v>
      </c>
      <c r="U2157" s="62"/>
      <c r="V2157" s="31"/>
    </row>
    <row r="2158" spans="1:22" x14ac:dyDescent="0.3">
      <c r="A2158" s="61">
        <v>2647</v>
      </c>
      <c r="U2158" s="62"/>
      <c r="V2158" s="31"/>
    </row>
    <row r="2159" spans="1:22" x14ac:dyDescent="0.3">
      <c r="A2159" s="61">
        <v>2648</v>
      </c>
      <c r="U2159" s="62"/>
      <c r="V2159" s="31"/>
    </row>
    <row r="2160" spans="1:22" x14ac:dyDescent="0.3">
      <c r="A2160" s="61">
        <v>2649</v>
      </c>
      <c r="U2160" s="62"/>
      <c r="V2160" s="31"/>
    </row>
    <row r="2161" spans="1:22" x14ac:dyDescent="0.3">
      <c r="A2161" s="61">
        <v>2650</v>
      </c>
      <c r="U2161" s="62"/>
      <c r="V2161" s="31"/>
    </row>
    <row r="2162" spans="1:22" x14ac:dyDescent="0.3">
      <c r="A2162" s="61">
        <v>2651</v>
      </c>
      <c r="U2162" s="62"/>
      <c r="V2162" s="31"/>
    </row>
    <row r="2163" spans="1:22" x14ac:dyDescent="0.3">
      <c r="A2163" s="61">
        <v>2652</v>
      </c>
      <c r="U2163" s="62"/>
      <c r="V2163" s="31"/>
    </row>
    <row r="2164" spans="1:22" x14ac:dyDescent="0.3">
      <c r="A2164" s="61">
        <v>2653</v>
      </c>
      <c r="U2164" s="62"/>
      <c r="V2164" s="31"/>
    </row>
    <row r="2165" spans="1:22" x14ac:dyDescent="0.3">
      <c r="A2165" s="61">
        <v>2654</v>
      </c>
      <c r="U2165" s="62"/>
      <c r="V2165" s="31"/>
    </row>
    <row r="2166" spans="1:22" x14ac:dyDescent="0.3">
      <c r="A2166" s="61">
        <v>2655</v>
      </c>
      <c r="U2166" s="62"/>
      <c r="V2166" s="31"/>
    </row>
    <row r="2167" spans="1:22" x14ac:dyDescent="0.3">
      <c r="A2167" s="61">
        <v>2656</v>
      </c>
      <c r="U2167" s="62"/>
      <c r="V2167" s="31"/>
    </row>
    <row r="2168" spans="1:22" x14ac:dyDescent="0.3">
      <c r="A2168" s="61">
        <v>2657</v>
      </c>
      <c r="U2168" s="62"/>
      <c r="V2168" s="31"/>
    </row>
    <row r="2169" spans="1:22" x14ac:dyDescent="0.3">
      <c r="A2169" s="61">
        <v>2658</v>
      </c>
      <c r="U2169" s="62"/>
      <c r="V2169" s="31"/>
    </row>
    <row r="2170" spans="1:22" x14ac:dyDescent="0.3">
      <c r="A2170" s="61">
        <v>2659</v>
      </c>
      <c r="U2170" s="62"/>
      <c r="V2170" s="31"/>
    </row>
    <row r="2171" spans="1:22" x14ac:dyDescent="0.3">
      <c r="A2171" s="61">
        <v>2660</v>
      </c>
      <c r="U2171" s="62"/>
      <c r="V2171" s="31"/>
    </row>
    <row r="2172" spans="1:22" x14ac:dyDescent="0.3">
      <c r="A2172" s="61">
        <v>2661</v>
      </c>
      <c r="U2172" s="62"/>
      <c r="V2172" s="31"/>
    </row>
    <row r="2173" spans="1:22" x14ac:dyDescent="0.3">
      <c r="A2173" s="61">
        <v>2662</v>
      </c>
      <c r="U2173" s="62"/>
      <c r="V2173" s="31"/>
    </row>
    <row r="2174" spans="1:22" x14ac:dyDescent="0.3">
      <c r="A2174" s="61">
        <v>2663</v>
      </c>
      <c r="U2174" s="62"/>
      <c r="V2174" s="31"/>
    </row>
    <row r="2175" spans="1:22" x14ac:dyDescent="0.3">
      <c r="A2175" s="61">
        <v>2664</v>
      </c>
      <c r="U2175" s="62"/>
      <c r="V2175" s="31"/>
    </row>
    <row r="2176" spans="1:22" x14ac:dyDescent="0.3">
      <c r="A2176" s="61">
        <v>2665</v>
      </c>
      <c r="U2176" s="62"/>
      <c r="V2176" s="31"/>
    </row>
    <row r="2177" spans="1:22" x14ac:dyDescent="0.3">
      <c r="A2177" s="61">
        <v>2666</v>
      </c>
      <c r="U2177" s="62"/>
      <c r="V2177" s="31"/>
    </row>
    <row r="2178" spans="1:22" x14ac:dyDescent="0.3">
      <c r="A2178" s="61">
        <v>2667</v>
      </c>
      <c r="U2178" s="62"/>
      <c r="V2178" s="31"/>
    </row>
    <row r="2179" spans="1:22" x14ac:dyDescent="0.3">
      <c r="A2179" s="61">
        <v>2668</v>
      </c>
      <c r="U2179" s="62"/>
      <c r="V2179" s="31"/>
    </row>
    <row r="2180" spans="1:22" x14ac:dyDescent="0.3">
      <c r="A2180" s="61">
        <v>2669</v>
      </c>
      <c r="U2180" s="62"/>
      <c r="V2180" s="31"/>
    </row>
    <row r="2181" spans="1:22" x14ac:dyDescent="0.3">
      <c r="A2181" s="61">
        <v>2670</v>
      </c>
      <c r="U2181" s="62"/>
      <c r="V2181" s="31"/>
    </row>
    <row r="2182" spans="1:22" x14ac:dyDescent="0.3">
      <c r="A2182" s="61">
        <v>2671</v>
      </c>
      <c r="U2182" s="62"/>
      <c r="V2182" s="31"/>
    </row>
    <row r="2183" spans="1:22" x14ac:dyDescent="0.3">
      <c r="A2183" s="61">
        <v>2672</v>
      </c>
      <c r="U2183" s="62"/>
      <c r="V2183" s="31"/>
    </row>
    <row r="2184" spans="1:22" x14ac:dyDescent="0.3">
      <c r="A2184" s="61">
        <v>2673</v>
      </c>
      <c r="U2184" s="62"/>
      <c r="V2184" s="31"/>
    </row>
    <row r="2185" spans="1:22" x14ac:dyDescent="0.3">
      <c r="A2185" s="61">
        <v>2674</v>
      </c>
      <c r="U2185" s="62"/>
      <c r="V2185" s="31"/>
    </row>
    <row r="2186" spans="1:22" x14ac:dyDescent="0.3">
      <c r="A2186" s="61">
        <v>2675</v>
      </c>
      <c r="U2186" s="62"/>
      <c r="V2186" s="31"/>
    </row>
    <row r="2187" spans="1:22" x14ac:dyDescent="0.3">
      <c r="A2187" s="61">
        <v>2676</v>
      </c>
      <c r="U2187" s="62"/>
      <c r="V2187" s="31"/>
    </row>
    <row r="2188" spans="1:22" x14ac:dyDescent="0.3">
      <c r="A2188" s="61">
        <v>2677</v>
      </c>
      <c r="U2188" s="62"/>
      <c r="V2188" s="31"/>
    </row>
    <row r="2189" spans="1:22" x14ac:dyDescent="0.3">
      <c r="A2189" s="61">
        <v>2678</v>
      </c>
      <c r="U2189" s="62"/>
      <c r="V2189" s="31"/>
    </row>
    <row r="2190" spans="1:22" x14ac:dyDescent="0.3">
      <c r="A2190" s="61">
        <v>2679</v>
      </c>
      <c r="U2190" s="62"/>
      <c r="V2190" s="31"/>
    </row>
    <row r="2191" spans="1:22" x14ac:dyDescent="0.3">
      <c r="A2191" s="61">
        <v>2680</v>
      </c>
      <c r="U2191" s="62"/>
      <c r="V2191" s="31"/>
    </row>
    <row r="2192" spans="1:22" x14ac:dyDescent="0.3">
      <c r="A2192" s="61">
        <v>2681</v>
      </c>
      <c r="U2192" s="62"/>
      <c r="V2192" s="31"/>
    </row>
    <row r="2193" spans="1:22" x14ac:dyDescent="0.3">
      <c r="A2193" s="61">
        <v>2682</v>
      </c>
      <c r="U2193" s="62"/>
      <c r="V2193" s="31"/>
    </row>
    <row r="2194" spans="1:22" x14ac:dyDescent="0.3">
      <c r="A2194" s="61">
        <v>2683</v>
      </c>
      <c r="U2194" s="62"/>
      <c r="V2194" s="31"/>
    </row>
    <row r="2195" spans="1:22" x14ac:dyDescent="0.3">
      <c r="A2195" s="61">
        <v>2684</v>
      </c>
      <c r="U2195" s="62"/>
      <c r="V2195" s="31"/>
    </row>
    <row r="2196" spans="1:22" x14ac:dyDescent="0.3">
      <c r="A2196" s="61">
        <v>2685</v>
      </c>
      <c r="U2196" s="62"/>
      <c r="V2196" s="31"/>
    </row>
    <row r="2197" spans="1:22" x14ac:dyDescent="0.3">
      <c r="A2197" s="61">
        <v>2686</v>
      </c>
      <c r="U2197" s="62"/>
      <c r="V2197" s="31"/>
    </row>
    <row r="2198" spans="1:22" x14ac:dyDescent="0.3">
      <c r="A2198" s="61">
        <v>2687</v>
      </c>
      <c r="U2198" s="62"/>
      <c r="V2198" s="31"/>
    </row>
    <row r="2199" spans="1:22" x14ac:dyDescent="0.3">
      <c r="A2199" s="61">
        <v>2688</v>
      </c>
      <c r="U2199" s="62"/>
      <c r="V2199" s="31"/>
    </row>
    <row r="2200" spans="1:22" x14ac:dyDescent="0.3">
      <c r="A2200" s="61">
        <v>2689</v>
      </c>
      <c r="U2200" s="62"/>
      <c r="V2200" s="31"/>
    </row>
    <row r="2201" spans="1:22" x14ac:dyDescent="0.3">
      <c r="A2201" s="61">
        <v>2690</v>
      </c>
      <c r="U2201" s="62"/>
      <c r="V2201" s="31"/>
    </row>
    <row r="2202" spans="1:22" x14ac:dyDescent="0.3">
      <c r="A2202" s="61">
        <v>2691</v>
      </c>
      <c r="U2202" s="62"/>
      <c r="V2202" s="31"/>
    </row>
    <row r="2203" spans="1:22" x14ac:dyDescent="0.3">
      <c r="A2203" s="61">
        <v>2692</v>
      </c>
      <c r="U2203" s="62"/>
      <c r="V2203" s="31"/>
    </row>
    <row r="2204" spans="1:22" x14ac:dyDescent="0.3">
      <c r="A2204" s="61">
        <v>2693</v>
      </c>
      <c r="U2204" s="62"/>
      <c r="V2204" s="31"/>
    </row>
    <row r="2205" spans="1:22" x14ac:dyDescent="0.3">
      <c r="A2205" s="61">
        <v>2694</v>
      </c>
      <c r="U2205" s="62"/>
      <c r="V2205" s="31"/>
    </row>
    <row r="2206" spans="1:22" x14ac:dyDescent="0.3">
      <c r="A2206" s="61">
        <v>2695</v>
      </c>
      <c r="U2206" s="62"/>
      <c r="V2206" s="31"/>
    </row>
    <row r="2207" spans="1:22" x14ac:dyDescent="0.3">
      <c r="A2207" s="61">
        <v>2696</v>
      </c>
      <c r="U2207" s="62"/>
      <c r="V2207" s="31"/>
    </row>
    <row r="2208" spans="1:22" x14ac:dyDescent="0.3">
      <c r="A2208" s="61">
        <v>2697</v>
      </c>
      <c r="U2208" s="62"/>
      <c r="V2208" s="31"/>
    </row>
    <row r="2209" spans="1:22" x14ac:dyDescent="0.3">
      <c r="A2209" s="61">
        <v>2698</v>
      </c>
      <c r="U2209" s="62"/>
      <c r="V2209" s="31"/>
    </row>
    <row r="2210" spans="1:22" x14ac:dyDescent="0.3">
      <c r="A2210" s="61">
        <v>2699</v>
      </c>
      <c r="U2210" s="62"/>
      <c r="V2210" s="31"/>
    </row>
    <row r="2211" spans="1:22" x14ac:dyDescent="0.3">
      <c r="A2211" s="61">
        <v>2700</v>
      </c>
      <c r="U2211" s="62"/>
      <c r="V2211" s="31"/>
    </row>
    <row r="2212" spans="1:22" x14ac:dyDescent="0.3">
      <c r="A2212" s="61">
        <v>2701</v>
      </c>
      <c r="U2212" s="62"/>
      <c r="V2212" s="31"/>
    </row>
    <row r="2213" spans="1:22" x14ac:dyDescent="0.3">
      <c r="A2213" s="61">
        <v>2702</v>
      </c>
      <c r="U2213" s="62"/>
      <c r="V2213" s="31"/>
    </row>
    <row r="2214" spans="1:22" x14ac:dyDescent="0.3">
      <c r="A2214" s="61">
        <v>2703</v>
      </c>
      <c r="U2214" s="62"/>
      <c r="V2214" s="31"/>
    </row>
    <row r="2215" spans="1:22" x14ac:dyDescent="0.3">
      <c r="A2215" s="61">
        <v>2704</v>
      </c>
      <c r="U2215" s="62"/>
      <c r="V2215" s="31"/>
    </row>
    <row r="2216" spans="1:22" x14ac:dyDescent="0.3">
      <c r="A2216" s="61">
        <v>2705</v>
      </c>
      <c r="U2216" s="62"/>
      <c r="V2216" s="31"/>
    </row>
    <row r="2217" spans="1:22" x14ac:dyDescent="0.3">
      <c r="A2217" s="61">
        <v>2706</v>
      </c>
      <c r="U2217" s="62"/>
      <c r="V2217" s="31"/>
    </row>
    <row r="2218" spans="1:22" x14ac:dyDescent="0.3">
      <c r="A2218" s="61">
        <v>2707</v>
      </c>
      <c r="U2218" s="62"/>
      <c r="V2218" s="31"/>
    </row>
    <row r="2219" spans="1:22" x14ac:dyDescent="0.3">
      <c r="A2219" s="61">
        <v>2708</v>
      </c>
      <c r="U2219" s="62"/>
      <c r="V2219" s="31"/>
    </row>
    <row r="2220" spans="1:22" x14ac:dyDescent="0.3">
      <c r="A2220" s="61">
        <v>2709</v>
      </c>
      <c r="U2220" s="62"/>
      <c r="V2220" s="31"/>
    </row>
    <row r="2221" spans="1:22" x14ac:dyDescent="0.3">
      <c r="A2221" s="61">
        <v>2710</v>
      </c>
      <c r="U2221" s="62"/>
      <c r="V2221" s="31"/>
    </row>
    <row r="2222" spans="1:22" x14ac:dyDescent="0.3">
      <c r="A2222" s="61">
        <v>2711</v>
      </c>
      <c r="U2222" s="62"/>
      <c r="V2222" s="31"/>
    </row>
    <row r="2223" spans="1:22" x14ac:dyDescent="0.3">
      <c r="A2223" s="61">
        <v>2712</v>
      </c>
      <c r="U2223" s="62"/>
      <c r="V2223" s="31"/>
    </row>
    <row r="2224" spans="1:22" x14ac:dyDescent="0.3">
      <c r="A2224" s="61">
        <v>2713</v>
      </c>
      <c r="U2224" s="62"/>
      <c r="V2224" s="31"/>
    </row>
    <row r="2225" spans="1:22" x14ac:dyDescent="0.3">
      <c r="A2225" s="61">
        <v>2714</v>
      </c>
      <c r="U2225" s="62"/>
      <c r="V2225" s="31"/>
    </row>
    <row r="2226" spans="1:22" x14ac:dyDescent="0.3">
      <c r="A2226" s="61">
        <v>2715</v>
      </c>
      <c r="U2226" s="62"/>
      <c r="V2226" s="31"/>
    </row>
    <row r="2227" spans="1:22" x14ac:dyDescent="0.3">
      <c r="A2227" s="61">
        <v>2716</v>
      </c>
      <c r="U2227" s="62"/>
      <c r="V2227" s="31"/>
    </row>
    <row r="2228" spans="1:22" x14ac:dyDescent="0.3">
      <c r="A2228" s="61">
        <v>2717</v>
      </c>
      <c r="U2228" s="62"/>
      <c r="V2228" s="31"/>
    </row>
    <row r="2229" spans="1:22" x14ac:dyDescent="0.3">
      <c r="A2229" s="61">
        <v>2718</v>
      </c>
      <c r="U2229" s="62"/>
      <c r="V2229" s="31"/>
    </row>
    <row r="2230" spans="1:22" x14ac:dyDescent="0.3">
      <c r="A2230" s="61">
        <v>2719</v>
      </c>
      <c r="U2230" s="62"/>
      <c r="V2230" s="31"/>
    </row>
    <row r="2231" spans="1:22" x14ac:dyDescent="0.3">
      <c r="A2231" s="61">
        <v>2720</v>
      </c>
      <c r="U2231" s="62"/>
      <c r="V2231" s="31"/>
    </row>
    <row r="2232" spans="1:22" x14ac:dyDescent="0.3">
      <c r="A2232" s="61">
        <v>2721</v>
      </c>
      <c r="U2232" s="62"/>
      <c r="V2232" s="31"/>
    </row>
    <row r="2233" spans="1:22" x14ac:dyDescent="0.3">
      <c r="A2233" s="61">
        <v>2722</v>
      </c>
      <c r="U2233" s="62"/>
      <c r="V2233" s="31"/>
    </row>
    <row r="2234" spans="1:22" x14ac:dyDescent="0.3">
      <c r="A2234" s="61">
        <v>2723</v>
      </c>
      <c r="U2234" s="62"/>
      <c r="V2234" s="31"/>
    </row>
    <row r="2235" spans="1:22" x14ac:dyDescent="0.3">
      <c r="A2235" s="61">
        <v>2724</v>
      </c>
      <c r="U2235" s="62"/>
      <c r="V2235" s="31"/>
    </row>
    <row r="2236" spans="1:22" x14ac:dyDescent="0.3">
      <c r="A2236" s="61">
        <v>2725</v>
      </c>
      <c r="U2236" s="62"/>
      <c r="V2236" s="31"/>
    </row>
    <row r="2237" spans="1:22" x14ac:dyDescent="0.3">
      <c r="A2237" s="61">
        <v>2726</v>
      </c>
      <c r="U2237" s="62"/>
      <c r="V2237" s="31"/>
    </row>
    <row r="2238" spans="1:22" x14ac:dyDescent="0.3">
      <c r="A2238" s="61">
        <v>2727</v>
      </c>
      <c r="U2238" s="62"/>
      <c r="V2238" s="31"/>
    </row>
    <row r="2239" spans="1:22" x14ac:dyDescent="0.3">
      <c r="A2239" s="61">
        <v>2728</v>
      </c>
      <c r="U2239" s="62"/>
      <c r="V2239" s="31"/>
    </row>
    <row r="2240" spans="1:22" x14ac:dyDescent="0.3">
      <c r="A2240" s="61">
        <v>2729</v>
      </c>
      <c r="U2240" s="62"/>
      <c r="V2240" s="31"/>
    </row>
    <row r="2241" spans="1:22" x14ac:dyDescent="0.3">
      <c r="A2241" s="61">
        <v>2730</v>
      </c>
      <c r="U2241" s="62"/>
      <c r="V2241" s="31"/>
    </row>
    <row r="2242" spans="1:22" x14ac:dyDescent="0.3">
      <c r="A2242" s="61">
        <v>2731</v>
      </c>
      <c r="U2242" s="62"/>
      <c r="V2242" s="31"/>
    </row>
    <row r="2243" spans="1:22" x14ac:dyDescent="0.3">
      <c r="A2243" s="61">
        <v>2732</v>
      </c>
      <c r="U2243" s="62"/>
      <c r="V2243" s="31"/>
    </row>
    <row r="2244" spans="1:22" x14ac:dyDescent="0.3">
      <c r="A2244" s="61">
        <v>2733</v>
      </c>
      <c r="U2244" s="62"/>
      <c r="V2244" s="31"/>
    </row>
    <row r="2245" spans="1:22" x14ac:dyDescent="0.3">
      <c r="A2245" s="61">
        <v>2734</v>
      </c>
      <c r="U2245" s="62"/>
      <c r="V2245" s="31"/>
    </row>
    <row r="2246" spans="1:22" x14ac:dyDescent="0.3">
      <c r="A2246" s="61">
        <v>2735</v>
      </c>
      <c r="U2246" s="62"/>
      <c r="V2246" s="31"/>
    </row>
    <row r="2247" spans="1:22" x14ac:dyDescent="0.3">
      <c r="A2247" s="61">
        <v>2736</v>
      </c>
      <c r="U2247" s="62"/>
      <c r="V2247" s="31"/>
    </row>
    <row r="2248" spans="1:22" x14ac:dyDescent="0.3">
      <c r="A2248" s="61">
        <v>2737</v>
      </c>
      <c r="U2248" s="62"/>
      <c r="V2248" s="31"/>
    </row>
    <row r="2249" spans="1:22" x14ac:dyDescent="0.3">
      <c r="A2249" s="61">
        <v>2738</v>
      </c>
      <c r="U2249" s="62"/>
      <c r="V2249" s="31"/>
    </row>
    <row r="2250" spans="1:22" x14ac:dyDescent="0.3">
      <c r="A2250" s="61">
        <v>2739</v>
      </c>
      <c r="U2250" s="62"/>
      <c r="V2250" s="31"/>
    </row>
    <row r="2251" spans="1:22" x14ac:dyDescent="0.3">
      <c r="A2251" s="61">
        <v>2740</v>
      </c>
      <c r="U2251" s="62"/>
      <c r="V2251" s="31"/>
    </row>
    <row r="2252" spans="1:22" x14ac:dyDescent="0.3">
      <c r="A2252" s="61">
        <v>2741</v>
      </c>
      <c r="U2252" s="62"/>
      <c r="V2252" s="31"/>
    </row>
    <row r="2253" spans="1:22" x14ac:dyDescent="0.3">
      <c r="A2253" s="61">
        <v>2742</v>
      </c>
      <c r="U2253" s="62"/>
      <c r="V2253" s="31"/>
    </row>
    <row r="2254" spans="1:22" x14ac:dyDescent="0.3">
      <c r="A2254" s="61">
        <v>2743</v>
      </c>
      <c r="U2254" s="62"/>
      <c r="V2254" s="31"/>
    </row>
    <row r="2255" spans="1:22" x14ac:dyDescent="0.3">
      <c r="A2255" s="61">
        <v>2744</v>
      </c>
      <c r="U2255" s="62"/>
      <c r="V2255" s="31"/>
    </row>
    <row r="2256" spans="1:22" x14ac:dyDescent="0.3">
      <c r="A2256" s="61">
        <v>2745</v>
      </c>
      <c r="U2256" s="62"/>
      <c r="V2256" s="31"/>
    </row>
    <row r="2257" spans="1:22" x14ac:dyDescent="0.3">
      <c r="A2257" s="61">
        <v>2746</v>
      </c>
      <c r="U2257" s="62"/>
      <c r="V2257" s="31"/>
    </row>
    <row r="2258" spans="1:22" x14ac:dyDescent="0.3">
      <c r="A2258" s="61">
        <v>2747</v>
      </c>
      <c r="U2258" s="62"/>
      <c r="V2258" s="31"/>
    </row>
    <row r="2259" spans="1:22" x14ac:dyDescent="0.3">
      <c r="A2259" s="61">
        <v>2748</v>
      </c>
      <c r="U2259" s="62"/>
      <c r="V2259" s="31"/>
    </row>
    <row r="2260" spans="1:22" x14ac:dyDescent="0.3">
      <c r="A2260" s="61">
        <v>2749</v>
      </c>
      <c r="U2260" s="62"/>
      <c r="V2260" s="31"/>
    </row>
    <row r="2261" spans="1:22" x14ac:dyDescent="0.3">
      <c r="A2261" s="61">
        <v>2750</v>
      </c>
      <c r="U2261" s="62"/>
      <c r="V2261" s="31"/>
    </row>
    <row r="2262" spans="1:22" x14ac:dyDescent="0.3">
      <c r="A2262" s="61">
        <v>2751</v>
      </c>
      <c r="U2262" s="62"/>
      <c r="V2262" s="31"/>
    </row>
    <row r="2263" spans="1:22" x14ac:dyDescent="0.3">
      <c r="A2263" s="61">
        <v>2752</v>
      </c>
      <c r="U2263" s="62"/>
      <c r="V2263" s="31"/>
    </row>
    <row r="2264" spans="1:22" x14ac:dyDescent="0.3">
      <c r="A2264" s="61">
        <v>2753</v>
      </c>
      <c r="U2264" s="62"/>
      <c r="V2264" s="31"/>
    </row>
    <row r="2265" spans="1:22" x14ac:dyDescent="0.3">
      <c r="A2265" s="61">
        <v>2754</v>
      </c>
      <c r="U2265" s="62"/>
      <c r="V2265" s="31"/>
    </row>
    <row r="2266" spans="1:22" x14ac:dyDescent="0.3">
      <c r="A2266" s="61">
        <v>2755</v>
      </c>
      <c r="U2266" s="62"/>
      <c r="V2266" s="31"/>
    </row>
    <row r="2267" spans="1:22" x14ac:dyDescent="0.3">
      <c r="A2267" s="61">
        <v>2756</v>
      </c>
      <c r="U2267" s="62"/>
      <c r="V2267" s="31"/>
    </row>
    <row r="2268" spans="1:22" x14ac:dyDescent="0.3">
      <c r="A2268" s="61">
        <v>2757</v>
      </c>
      <c r="U2268" s="62"/>
      <c r="V2268" s="31"/>
    </row>
    <row r="2269" spans="1:22" x14ac:dyDescent="0.3">
      <c r="A2269" s="61">
        <v>2758</v>
      </c>
      <c r="U2269" s="62"/>
      <c r="V2269" s="31"/>
    </row>
    <row r="2270" spans="1:22" x14ac:dyDescent="0.3">
      <c r="A2270" s="61">
        <v>2759</v>
      </c>
      <c r="U2270" s="62"/>
      <c r="V2270" s="31"/>
    </row>
    <row r="2271" spans="1:22" x14ac:dyDescent="0.3">
      <c r="A2271" s="61">
        <v>2760</v>
      </c>
      <c r="U2271" s="62"/>
      <c r="V2271" s="31"/>
    </row>
    <row r="2272" spans="1:22" x14ac:dyDescent="0.3">
      <c r="A2272" s="61">
        <v>2761</v>
      </c>
      <c r="U2272" s="62"/>
      <c r="V2272" s="31"/>
    </row>
    <row r="2273" spans="1:22" x14ac:dyDescent="0.3">
      <c r="A2273" s="61">
        <v>2762</v>
      </c>
      <c r="U2273" s="62"/>
      <c r="V2273" s="31"/>
    </row>
    <row r="2274" spans="1:22" x14ac:dyDescent="0.3">
      <c r="A2274" s="61">
        <v>2763</v>
      </c>
      <c r="U2274" s="62"/>
      <c r="V2274" s="31"/>
    </row>
    <row r="2275" spans="1:22" x14ac:dyDescent="0.3">
      <c r="A2275" s="61">
        <v>2764</v>
      </c>
      <c r="U2275" s="62"/>
      <c r="V2275" s="31"/>
    </row>
    <row r="2276" spans="1:22" x14ac:dyDescent="0.3">
      <c r="A2276" s="61">
        <v>2765</v>
      </c>
      <c r="U2276" s="62"/>
      <c r="V2276" s="31"/>
    </row>
    <row r="2277" spans="1:22" x14ac:dyDescent="0.3">
      <c r="A2277" s="61">
        <v>2766</v>
      </c>
      <c r="U2277" s="62"/>
      <c r="V2277" s="31"/>
    </row>
    <row r="2278" spans="1:22" x14ac:dyDescent="0.3">
      <c r="A2278" s="61">
        <v>2767</v>
      </c>
      <c r="U2278" s="62"/>
      <c r="V2278" s="31"/>
    </row>
    <row r="2279" spans="1:22" x14ac:dyDescent="0.3">
      <c r="A2279" s="61">
        <v>2768</v>
      </c>
      <c r="U2279" s="62"/>
      <c r="V2279" s="31"/>
    </row>
    <row r="2280" spans="1:22" x14ac:dyDescent="0.3">
      <c r="A2280" s="61">
        <v>2769</v>
      </c>
      <c r="U2280" s="62"/>
      <c r="V2280" s="31"/>
    </row>
    <row r="2281" spans="1:22" x14ac:dyDescent="0.3">
      <c r="A2281" s="61">
        <v>2770</v>
      </c>
      <c r="U2281" s="62"/>
      <c r="V2281" s="31"/>
    </row>
    <row r="2282" spans="1:22" x14ac:dyDescent="0.3">
      <c r="A2282" s="61">
        <v>2771</v>
      </c>
      <c r="U2282" s="62"/>
      <c r="V2282" s="31"/>
    </row>
    <row r="2283" spans="1:22" x14ac:dyDescent="0.3">
      <c r="A2283" s="61">
        <v>2772</v>
      </c>
      <c r="U2283" s="62"/>
      <c r="V2283" s="31"/>
    </row>
    <row r="2284" spans="1:22" x14ac:dyDescent="0.3">
      <c r="A2284" s="61">
        <v>2773</v>
      </c>
      <c r="U2284" s="62"/>
      <c r="V2284" s="31"/>
    </row>
    <row r="2285" spans="1:22" x14ac:dyDescent="0.3">
      <c r="A2285" s="61">
        <v>2774</v>
      </c>
      <c r="U2285" s="62"/>
      <c r="V2285" s="31"/>
    </row>
    <row r="2286" spans="1:22" x14ac:dyDescent="0.3">
      <c r="A2286" s="61">
        <v>2775</v>
      </c>
      <c r="U2286" s="62"/>
      <c r="V2286" s="31"/>
    </row>
    <row r="2287" spans="1:22" x14ac:dyDescent="0.3">
      <c r="A2287" s="61">
        <v>2776</v>
      </c>
      <c r="U2287" s="62"/>
      <c r="V2287" s="31"/>
    </row>
    <row r="2288" spans="1:22" x14ac:dyDescent="0.3">
      <c r="A2288" s="61">
        <v>2777</v>
      </c>
      <c r="U2288" s="62"/>
      <c r="V2288" s="31"/>
    </row>
    <row r="2289" spans="1:22" x14ac:dyDescent="0.3">
      <c r="A2289" s="61">
        <v>2778</v>
      </c>
      <c r="U2289" s="62"/>
      <c r="V2289" s="31"/>
    </row>
    <row r="2290" spans="1:22" x14ac:dyDescent="0.3">
      <c r="A2290" s="61">
        <v>2779</v>
      </c>
      <c r="U2290" s="62"/>
      <c r="V2290" s="31"/>
    </row>
    <row r="2291" spans="1:22" x14ac:dyDescent="0.3">
      <c r="A2291" s="61">
        <v>2780</v>
      </c>
      <c r="U2291" s="62"/>
      <c r="V2291" s="31"/>
    </row>
    <row r="2292" spans="1:22" x14ac:dyDescent="0.3">
      <c r="A2292" s="61">
        <v>2781</v>
      </c>
      <c r="U2292" s="62"/>
      <c r="V2292" s="31"/>
    </row>
    <row r="2293" spans="1:22" x14ac:dyDescent="0.3">
      <c r="A2293" s="61">
        <v>2782</v>
      </c>
      <c r="U2293" s="62"/>
      <c r="V2293" s="31"/>
    </row>
    <row r="2294" spans="1:22" x14ac:dyDescent="0.3">
      <c r="A2294" s="61">
        <v>2783</v>
      </c>
      <c r="U2294" s="62"/>
      <c r="V2294" s="31"/>
    </row>
    <row r="2295" spans="1:22" x14ac:dyDescent="0.3">
      <c r="A2295" s="61">
        <v>2784</v>
      </c>
      <c r="U2295" s="62"/>
      <c r="V2295" s="31"/>
    </row>
    <row r="2296" spans="1:22" x14ac:dyDescent="0.3">
      <c r="A2296" s="61">
        <v>2785</v>
      </c>
      <c r="U2296" s="62"/>
      <c r="V2296" s="31"/>
    </row>
    <row r="2297" spans="1:22" x14ac:dyDescent="0.3">
      <c r="A2297" s="61">
        <v>2786</v>
      </c>
      <c r="U2297" s="62"/>
      <c r="V2297" s="31"/>
    </row>
    <row r="2298" spans="1:22" x14ac:dyDescent="0.3">
      <c r="A2298" s="61">
        <v>2787</v>
      </c>
      <c r="U2298" s="62"/>
      <c r="V2298" s="31"/>
    </row>
    <row r="2299" spans="1:22" x14ac:dyDescent="0.3">
      <c r="A2299" s="61">
        <v>2788</v>
      </c>
      <c r="U2299" s="62"/>
      <c r="V2299" s="31"/>
    </row>
    <row r="2300" spans="1:22" x14ac:dyDescent="0.3">
      <c r="A2300" s="61">
        <v>2789</v>
      </c>
      <c r="U2300" s="62"/>
      <c r="V2300" s="31"/>
    </row>
    <row r="2301" spans="1:22" x14ac:dyDescent="0.3">
      <c r="A2301" s="61">
        <v>2790</v>
      </c>
      <c r="U2301" s="62"/>
      <c r="V2301" s="31"/>
    </row>
    <row r="2302" spans="1:22" x14ac:dyDescent="0.3">
      <c r="A2302" s="61">
        <v>2791</v>
      </c>
      <c r="U2302" s="62"/>
      <c r="V2302" s="31"/>
    </row>
    <row r="2303" spans="1:22" x14ac:dyDescent="0.3">
      <c r="A2303" s="61">
        <v>2792</v>
      </c>
      <c r="U2303" s="62"/>
      <c r="V2303" s="31"/>
    </row>
    <row r="2304" spans="1:22" x14ac:dyDescent="0.3">
      <c r="A2304" s="61">
        <v>2793</v>
      </c>
      <c r="U2304" s="62"/>
      <c r="V2304" s="31"/>
    </row>
    <row r="2305" spans="1:22" x14ac:dyDescent="0.3">
      <c r="A2305" s="61">
        <v>2794</v>
      </c>
      <c r="U2305" s="62"/>
      <c r="V2305" s="31"/>
    </row>
    <row r="2306" spans="1:22" x14ac:dyDescent="0.3">
      <c r="A2306" s="61">
        <v>2795</v>
      </c>
      <c r="U2306" s="62"/>
      <c r="V2306" s="31"/>
    </row>
    <row r="2307" spans="1:22" x14ac:dyDescent="0.3">
      <c r="A2307" s="61">
        <v>2796</v>
      </c>
      <c r="U2307" s="62"/>
      <c r="V2307" s="31"/>
    </row>
    <row r="2308" spans="1:22" x14ac:dyDescent="0.3">
      <c r="A2308" s="61">
        <v>2797</v>
      </c>
      <c r="U2308" s="62"/>
      <c r="V2308" s="31"/>
    </row>
    <row r="2309" spans="1:22" x14ac:dyDescent="0.3">
      <c r="A2309" s="61">
        <v>2798</v>
      </c>
      <c r="U2309" s="62"/>
      <c r="V2309" s="31"/>
    </row>
    <row r="2310" spans="1:22" x14ac:dyDescent="0.3">
      <c r="A2310" s="61">
        <v>2799</v>
      </c>
      <c r="U2310" s="62"/>
      <c r="V2310" s="31"/>
    </row>
    <row r="2311" spans="1:22" x14ac:dyDescent="0.3">
      <c r="A2311" s="61">
        <v>2800</v>
      </c>
      <c r="U2311" s="62"/>
      <c r="V2311" s="31"/>
    </row>
    <row r="2312" spans="1:22" x14ac:dyDescent="0.3">
      <c r="A2312" s="61">
        <v>2801</v>
      </c>
      <c r="U2312" s="62"/>
      <c r="V2312" s="31"/>
    </row>
    <row r="2313" spans="1:22" x14ac:dyDescent="0.3">
      <c r="A2313" s="61">
        <v>2802</v>
      </c>
      <c r="U2313" s="62"/>
      <c r="V2313" s="31"/>
    </row>
    <row r="2314" spans="1:22" x14ac:dyDescent="0.3">
      <c r="A2314" s="61">
        <v>2803</v>
      </c>
      <c r="U2314" s="62"/>
      <c r="V2314" s="31"/>
    </row>
    <row r="2315" spans="1:22" x14ac:dyDescent="0.3">
      <c r="A2315" s="61">
        <v>2804</v>
      </c>
      <c r="U2315" s="62"/>
      <c r="V2315" s="31"/>
    </row>
    <row r="2316" spans="1:22" x14ac:dyDescent="0.3">
      <c r="A2316" s="61">
        <v>2805</v>
      </c>
      <c r="U2316" s="62"/>
      <c r="V2316" s="31"/>
    </row>
    <row r="2317" spans="1:22" x14ac:dyDescent="0.3">
      <c r="A2317" s="61">
        <v>2806</v>
      </c>
      <c r="U2317" s="62"/>
      <c r="V2317" s="31"/>
    </row>
    <row r="2318" spans="1:22" x14ac:dyDescent="0.3">
      <c r="A2318" s="61">
        <v>2807</v>
      </c>
      <c r="U2318" s="62"/>
      <c r="V2318" s="31"/>
    </row>
    <row r="2319" spans="1:22" x14ac:dyDescent="0.3">
      <c r="A2319" s="61">
        <v>2808</v>
      </c>
      <c r="U2319" s="62"/>
      <c r="V2319" s="31"/>
    </row>
    <row r="2320" spans="1:22" x14ac:dyDescent="0.3">
      <c r="A2320" s="61">
        <v>2809</v>
      </c>
      <c r="U2320" s="62"/>
      <c r="V2320" s="31"/>
    </row>
    <row r="2321" spans="1:22" x14ac:dyDescent="0.3">
      <c r="A2321" s="61">
        <v>2810</v>
      </c>
      <c r="U2321" s="62"/>
      <c r="V2321" s="31"/>
    </row>
    <row r="2322" spans="1:22" x14ac:dyDescent="0.3">
      <c r="A2322" s="61">
        <v>2811</v>
      </c>
      <c r="U2322" s="62"/>
      <c r="V2322" s="31"/>
    </row>
    <row r="2323" spans="1:22" x14ac:dyDescent="0.3">
      <c r="A2323" s="61">
        <v>2812</v>
      </c>
      <c r="U2323" s="62"/>
      <c r="V2323" s="31"/>
    </row>
    <row r="2324" spans="1:22" x14ac:dyDescent="0.3">
      <c r="A2324" s="61">
        <v>2813</v>
      </c>
      <c r="U2324" s="62"/>
      <c r="V2324" s="31"/>
    </row>
    <row r="2325" spans="1:22" x14ac:dyDescent="0.3">
      <c r="A2325" s="61">
        <v>2814</v>
      </c>
      <c r="U2325" s="62"/>
      <c r="V2325" s="31"/>
    </row>
    <row r="2326" spans="1:22" x14ac:dyDescent="0.3">
      <c r="A2326" s="61">
        <v>2815</v>
      </c>
      <c r="U2326" s="62"/>
      <c r="V2326" s="31"/>
    </row>
    <row r="2327" spans="1:22" x14ac:dyDescent="0.3">
      <c r="A2327" s="61">
        <v>2816</v>
      </c>
      <c r="U2327" s="62"/>
      <c r="V2327" s="31"/>
    </row>
    <row r="2328" spans="1:22" x14ac:dyDescent="0.3">
      <c r="A2328" s="61">
        <v>2817</v>
      </c>
      <c r="U2328" s="62"/>
      <c r="V2328" s="31"/>
    </row>
    <row r="2329" spans="1:22" x14ac:dyDescent="0.3">
      <c r="A2329" s="61">
        <v>2818</v>
      </c>
      <c r="U2329" s="62"/>
      <c r="V2329" s="31"/>
    </row>
    <row r="2330" spans="1:22" x14ac:dyDescent="0.3">
      <c r="A2330" s="61">
        <v>2819</v>
      </c>
      <c r="U2330" s="62"/>
      <c r="V2330" s="31"/>
    </row>
    <row r="2331" spans="1:22" x14ac:dyDescent="0.3">
      <c r="A2331" s="61">
        <v>2820</v>
      </c>
      <c r="U2331" s="62"/>
      <c r="V2331" s="31"/>
    </row>
    <row r="2332" spans="1:22" x14ac:dyDescent="0.3">
      <c r="A2332" s="61">
        <v>2821</v>
      </c>
      <c r="U2332" s="62"/>
      <c r="V2332" s="31"/>
    </row>
    <row r="2333" spans="1:22" x14ac:dyDescent="0.3">
      <c r="A2333" s="61">
        <v>2822</v>
      </c>
      <c r="U2333" s="62"/>
      <c r="V2333" s="31"/>
    </row>
    <row r="2334" spans="1:22" x14ac:dyDescent="0.3">
      <c r="A2334" s="61">
        <v>2823</v>
      </c>
      <c r="U2334" s="62"/>
      <c r="V2334" s="31"/>
    </row>
    <row r="2335" spans="1:22" x14ac:dyDescent="0.3">
      <c r="A2335" s="61">
        <v>2824</v>
      </c>
      <c r="U2335" s="62"/>
      <c r="V2335" s="31"/>
    </row>
    <row r="2336" spans="1:22" x14ac:dyDescent="0.3">
      <c r="A2336" s="61">
        <v>2825</v>
      </c>
      <c r="U2336" s="62"/>
      <c r="V2336" s="31"/>
    </row>
    <row r="2337" spans="1:33" x14ac:dyDescent="0.3">
      <c r="A2337" s="61">
        <v>2826</v>
      </c>
      <c r="U2337" s="62"/>
    </row>
    <row r="2338" spans="1:33" x14ac:dyDescent="0.3">
      <c r="A2338" s="61">
        <v>2827</v>
      </c>
      <c r="U2338" s="62"/>
    </row>
    <row r="2339" spans="1:33" x14ac:dyDescent="0.3">
      <c r="A2339" s="61">
        <v>2828</v>
      </c>
      <c r="U2339" s="62"/>
    </row>
    <row r="2340" spans="1:33" s="7" customFormat="1" x14ac:dyDescent="0.3">
      <c r="A2340" s="61">
        <v>2829</v>
      </c>
      <c r="B2340" s="63"/>
      <c r="C2340" s="63"/>
      <c r="D2340" s="63"/>
      <c r="E2340" s="64"/>
      <c r="F2340" s="64"/>
      <c r="G2340" s="64"/>
      <c r="H2340" s="63"/>
      <c r="I2340" s="63"/>
      <c r="J2340" s="63"/>
      <c r="K2340" s="63"/>
      <c r="L2340" s="63"/>
      <c r="M2340" s="65"/>
      <c r="N2340" s="66"/>
      <c r="O2340" s="66"/>
      <c r="P2340" s="63"/>
      <c r="Q2340" s="64"/>
      <c r="R2340" s="64"/>
      <c r="S2340" s="64"/>
      <c r="T2340" s="67"/>
      <c r="U2340" s="62"/>
      <c r="W2340" s="8"/>
      <c r="X2340" s="8"/>
      <c r="Y2340" s="8"/>
      <c r="Z2340" s="8"/>
      <c r="AA2340" s="8"/>
      <c r="AB2340" s="8"/>
      <c r="AC2340" s="8"/>
      <c r="AD2340" s="8"/>
      <c r="AE2340" s="8"/>
      <c r="AF2340" s="8"/>
      <c r="AG2340" s="8"/>
    </row>
    <row r="2341" spans="1:33" s="7" customFormat="1" x14ac:dyDescent="0.3">
      <c r="A2341" s="61">
        <v>2830</v>
      </c>
      <c r="B2341" s="63"/>
      <c r="C2341" s="63"/>
      <c r="D2341" s="63"/>
      <c r="E2341" s="64"/>
      <c r="F2341" s="64"/>
      <c r="G2341" s="64"/>
      <c r="H2341" s="63"/>
      <c r="I2341" s="63"/>
      <c r="J2341" s="63"/>
      <c r="K2341" s="63"/>
      <c r="L2341" s="63"/>
      <c r="M2341" s="65"/>
      <c r="N2341" s="66"/>
      <c r="O2341" s="66"/>
      <c r="P2341" s="63"/>
      <c r="Q2341" s="64"/>
      <c r="R2341" s="64"/>
      <c r="S2341" s="64"/>
      <c r="T2341" s="67"/>
      <c r="U2341" s="62"/>
      <c r="W2341" s="8"/>
      <c r="X2341" s="8"/>
      <c r="Y2341" s="8"/>
      <c r="Z2341" s="8"/>
      <c r="AA2341" s="8"/>
      <c r="AB2341" s="8"/>
      <c r="AC2341" s="8"/>
      <c r="AD2341" s="8"/>
      <c r="AE2341" s="8"/>
      <c r="AF2341" s="8"/>
      <c r="AG2341" s="8"/>
    </row>
    <row r="2342" spans="1:33" s="7" customFormat="1" x14ac:dyDescent="0.3">
      <c r="A2342" s="61">
        <v>2831</v>
      </c>
      <c r="B2342" s="63"/>
      <c r="C2342" s="63"/>
      <c r="D2342" s="63"/>
      <c r="E2342" s="64"/>
      <c r="F2342" s="64"/>
      <c r="G2342" s="64"/>
      <c r="H2342" s="63"/>
      <c r="I2342" s="63"/>
      <c r="J2342" s="63"/>
      <c r="K2342" s="63"/>
      <c r="L2342" s="63"/>
      <c r="M2342" s="65"/>
      <c r="N2342" s="66"/>
      <c r="O2342" s="66"/>
      <c r="P2342" s="63"/>
      <c r="Q2342" s="64"/>
      <c r="R2342" s="64"/>
      <c r="S2342" s="64"/>
      <c r="T2342" s="67"/>
      <c r="U2342" s="62"/>
      <c r="W2342" s="8"/>
      <c r="X2342" s="8"/>
      <c r="Y2342" s="8"/>
      <c r="Z2342" s="8"/>
      <c r="AA2342" s="8"/>
      <c r="AB2342" s="8"/>
      <c r="AC2342" s="8"/>
      <c r="AD2342" s="8"/>
      <c r="AE2342" s="8"/>
      <c r="AF2342" s="8"/>
      <c r="AG2342" s="8"/>
    </row>
    <row r="2343" spans="1:33" s="7" customFormat="1" x14ac:dyDescent="0.3">
      <c r="A2343" s="61">
        <v>2832</v>
      </c>
      <c r="B2343" s="63"/>
      <c r="C2343" s="63"/>
      <c r="D2343" s="63"/>
      <c r="E2343" s="64"/>
      <c r="F2343" s="64"/>
      <c r="G2343" s="64"/>
      <c r="H2343" s="63"/>
      <c r="I2343" s="63"/>
      <c r="J2343" s="63"/>
      <c r="K2343" s="63"/>
      <c r="L2343" s="63"/>
      <c r="M2343" s="65"/>
      <c r="N2343" s="66"/>
      <c r="O2343" s="66"/>
      <c r="P2343" s="63"/>
      <c r="Q2343" s="64"/>
      <c r="R2343" s="64"/>
      <c r="S2343" s="64"/>
      <c r="T2343" s="67"/>
      <c r="U2343" s="62"/>
      <c r="W2343" s="8"/>
      <c r="X2343" s="8"/>
      <c r="Y2343" s="8"/>
      <c r="Z2343" s="8"/>
      <c r="AA2343" s="8"/>
      <c r="AB2343" s="8"/>
      <c r="AC2343" s="8"/>
      <c r="AD2343" s="8"/>
      <c r="AE2343" s="8"/>
      <c r="AF2343" s="8"/>
      <c r="AG2343" s="8"/>
    </row>
    <row r="2344" spans="1:33" s="7" customFormat="1" x14ac:dyDescent="0.3">
      <c r="A2344" s="61">
        <v>2833</v>
      </c>
      <c r="B2344" s="63"/>
      <c r="C2344" s="63"/>
      <c r="D2344" s="63"/>
      <c r="E2344" s="64"/>
      <c r="F2344" s="64"/>
      <c r="G2344" s="64"/>
      <c r="H2344" s="63"/>
      <c r="I2344" s="63"/>
      <c r="J2344" s="63"/>
      <c r="K2344" s="63"/>
      <c r="L2344" s="63"/>
      <c r="M2344" s="65"/>
      <c r="N2344" s="66"/>
      <c r="O2344" s="66"/>
      <c r="P2344" s="63"/>
      <c r="Q2344" s="64"/>
      <c r="R2344" s="64"/>
      <c r="S2344" s="64"/>
      <c r="T2344" s="67"/>
      <c r="U2344" s="62"/>
      <c r="W2344" s="8"/>
      <c r="X2344" s="8"/>
      <c r="Y2344" s="8"/>
      <c r="Z2344" s="8"/>
      <c r="AA2344" s="8"/>
      <c r="AB2344" s="8"/>
      <c r="AC2344" s="8"/>
      <c r="AD2344" s="8"/>
      <c r="AE2344" s="8"/>
      <c r="AF2344" s="8"/>
      <c r="AG2344" s="8"/>
    </row>
    <row r="2345" spans="1:33" s="7" customFormat="1" x14ac:dyDescent="0.3">
      <c r="A2345" s="61">
        <v>2834</v>
      </c>
      <c r="B2345" s="63"/>
      <c r="C2345" s="63"/>
      <c r="D2345" s="63"/>
      <c r="E2345" s="64"/>
      <c r="F2345" s="64"/>
      <c r="G2345" s="64"/>
      <c r="H2345" s="63"/>
      <c r="I2345" s="63"/>
      <c r="J2345" s="63"/>
      <c r="K2345" s="63"/>
      <c r="L2345" s="63"/>
      <c r="M2345" s="65"/>
      <c r="N2345" s="66"/>
      <c r="O2345" s="66"/>
      <c r="P2345" s="63"/>
      <c r="Q2345" s="64"/>
      <c r="R2345" s="64"/>
      <c r="S2345" s="64"/>
      <c r="T2345" s="67"/>
      <c r="U2345" s="62"/>
      <c r="W2345" s="8"/>
      <c r="X2345" s="8"/>
      <c r="Y2345" s="8"/>
      <c r="Z2345" s="8"/>
      <c r="AA2345" s="8"/>
      <c r="AB2345" s="8"/>
      <c r="AC2345" s="8"/>
      <c r="AD2345" s="8"/>
      <c r="AE2345" s="8"/>
      <c r="AF2345" s="8"/>
      <c r="AG2345" s="8"/>
    </row>
    <row r="2346" spans="1:33" s="7" customFormat="1" x14ac:dyDescent="0.3">
      <c r="A2346" s="61">
        <v>2835</v>
      </c>
      <c r="B2346" s="63"/>
      <c r="C2346" s="63"/>
      <c r="D2346" s="63"/>
      <c r="E2346" s="64"/>
      <c r="F2346" s="64"/>
      <c r="G2346" s="64"/>
      <c r="H2346" s="63"/>
      <c r="I2346" s="63"/>
      <c r="J2346" s="63"/>
      <c r="K2346" s="63"/>
      <c r="L2346" s="63"/>
      <c r="M2346" s="65"/>
      <c r="N2346" s="66"/>
      <c r="O2346" s="66"/>
      <c r="P2346" s="63"/>
      <c r="Q2346" s="64"/>
      <c r="R2346" s="64"/>
      <c r="S2346" s="64"/>
      <c r="T2346" s="67"/>
      <c r="U2346" s="62"/>
      <c r="W2346" s="8"/>
      <c r="X2346" s="8"/>
      <c r="Y2346" s="8"/>
      <c r="Z2346" s="8"/>
      <c r="AA2346" s="8"/>
      <c r="AB2346" s="8"/>
      <c r="AC2346" s="8"/>
      <c r="AD2346" s="8"/>
      <c r="AE2346" s="8"/>
      <c r="AF2346" s="8"/>
      <c r="AG2346" s="8"/>
    </row>
    <row r="2347" spans="1:33" s="7" customFormat="1" x14ac:dyDescent="0.3">
      <c r="A2347" s="61">
        <v>2836</v>
      </c>
      <c r="B2347" s="63"/>
      <c r="C2347" s="63"/>
      <c r="D2347" s="63"/>
      <c r="E2347" s="64"/>
      <c r="F2347" s="64"/>
      <c r="G2347" s="64"/>
      <c r="H2347" s="63"/>
      <c r="I2347" s="63"/>
      <c r="J2347" s="63"/>
      <c r="K2347" s="63"/>
      <c r="L2347" s="63"/>
      <c r="M2347" s="65"/>
      <c r="N2347" s="66"/>
      <c r="O2347" s="66"/>
      <c r="P2347" s="63"/>
      <c r="Q2347" s="64"/>
      <c r="R2347" s="64"/>
      <c r="S2347" s="64"/>
      <c r="T2347" s="67"/>
      <c r="U2347" s="62"/>
      <c r="W2347" s="8"/>
      <c r="X2347" s="8"/>
      <c r="Y2347" s="8"/>
      <c r="Z2347" s="8"/>
      <c r="AA2347" s="8"/>
      <c r="AB2347" s="8"/>
      <c r="AC2347" s="8"/>
      <c r="AD2347" s="8"/>
      <c r="AE2347" s="8"/>
      <c r="AF2347" s="8"/>
      <c r="AG2347" s="8"/>
    </row>
    <row r="2348" spans="1:33" s="7" customFormat="1" x14ac:dyDescent="0.3">
      <c r="A2348" s="61">
        <v>2837</v>
      </c>
      <c r="B2348" s="63"/>
      <c r="C2348" s="63"/>
      <c r="D2348" s="63"/>
      <c r="E2348" s="64"/>
      <c r="F2348" s="64"/>
      <c r="G2348" s="64"/>
      <c r="H2348" s="63"/>
      <c r="I2348" s="63"/>
      <c r="J2348" s="63"/>
      <c r="K2348" s="63"/>
      <c r="L2348" s="63"/>
      <c r="M2348" s="65"/>
      <c r="N2348" s="66"/>
      <c r="O2348" s="66"/>
      <c r="P2348" s="63"/>
      <c r="Q2348" s="64"/>
      <c r="R2348" s="64"/>
      <c r="S2348" s="64"/>
      <c r="T2348" s="67"/>
      <c r="U2348" s="62"/>
      <c r="W2348" s="8"/>
      <c r="X2348" s="8"/>
      <c r="Y2348" s="8"/>
      <c r="Z2348" s="8"/>
      <c r="AA2348" s="8"/>
      <c r="AB2348" s="8"/>
      <c r="AC2348" s="8"/>
      <c r="AD2348" s="8"/>
      <c r="AE2348" s="8"/>
      <c r="AF2348" s="8"/>
      <c r="AG2348" s="8"/>
    </row>
    <row r="2349" spans="1:33" s="7" customFormat="1" x14ac:dyDescent="0.3">
      <c r="A2349" s="61">
        <v>2838</v>
      </c>
      <c r="B2349" s="63"/>
      <c r="C2349" s="63"/>
      <c r="D2349" s="63"/>
      <c r="E2349" s="64"/>
      <c r="F2349" s="64"/>
      <c r="G2349" s="64"/>
      <c r="H2349" s="63"/>
      <c r="I2349" s="63"/>
      <c r="J2349" s="63"/>
      <c r="K2349" s="63"/>
      <c r="L2349" s="63"/>
      <c r="M2349" s="65"/>
      <c r="N2349" s="66"/>
      <c r="O2349" s="66"/>
      <c r="P2349" s="63"/>
      <c r="Q2349" s="64"/>
      <c r="R2349" s="64"/>
      <c r="S2349" s="64"/>
      <c r="T2349" s="67"/>
      <c r="U2349" s="62"/>
      <c r="W2349" s="8"/>
      <c r="X2349" s="8"/>
      <c r="Y2349" s="8"/>
      <c r="Z2349" s="8"/>
      <c r="AA2349" s="8"/>
      <c r="AB2349" s="8"/>
      <c r="AC2349" s="8"/>
      <c r="AD2349" s="8"/>
      <c r="AE2349" s="8"/>
      <c r="AF2349" s="8"/>
      <c r="AG2349" s="8"/>
    </row>
    <row r="2350" spans="1:33" s="7" customFormat="1" x14ac:dyDescent="0.3">
      <c r="A2350" s="61">
        <v>2839</v>
      </c>
      <c r="B2350" s="63"/>
      <c r="C2350" s="63"/>
      <c r="D2350" s="63"/>
      <c r="E2350" s="64"/>
      <c r="F2350" s="64"/>
      <c r="G2350" s="64"/>
      <c r="H2350" s="63"/>
      <c r="I2350" s="63"/>
      <c r="J2350" s="63"/>
      <c r="K2350" s="63"/>
      <c r="L2350" s="63"/>
      <c r="M2350" s="65"/>
      <c r="N2350" s="66"/>
      <c r="O2350" s="66"/>
      <c r="P2350" s="63"/>
      <c r="Q2350" s="64"/>
      <c r="R2350" s="64"/>
      <c r="S2350" s="64"/>
      <c r="T2350" s="67"/>
      <c r="U2350" s="62"/>
      <c r="W2350" s="8"/>
      <c r="X2350" s="8"/>
      <c r="Y2350" s="8"/>
      <c r="Z2350" s="8"/>
      <c r="AA2350" s="8"/>
      <c r="AB2350" s="8"/>
      <c r="AC2350" s="8"/>
      <c r="AD2350" s="8"/>
      <c r="AE2350" s="8"/>
      <c r="AF2350" s="8"/>
      <c r="AG2350" s="8"/>
    </row>
    <row r="2351" spans="1:33" s="7" customFormat="1" x14ac:dyDescent="0.3">
      <c r="A2351" s="61">
        <v>2840</v>
      </c>
      <c r="B2351" s="63"/>
      <c r="C2351" s="63"/>
      <c r="D2351" s="63"/>
      <c r="E2351" s="64"/>
      <c r="F2351" s="64"/>
      <c r="G2351" s="64"/>
      <c r="H2351" s="63"/>
      <c r="I2351" s="63"/>
      <c r="J2351" s="63"/>
      <c r="K2351" s="63"/>
      <c r="L2351" s="63"/>
      <c r="M2351" s="65"/>
      <c r="N2351" s="66"/>
      <c r="O2351" s="66"/>
      <c r="P2351" s="63"/>
      <c r="Q2351" s="64"/>
      <c r="R2351" s="64"/>
      <c r="S2351" s="64"/>
      <c r="T2351" s="67"/>
      <c r="U2351" s="62"/>
      <c r="W2351" s="8"/>
      <c r="X2351" s="8"/>
      <c r="Y2351" s="8"/>
      <c r="Z2351" s="8"/>
      <c r="AA2351" s="8"/>
      <c r="AB2351" s="8"/>
      <c r="AC2351" s="8"/>
      <c r="AD2351" s="8"/>
      <c r="AE2351" s="8"/>
      <c r="AF2351" s="8"/>
      <c r="AG2351" s="8"/>
    </row>
    <row r="2352" spans="1:33" s="7" customFormat="1" x14ac:dyDescent="0.3">
      <c r="A2352" s="61">
        <v>2841</v>
      </c>
      <c r="B2352" s="63"/>
      <c r="C2352" s="63"/>
      <c r="D2352" s="63"/>
      <c r="E2352" s="64"/>
      <c r="F2352" s="64"/>
      <c r="G2352" s="64"/>
      <c r="H2352" s="63"/>
      <c r="I2352" s="63"/>
      <c r="J2352" s="63"/>
      <c r="K2352" s="63"/>
      <c r="L2352" s="63"/>
      <c r="M2352" s="65"/>
      <c r="N2352" s="66"/>
      <c r="O2352" s="66"/>
      <c r="P2352" s="63"/>
      <c r="Q2352" s="64"/>
      <c r="R2352" s="64"/>
      <c r="S2352" s="64"/>
      <c r="T2352" s="67"/>
      <c r="U2352" s="62"/>
      <c r="W2352" s="8"/>
      <c r="X2352" s="8"/>
      <c r="Y2352" s="8"/>
      <c r="Z2352" s="8"/>
      <c r="AA2352" s="8"/>
      <c r="AB2352" s="8"/>
      <c r="AC2352" s="8"/>
      <c r="AD2352" s="8"/>
      <c r="AE2352" s="8"/>
      <c r="AF2352" s="8"/>
      <c r="AG2352" s="8"/>
    </row>
    <row r="2353" spans="1:33" s="7" customFormat="1" x14ac:dyDescent="0.3">
      <c r="A2353" s="61">
        <v>2842</v>
      </c>
      <c r="B2353" s="63"/>
      <c r="C2353" s="63"/>
      <c r="D2353" s="63"/>
      <c r="E2353" s="64"/>
      <c r="F2353" s="64"/>
      <c r="G2353" s="64"/>
      <c r="H2353" s="63"/>
      <c r="I2353" s="63"/>
      <c r="J2353" s="63"/>
      <c r="K2353" s="63"/>
      <c r="L2353" s="63"/>
      <c r="M2353" s="65"/>
      <c r="N2353" s="66"/>
      <c r="O2353" s="66"/>
      <c r="P2353" s="63"/>
      <c r="Q2353" s="64"/>
      <c r="R2353" s="64"/>
      <c r="S2353" s="64"/>
      <c r="T2353" s="67"/>
      <c r="U2353" s="62"/>
      <c r="W2353" s="8"/>
      <c r="X2353" s="8"/>
      <c r="Y2353" s="8"/>
      <c r="Z2353" s="8"/>
      <c r="AA2353" s="8"/>
      <c r="AB2353" s="8"/>
      <c r="AC2353" s="8"/>
      <c r="AD2353" s="8"/>
      <c r="AE2353" s="8"/>
      <c r="AF2353" s="8"/>
      <c r="AG2353" s="8"/>
    </row>
    <row r="2354" spans="1:33" s="7" customFormat="1" x14ac:dyDescent="0.3">
      <c r="A2354" s="61">
        <v>2843</v>
      </c>
      <c r="B2354" s="63"/>
      <c r="C2354" s="63"/>
      <c r="D2354" s="63"/>
      <c r="E2354" s="64"/>
      <c r="F2354" s="64"/>
      <c r="G2354" s="64"/>
      <c r="H2354" s="63"/>
      <c r="I2354" s="63"/>
      <c r="J2354" s="63"/>
      <c r="K2354" s="63"/>
      <c r="L2354" s="63"/>
      <c r="M2354" s="65"/>
      <c r="N2354" s="66"/>
      <c r="O2354" s="66"/>
      <c r="P2354" s="63"/>
      <c r="Q2354" s="64"/>
      <c r="R2354" s="64"/>
      <c r="S2354" s="64"/>
      <c r="T2354" s="67"/>
      <c r="U2354" s="62"/>
      <c r="W2354" s="8"/>
      <c r="X2354" s="8"/>
      <c r="Y2354" s="8"/>
      <c r="Z2354" s="8"/>
      <c r="AA2354" s="8"/>
      <c r="AB2354" s="8"/>
      <c r="AC2354" s="8"/>
      <c r="AD2354" s="8"/>
      <c r="AE2354" s="8"/>
      <c r="AF2354" s="8"/>
      <c r="AG2354" s="8"/>
    </row>
    <row r="2355" spans="1:33" s="7" customFormat="1" x14ac:dyDescent="0.3">
      <c r="A2355" s="61">
        <v>2844</v>
      </c>
      <c r="B2355" s="63"/>
      <c r="C2355" s="63"/>
      <c r="D2355" s="63"/>
      <c r="E2355" s="64"/>
      <c r="F2355" s="64"/>
      <c r="G2355" s="64"/>
      <c r="H2355" s="63"/>
      <c r="I2355" s="63"/>
      <c r="J2355" s="63"/>
      <c r="K2355" s="63"/>
      <c r="L2355" s="63"/>
      <c r="M2355" s="65"/>
      <c r="N2355" s="66"/>
      <c r="O2355" s="66"/>
      <c r="P2355" s="63"/>
      <c r="Q2355" s="64"/>
      <c r="R2355" s="64"/>
      <c r="S2355" s="64"/>
      <c r="T2355" s="67"/>
      <c r="U2355" s="62"/>
      <c r="W2355" s="8"/>
      <c r="X2355" s="8"/>
      <c r="Y2355" s="8"/>
      <c r="Z2355" s="8"/>
      <c r="AA2355" s="8"/>
      <c r="AB2355" s="8"/>
      <c r="AC2355" s="8"/>
      <c r="AD2355" s="8"/>
      <c r="AE2355" s="8"/>
      <c r="AF2355" s="8"/>
      <c r="AG2355" s="8"/>
    </row>
    <row r="2356" spans="1:33" s="7" customFormat="1" x14ac:dyDescent="0.3">
      <c r="A2356" s="61">
        <v>2845</v>
      </c>
      <c r="B2356" s="63"/>
      <c r="C2356" s="63"/>
      <c r="D2356" s="63"/>
      <c r="E2356" s="64"/>
      <c r="F2356" s="64"/>
      <c r="G2356" s="64"/>
      <c r="H2356" s="63"/>
      <c r="I2356" s="63"/>
      <c r="J2356" s="63"/>
      <c r="K2356" s="63"/>
      <c r="L2356" s="63"/>
      <c r="M2356" s="65"/>
      <c r="N2356" s="66"/>
      <c r="O2356" s="66"/>
      <c r="P2356" s="63"/>
      <c r="Q2356" s="64"/>
      <c r="R2356" s="64"/>
      <c r="S2356" s="64"/>
      <c r="T2356" s="67"/>
      <c r="U2356" s="62"/>
      <c r="W2356" s="8"/>
      <c r="X2356" s="8"/>
      <c r="Y2356" s="8"/>
      <c r="Z2356" s="8"/>
      <c r="AA2356" s="8"/>
      <c r="AB2356" s="8"/>
      <c r="AC2356" s="8"/>
      <c r="AD2356" s="8"/>
      <c r="AE2356" s="8"/>
      <c r="AF2356" s="8"/>
      <c r="AG2356" s="8"/>
    </row>
    <row r="2357" spans="1:33" s="7" customFormat="1" x14ac:dyDescent="0.3">
      <c r="A2357" s="61">
        <v>2846</v>
      </c>
      <c r="B2357" s="63"/>
      <c r="C2357" s="63"/>
      <c r="D2357" s="63"/>
      <c r="E2357" s="64"/>
      <c r="F2357" s="64"/>
      <c r="G2357" s="64"/>
      <c r="H2357" s="63"/>
      <c r="I2357" s="63"/>
      <c r="J2357" s="63"/>
      <c r="K2357" s="63"/>
      <c r="L2357" s="63"/>
      <c r="M2357" s="65"/>
      <c r="N2357" s="66"/>
      <c r="O2357" s="66"/>
      <c r="P2357" s="63"/>
      <c r="Q2357" s="64"/>
      <c r="R2357" s="64"/>
      <c r="S2357" s="64"/>
      <c r="T2357" s="67"/>
      <c r="U2357" s="62"/>
      <c r="W2357" s="8"/>
      <c r="X2357" s="8"/>
      <c r="Y2357" s="8"/>
      <c r="Z2357" s="8"/>
      <c r="AA2357" s="8"/>
      <c r="AB2357" s="8"/>
      <c r="AC2357" s="8"/>
      <c r="AD2357" s="8"/>
      <c r="AE2357" s="8"/>
      <c r="AF2357" s="8"/>
      <c r="AG2357" s="8"/>
    </row>
    <row r="2358" spans="1:33" s="7" customFormat="1" x14ac:dyDescent="0.3">
      <c r="A2358" s="61">
        <v>2847</v>
      </c>
      <c r="B2358" s="63"/>
      <c r="C2358" s="63"/>
      <c r="D2358" s="63"/>
      <c r="E2358" s="64"/>
      <c r="F2358" s="64"/>
      <c r="G2358" s="64"/>
      <c r="H2358" s="63"/>
      <c r="I2358" s="63"/>
      <c r="J2358" s="63"/>
      <c r="K2358" s="63"/>
      <c r="L2358" s="63"/>
      <c r="M2358" s="65"/>
      <c r="N2358" s="66"/>
      <c r="O2358" s="66"/>
      <c r="P2358" s="63"/>
      <c r="Q2358" s="64"/>
      <c r="R2358" s="64"/>
      <c r="S2358" s="64"/>
      <c r="T2358" s="67"/>
      <c r="U2358" s="62"/>
      <c r="W2358" s="8"/>
      <c r="X2358" s="8"/>
      <c r="Y2358" s="8"/>
      <c r="Z2358" s="8"/>
      <c r="AA2358" s="8"/>
      <c r="AB2358" s="8"/>
      <c r="AC2358" s="8"/>
      <c r="AD2358" s="8"/>
      <c r="AE2358" s="8"/>
      <c r="AF2358" s="8"/>
      <c r="AG2358" s="8"/>
    </row>
    <row r="2359" spans="1:33" s="7" customFormat="1" x14ac:dyDescent="0.3">
      <c r="A2359" s="61">
        <v>2848</v>
      </c>
      <c r="B2359" s="63"/>
      <c r="C2359" s="63"/>
      <c r="D2359" s="63"/>
      <c r="E2359" s="64"/>
      <c r="F2359" s="64"/>
      <c r="G2359" s="64"/>
      <c r="H2359" s="63"/>
      <c r="I2359" s="63"/>
      <c r="J2359" s="63"/>
      <c r="K2359" s="63"/>
      <c r="L2359" s="63"/>
      <c r="M2359" s="65"/>
      <c r="N2359" s="66"/>
      <c r="O2359" s="66"/>
      <c r="P2359" s="63"/>
      <c r="Q2359" s="64"/>
      <c r="R2359" s="64"/>
      <c r="S2359" s="64"/>
      <c r="T2359" s="67"/>
      <c r="U2359" s="62"/>
      <c r="W2359" s="8"/>
      <c r="X2359" s="8"/>
      <c r="Y2359" s="8"/>
      <c r="Z2359" s="8"/>
      <c r="AA2359" s="8"/>
      <c r="AB2359" s="8"/>
      <c r="AC2359" s="8"/>
      <c r="AD2359" s="8"/>
      <c r="AE2359" s="8"/>
      <c r="AF2359" s="8"/>
      <c r="AG2359" s="8"/>
    </row>
    <row r="2360" spans="1:33" s="7" customFormat="1" x14ac:dyDescent="0.3">
      <c r="A2360" s="61">
        <v>2849</v>
      </c>
      <c r="B2360" s="63"/>
      <c r="C2360" s="63"/>
      <c r="D2360" s="63"/>
      <c r="E2360" s="64"/>
      <c r="F2360" s="64"/>
      <c r="G2360" s="64"/>
      <c r="H2360" s="63"/>
      <c r="I2360" s="63"/>
      <c r="J2360" s="63"/>
      <c r="K2360" s="63"/>
      <c r="L2360" s="63"/>
      <c r="M2360" s="65"/>
      <c r="N2360" s="66"/>
      <c r="O2360" s="66"/>
      <c r="P2360" s="63"/>
      <c r="Q2360" s="64"/>
      <c r="R2360" s="64"/>
      <c r="S2360" s="64"/>
      <c r="T2360" s="67"/>
      <c r="U2360" s="62"/>
      <c r="W2360" s="8"/>
      <c r="X2360" s="8"/>
      <c r="Y2360" s="8"/>
      <c r="Z2360" s="8"/>
      <c r="AA2360" s="8"/>
      <c r="AB2360" s="8"/>
      <c r="AC2360" s="8"/>
      <c r="AD2360" s="8"/>
      <c r="AE2360" s="8"/>
      <c r="AF2360" s="8"/>
      <c r="AG2360" s="8"/>
    </row>
    <row r="2361" spans="1:33" s="7" customFormat="1" x14ac:dyDescent="0.3">
      <c r="A2361" s="61">
        <v>2850</v>
      </c>
      <c r="B2361" s="63"/>
      <c r="C2361" s="63"/>
      <c r="D2361" s="63"/>
      <c r="E2361" s="64"/>
      <c r="F2361" s="64"/>
      <c r="G2361" s="64"/>
      <c r="H2361" s="63"/>
      <c r="I2361" s="63"/>
      <c r="J2361" s="63"/>
      <c r="K2361" s="63"/>
      <c r="L2361" s="63"/>
      <c r="M2361" s="65"/>
      <c r="N2361" s="66"/>
      <c r="O2361" s="66"/>
      <c r="P2361" s="63"/>
      <c r="Q2361" s="64"/>
      <c r="R2361" s="64"/>
      <c r="S2361" s="64"/>
      <c r="T2361" s="67"/>
      <c r="U2361" s="62"/>
      <c r="W2361" s="8"/>
      <c r="X2361" s="8"/>
      <c r="Y2361" s="8"/>
      <c r="Z2361" s="8"/>
      <c r="AA2361" s="8"/>
      <c r="AB2361" s="8"/>
      <c r="AC2361" s="8"/>
      <c r="AD2361" s="8"/>
      <c r="AE2361" s="8"/>
      <c r="AF2361" s="8"/>
      <c r="AG2361" s="8"/>
    </row>
    <row r="2362" spans="1:33" s="7" customFormat="1" x14ac:dyDescent="0.3">
      <c r="A2362" s="61">
        <v>2851</v>
      </c>
      <c r="B2362" s="63"/>
      <c r="C2362" s="63"/>
      <c r="D2362" s="63"/>
      <c r="E2362" s="64"/>
      <c r="F2362" s="64"/>
      <c r="G2362" s="64"/>
      <c r="H2362" s="63"/>
      <c r="I2362" s="63"/>
      <c r="J2362" s="63"/>
      <c r="K2362" s="63"/>
      <c r="L2362" s="63"/>
      <c r="M2362" s="65"/>
      <c r="N2362" s="66"/>
      <c r="O2362" s="66"/>
      <c r="P2362" s="63"/>
      <c r="Q2362" s="64"/>
      <c r="R2362" s="64"/>
      <c r="S2362" s="64"/>
      <c r="T2362" s="67"/>
      <c r="U2362" s="62"/>
      <c r="W2362" s="8"/>
      <c r="X2362" s="8"/>
      <c r="Y2362" s="8"/>
      <c r="Z2362" s="8"/>
      <c r="AA2362" s="8"/>
      <c r="AB2362" s="8"/>
      <c r="AC2362" s="8"/>
      <c r="AD2362" s="8"/>
      <c r="AE2362" s="8"/>
      <c r="AF2362" s="8"/>
      <c r="AG2362" s="8"/>
    </row>
    <row r="2363" spans="1:33" s="7" customFormat="1" x14ac:dyDescent="0.3">
      <c r="A2363" s="61">
        <v>2852</v>
      </c>
      <c r="B2363" s="63"/>
      <c r="C2363" s="63"/>
      <c r="D2363" s="63"/>
      <c r="E2363" s="64"/>
      <c r="F2363" s="64"/>
      <c r="G2363" s="64"/>
      <c r="H2363" s="63"/>
      <c r="I2363" s="63"/>
      <c r="J2363" s="63"/>
      <c r="K2363" s="63"/>
      <c r="L2363" s="63"/>
      <c r="M2363" s="65"/>
      <c r="N2363" s="66"/>
      <c r="O2363" s="66"/>
      <c r="P2363" s="63"/>
      <c r="Q2363" s="64"/>
      <c r="R2363" s="64"/>
      <c r="S2363" s="64"/>
      <c r="T2363" s="67"/>
      <c r="U2363" s="62"/>
      <c r="W2363" s="8"/>
      <c r="X2363" s="8"/>
      <c r="Y2363" s="8"/>
      <c r="Z2363" s="8"/>
      <c r="AA2363" s="8"/>
      <c r="AB2363" s="8"/>
      <c r="AC2363" s="8"/>
      <c r="AD2363" s="8"/>
      <c r="AE2363" s="8"/>
      <c r="AF2363" s="8"/>
      <c r="AG2363" s="8"/>
    </row>
    <row r="2364" spans="1:33" s="7" customFormat="1" x14ac:dyDescent="0.3">
      <c r="A2364" s="61">
        <v>2853</v>
      </c>
      <c r="B2364" s="63"/>
      <c r="C2364" s="63"/>
      <c r="D2364" s="63"/>
      <c r="E2364" s="64"/>
      <c r="F2364" s="64"/>
      <c r="G2364" s="64"/>
      <c r="H2364" s="63"/>
      <c r="I2364" s="63"/>
      <c r="J2364" s="63"/>
      <c r="K2364" s="63"/>
      <c r="L2364" s="63"/>
      <c r="M2364" s="65"/>
      <c r="N2364" s="66"/>
      <c r="O2364" s="66"/>
      <c r="P2364" s="63"/>
      <c r="Q2364" s="64"/>
      <c r="R2364" s="64"/>
      <c r="S2364" s="64"/>
      <c r="T2364" s="67"/>
      <c r="U2364" s="62"/>
      <c r="W2364" s="8"/>
      <c r="X2364" s="8"/>
      <c r="Y2364" s="8"/>
      <c r="Z2364" s="8"/>
      <c r="AA2364" s="8"/>
      <c r="AB2364" s="8"/>
      <c r="AC2364" s="8"/>
      <c r="AD2364" s="8"/>
      <c r="AE2364" s="8"/>
      <c r="AF2364" s="8"/>
      <c r="AG2364" s="8"/>
    </row>
    <row r="2365" spans="1:33" s="7" customFormat="1" x14ac:dyDescent="0.3">
      <c r="A2365" s="61">
        <v>2854</v>
      </c>
      <c r="B2365" s="63"/>
      <c r="C2365" s="63"/>
      <c r="D2365" s="63"/>
      <c r="E2365" s="64"/>
      <c r="F2365" s="64"/>
      <c r="G2365" s="64"/>
      <c r="H2365" s="63"/>
      <c r="I2365" s="63"/>
      <c r="J2365" s="63"/>
      <c r="K2365" s="63"/>
      <c r="L2365" s="63"/>
      <c r="M2365" s="65"/>
      <c r="N2365" s="66"/>
      <c r="O2365" s="66"/>
      <c r="P2365" s="63"/>
      <c r="Q2365" s="64"/>
      <c r="R2365" s="64"/>
      <c r="S2365" s="64"/>
      <c r="T2365" s="67"/>
      <c r="U2365" s="62"/>
      <c r="W2365" s="8"/>
      <c r="X2365" s="8"/>
      <c r="Y2365" s="8"/>
      <c r="Z2365" s="8"/>
      <c r="AA2365" s="8"/>
      <c r="AB2365" s="8"/>
      <c r="AC2365" s="8"/>
      <c r="AD2365" s="8"/>
      <c r="AE2365" s="8"/>
      <c r="AF2365" s="8"/>
      <c r="AG2365" s="8"/>
    </row>
    <row r="2366" spans="1:33" s="7" customFormat="1" x14ac:dyDescent="0.3">
      <c r="A2366" s="61">
        <v>2855</v>
      </c>
      <c r="B2366" s="63"/>
      <c r="C2366" s="63"/>
      <c r="D2366" s="63"/>
      <c r="E2366" s="64"/>
      <c r="F2366" s="64"/>
      <c r="G2366" s="64"/>
      <c r="H2366" s="63"/>
      <c r="I2366" s="63"/>
      <c r="J2366" s="63"/>
      <c r="K2366" s="63"/>
      <c r="L2366" s="63"/>
      <c r="M2366" s="65"/>
      <c r="N2366" s="66"/>
      <c r="O2366" s="66"/>
      <c r="P2366" s="63"/>
      <c r="Q2366" s="64"/>
      <c r="R2366" s="64"/>
      <c r="S2366" s="64"/>
      <c r="T2366" s="67"/>
      <c r="U2366" s="62"/>
      <c r="W2366" s="8"/>
      <c r="X2366" s="8"/>
      <c r="Y2366" s="8"/>
      <c r="Z2366" s="8"/>
      <c r="AA2366" s="8"/>
      <c r="AB2366" s="8"/>
      <c r="AC2366" s="8"/>
      <c r="AD2366" s="8"/>
      <c r="AE2366" s="8"/>
      <c r="AF2366" s="8"/>
      <c r="AG2366" s="8"/>
    </row>
    <row r="2367" spans="1:33" s="7" customFormat="1" x14ac:dyDescent="0.3">
      <c r="A2367" s="61">
        <v>2856</v>
      </c>
      <c r="B2367" s="63"/>
      <c r="C2367" s="63"/>
      <c r="D2367" s="63"/>
      <c r="E2367" s="64"/>
      <c r="F2367" s="64"/>
      <c r="G2367" s="64"/>
      <c r="H2367" s="63"/>
      <c r="I2367" s="63"/>
      <c r="J2367" s="63"/>
      <c r="K2367" s="63"/>
      <c r="L2367" s="63"/>
      <c r="M2367" s="65"/>
      <c r="N2367" s="66"/>
      <c r="O2367" s="66"/>
      <c r="P2367" s="63"/>
      <c r="Q2367" s="64"/>
      <c r="R2367" s="64"/>
      <c r="S2367" s="64"/>
      <c r="T2367" s="67"/>
      <c r="U2367" s="62"/>
      <c r="W2367" s="8"/>
      <c r="X2367" s="8"/>
      <c r="Y2367" s="8"/>
      <c r="Z2367" s="8"/>
      <c r="AA2367" s="8"/>
      <c r="AB2367" s="8"/>
      <c r="AC2367" s="8"/>
      <c r="AD2367" s="8"/>
      <c r="AE2367" s="8"/>
      <c r="AF2367" s="8"/>
      <c r="AG2367" s="8"/>
    </row>
    <row r="2368" spans="1:33" s="7" customFormat="1" x14ac:dyDescent="0.3">
      <c r="A2368" s="61">
        <v>2857</v>
      </c>
      <c r="B2368" s="63"/>
      <c r="C2368" s="63"/>
      <c r="D2368" s="63"/>
      <c r="E2368" s="64"/>
      <c r="F2368" s="64"/>
      <c r="G2368" s="64"/>
      <c r="H2368" s="63"/>
      <c r="I2368" s="63"/>
      <c r="J2368" s="63"/>
      <c r="K2368" s="63"/>
      <c r="L2368" s="63"/>
      <c r="M2368" s="65"/>
      <c r="N2368" s="66"/>
      <c r="O2368" s="66"/>
      <c r="P2368" s="63"/>
      <c r="Q2368" s="64"/>
      <c r="R2368" s="64"/>
      <c r="S2368" s="64"/>
      <c r="T2368" s="67"/>
      <c r="U2368" s="62"/>
      <c r="W2368" s="8"/>
      <c r="X2368" s="8"/>
      <c r="Y2368" s="8"/>
      <c r="Z2368" s="8"/>
      <c r="AA2368" s="8"/>
      <c r="AB2368" s="8"/>
      <c r="AC2368" s="8"/>
      <c r="AD2368" s="8"/>
      <c r="AE2368" s="8"/>
      <c r="AF2368" s="8"/>
      <c r="AG2368" s="8"/>
    </row>
    <row r="2369" spans="1:33" s="7" customFormat="1" x14ac:dyDescent="0.3">
      <c r="A2369" s="61">
        <v>2858</v>
      </c>
      <c r="B2369" s="63"/>
      <c r="C2369" s="63"/>
      <c r="D2369" s="63"/>
      <c r="E2369" s="64"/>
      <c r="F2369" s="64"/>
      <c r="G2369" s="64"/>
      <c r="H2369" s="63"/>
      <c r="I2369" s="63"/>
      <c r="J2369" s="63"/>
      <c r="K2369" s="63"/>
      <c r="L2369" s="63"/>
      <c r="M2369" s="65"/>
      <c r="N2369" s="66"/>
      <c r="O2369" s="66"/>
      <c r="P2369" s="63"/>
      <c r="Q2369" s="64"/>
      <c r="R2369" s="64"/>
      <c r="S2369" s="64"/>
      <c r="T2369" s="67"/>
      <c r="U2369" s="62"/>
      <c r="W2369" s="8"/>
      <c r="X2369" s="8"/>
      <c r="Y2369" s="8"/>
      <c r="Z2369" s="8"/>
      <c r="AA2369" s="8"/>
      <c r="AB2369" s="8"/>
      <c r="AC2369" s="8"/>
      <c r="AD2369" s="8"/>
      <c r="AE2369" s="8"/>
      <c r="AF2369" s="8"/>
      <c r="AG2369" s="8"/>
    </row>
    <row r="2370" spans="1:33" s="7" customFormat="1" x14ac:dyDescent="0.3">
      <c r="A2370" s="61">
        <v>2859</v>
      </c>
      <c r="B2370" s="63"/>
      <c r="C2370" s="63"/>
      <c r="D2370" s="63"/>
      <c r="E2370" s="64"/>
      <c r="F2370" s="64"/>
      <c r="G2370" s="64"/>
      <c r="H2370" s="63"/>
      <c r="I2370" s="63"/>
      <c r="J2370" s="63"/>
      <c r="K2370" s="63"/>
      <c r="L2370" s="63"/>
      <c r="M2370" s="65"/>
      <c r="N2370" s="66"/>
      <c r="O2370" s="66"/>
      <c r="P2370" s="63"/>
      <c r="Q2370" s="64"/>
      <c r="R2370" s="64"/>
      <c r="S2370" s="64"/>
      <c r="T2370" s="67"/>
      <c r="U2370" s="62"/>
      <c r="W2370" s="8"/>
      <c r="X2370" s="8"/>
      <c r="Y2370" s="8"/>
      <c r="Z2370" s="8"/>
      <c r="AA2370" s="8"/>
      <c r="AB2370" s="8"/>
      <c r="AC2370" s="8"/>
      <c r="AD2370" s="8"/>
      <c r="AE2370" s="8"/>
      <c r="AF2370" s="8"/>
      <c r="AG2370" s="8"/>
    </row>
    <row r="2371" spans="1:33" s="7" customFormat="1" x14ac:dyDescent="0.3">
      <c r="A2371" s="61">
        <v>2860</v>
      </c>
      <c r="B2371" s="63"/>
      <c r="C2371" s="63"/>
      <c r="D2371" s="63"/>
      <c r="E2371" s="64"/>
      <c r="F2371" s="64"/>
      <c r="G2371" s="64"/>
      <c r="H2371" s="63"/>
      <c r="I2371" s="63"/>
      <c r="J2371" s="63"/>
      <c r="K2371" s="63"/>
      <c r="L2371" s="63"/>
      <c r="M2371" s="65"/>
      <c r="N2371" s="66"/>
      <c r="O2371" s="66"/>
      <c r="P2371" s="63"/>
      <c r="Q2371" s="64"/>
      <c r="R2371" s="64"/>
      <c r="S2371" s="64"/>
      <c r="T2371" s="67"/>
      <c r="U2371" s="62"/>
      <c r="W2371" s="8"/>
      <c r="X2371" s="8"/>
      <c r="Y2371" s="8"/>
      <c r="Z2371" s="8"/>
      <c r="AA2371" s="8"/>
      <c r="AB2371" s="8"/>
      <c r="AC2371" s="8"/>
      <c r="AD2371" s="8"/>
      <c r="AE2371" s="8"/>
      <c r="AF2371" s="8"/>
      <c r="AG2371" s="8"/>
    </row>
    <row r="2372" spans="1:33" s="7" customFormat="1" x14ac:dyDescent="0.3">
      <c r="A2372" s="61">
        <v>2861</v>
      </c>
      <c r="B2372" s="63"/>
      <c r="C2372" s="63"/>
      <c r="D2372" s="63"/>
      <c r="E2372" s="64"/>
      <c r="F2372" s="64"/>
      <c r="G2372" s="64"/>
      <c r="H2372" s="63"/>
      <c r="I2372" s="63"/>
      <c r="J2372" s="63"/>
      <c r="K2372" s="63"/>
      <c r="L2372" s="63"/>
      <c r="M2372" s="65"/>
      <c r="N2372" s="66"/>
      <c r="O2372" s="66"/>
      <c r="P2372" s="63"/>
      <c r="Q2372" s="64"/>
      <c r="R2372" s="64"/>
      <c r="S2372" s="64"/>
      <c r="T2372" s="67"/>
      <c r="U2372" s="62"/>
      <c r="W2372" s="8"/>
      <c r="X2372" s="8"/>
      <c r="Y2372" s="8"/>
      <c r="Z2372" s="8"/>
      <c r="AA2372" s="8"/>
      <c r="AB2372" s="8"/>
      <c r="AC2372" s="8"/>
      <c r="AD2372" s="8"/>
      <c r="AE2372" s="8"/>
      <c r="AF2372" s="8"/>
      <c r="AG2372" s="8"/>
    </row>
    <row r="2373" spans="1:33" s="7" customFormat="1" x14ac:dyDescent="0.3">
      <c r="A2373" s="61">
        <v>2862</v>
      </c>
      <c r="B2373" s="63"/>
      <c r="C2373" s="63"/>
      <c r="D2373" s="63"/>
      <c r="E2373" s="64"/>
      <c r="F2373" s="64"/>
      <c r="G2373" s="64"/>
      <c r="H2373" s="63"/>
      <c r="I2373" s="63"/>
      <c r="J2373" s="63"/>
      <c r="K2373" s="63"/>
      <c r="L2373" s="63"/>
      <c r="M2373" s="65"/>
      <c r="N2373" s="66"/>
      <c r="O2373" s="66"/>
      <c r="P2373" s="63"/>
      <c r="Q2373" s="64"/>
      <c r="R2373" s="64"/>
      <c r="S2373" s="64"/>
      <c r="T2373" s="67"/>
      <c r="U2373" s="62"/>
      <c r="W2373" s="8"/>
      <c r="X2373" s="8"/>
      <c r="Y2373" s="8"/>
      <c r="Z2373" s="8"/>
      <c r="AA2373" s="8"/>
      <c r="AB2373" s="8"/>
      <c r="AC2373" s="8"/>
      <c r="AD2373" s="8"/>
      <c r="AE2373" s="8"/>
      <c r="AF2373" s="8"/>
      <c r="AG2373" s="8"/>
    </row>
    <row r="2374" spans="1:33" s="7" customFormat="1" x14ac:dyDescent="0.3">
      <c r="A2374" s="61">
        <v>2863</v>
      </c>
      <c r="B2374" s="63"/>
      <c r="C2374" s="63"/>
      <c r="D2374" s="63"/>
      <c r="E2374" s="64"/>
      <c r="F2374" s="64"/>
      <c r="G2374" s="64"/>
      <c r="H2374" s="63"/>
      <c r="I2374" s="63"/>
      <c r="J2374" s="63"/>
      <c r="K2374" s="63"/>
      <c r="L2374" s="63"/>
      <c r="M2374" s="65"/>
      <c r="N2374" s="66"/>
      <c r="O2374" s="66"/>
      <c r="P2374" s="63"/>
      <c r="Q2374" s="64"/>
      <c r="R2374" s="64"/>
      <c r="S2374" s="64"/>
      <c r="T2374" s="67"/>
      <c r="U2374" s="62"/>
      <c r="W2374" s="8"/>
      <c r="X2374" s="8"/>
      <c r="Y2374" s="8"/>
      <c r="Z2374" s="8"/>
      <c r="AA2374" s="8"/>
      <c r="AB2374" s="8"/>
      <c r="AC2374" s="8"/>
      <c r="AD2374" s="8"/>
      <c r="AE2374" s="8"/>
      <c r="AF2374" s="8"/>
      <c r="AG2374" s="8"/>
    </row>
    <row r="2375" spans="1:33" s="7" customFormat="1" x14ac:dyDescent="0.3">
      <c r="A2375" s="61">
        <v>2864</v>
      </c>
      <c r="B2375" s="63"/>
      <c r="C2375" s="63"/>
      <c r="D2375" s="63"/>
      <c r="E2375" s="64"/>
      <c r="F2375" s="64"/>
      <c r="G2375" s="64"/>
      <c r="H2375" s="63"/>
      <c r="I2375" s="63"/>
      <c r="J2375" s="63"/>
      <c r="K2375" s="63"/>
      <c r="L2375" s="63"/>
      <c r="M2375" s="65"/>
      <c r="N2375" s="66"/>
      <c r="O2375" s="66"/>
      <c r="P2375" s="63"/>
      <c r="Q2375" s="64"/>
      <c r="R2375" s="64"/>
      <c r="S2375" s="64"/>
      <c r="T2375" s="67"/>
      <c r="U2375" s="62"/>
      <c r="W2375" s="8"/>
      <c r="X2375" s="8"/>
      <c r="Y2375" s="8"/>
      <c r="Z2375" s="8"/>
      <c r="AA2375" s="8"/>
      <c r="AB2375" s="8"/>
      <c r="AC2375" s="8"/>
      <c r="AD2375" s="8"/>
      <c r="AE2375" s="8"/>
      <c r="AF2375" s="8"/>
      <c r="AG2375" s="8"/>
    </row>
    <row r="2376" spans="1:33" s="7" customFormat="1" x14ac:dyDescent="0.3">
      <c r="A2376" s="61">
        <v>2865</v>
      </c>
      <c r="B2376" s="63"/>
      <c r="C2376" s="63"/>
      <c r="D2376" s="63"/>
      <c r="E2376" s="64"/>
      <c r="F2376" s="64"/>
      <c r="G2376" s="64"/>
      <c r="H2376" s="63"/>
      <c r="I2376" s="63"/>
      <c r="J2376" s="63"/>
      <c r="K2376" s="63"/>
      <c r="L2376" s="63"/>
      <c r="M2376" s="65"/>
      <c r="N2376" s="66"/>
      <c r="O2376" s="66"/>
      <c r="P2376" s="63"/>
      <c r="Q2376" s="64"/>
      <c r="R2376" s="64"/>
      <c r="S2376" s="64"/>
      <c r="T2376" s="67"/>
      <c r="U2376" s="62"/>
      <c r="W2376" s="8"/>
      <c r="X2376" s="8"/>
      <c r="Y2376" s="8"/>
      <c r="Z2376" s="8"/>
      <c r="AA2376" s="8"/>
      <c r="AB2376" s="8"/>
      <c r="AC2376" s="8"/>
      <c r="AD2376" s="8"/>
      <c r="AE2376" s="8"/>
      <c r="AF2376" s="8"/>
      <c r="AG2376" s="8"/>
    </row>
    <row r="2377" spans="1:33" s="7" customFormat="1" x14ac:dyDescent="0.3">
      <c r="A2377" s="61">
        <v>2866</v>
      </c>
      <c r="B2377" s="63"/>
      <c r="C2377" s="63"/>
      <c r="D2377" s="63"/>
      <c r="E2377" s="64"/>
      <c r="F2377" s="64"/>
      <c r="G2377" s="64"/>
      <c r="H2377" s="63"/>
      <c r="I2377" s="63"/>
      <c r="J2377" s="63"/>
      <c r="K2377" s="63"/>
      <c r="L2377" s="63"/>
      <c r="M2377" s="65"/>
      <c r="N2377" s="66"/>
      <c r="O2377" s="66"/>
      <c r="P2377" s="63"/>
      <c r="Q2377" s="64"/>
      <c r="R2377" s="64"/>
      <c r="S2377" s="64"/>
      <c r="T2377" s="67"/>
      <c r="U2377" s="62"/>
      <c r="W2377" s="8"/>
      <c r="X2377" s="8"/>
      <c r="Y2377" s="8"/>
      <c r="Z2377" s="8"/>
      <c r="AA2377" s="8"/>
      <c r="AB2377" s="8"/>
      <c r="AC2377" s="8"/>
      <c r="AD2377" s="8"/>
      <c r="AE2377" s="8"/>
      <c r="AF2377" s="8"/>
      <c r="AG2377" s="8"/>
    </row>
    <row r="2378" spans="1:33" s="7" customFormat="1" x14ac:dyDescent="0.3">
      <c r="A2378" s="61">
        <v>2867</v>
      </c>
      <c r="B2378" s="63"/>
      <c r="C2378" s="63"/>
      <c r="D2378" s="63"/>
      <c r="E2378" s="64"/>
      <c r="F2378" s="64"/>
      <c r="G2378" s="64"/>
      <c r="H2378" s="63"/>
      <c r="I2378" s="63"/>
      <c r="J2378" s="63"/>
      <c r="K2378" s="63"/>
      <c r="L2378" s="63"/>
      <c r="M2378" s="65"/>
      <c r="N2378" s="66"/>
      <c r="O2378" s="66"/>
      <c r="P2378" s="63"/>
      <c r="Q2378" s="64"/>
      <c r="R2378" s="64"/>
      <c r="S2378" s="64"/>
      <c r="T2378" s="67"/>
      <c r="U2378" s="62"/>
      <c r="W2378" s="8"/>
      <c r="X2378" s="8"/>
      <c r="Y2378" s="8"/>
      <c r="Z2378" s="8"/>
      <c r="AA2378" s="8"/>
      <c r="AB2378" s="8"/>
      <c r="AC2378" s="8"/>
      <c r="AD2378" s="8"/>
      <c r="AE2378" s="8"/>
      <c r="AF2378" s="8"/>
      <c r="AG2378" s="8"/>
    </row>
    <row r="2379" spans="1:33" s="7" customFormat="1" x14ac:dyDescent="0.3">
      <c r="A2379" s="61">
        <v>2868</v>
      </c>
      <c r="B2379" s="63"/>
      <c r="C2379" s="63"/>
      <c r="D2379" s="63"/>
      <c r="E2379" s="64"/>
      <c r="F2379" s="64"/>
      <c r="G2379" s="64"/>
      <c r="H2379" s="63"/>
      <c r="I2379" s="63"/>
      <c r="J2379" s="63"/>
      <c r="K2379" s="63"/>
      <c r="L2379" s="63"/>
      <c r="M2379" s="65"/>
      <c r="N2379" s="66"/>
      <c r="O2379" s="66"/>
      <c r="P2379" s="63"/>
      <c r="Q2379" s="64"/>
      <c r="R2379" s="64"/>
      <c r="S2379" s="64"/>
      <c r="T2379" s="67"/>
      <c r="U2379" s="62"/>
      <c r="W2379" s="8"/>
      <c r="X2379" s="8"/>
      <c r="Y2379" s="8"/>
      <c r="Z2379" s="8"/>
      <c r="AA2379" s="8"/>
      <c r="AB2379" s="8"/>
      <c r="AC2379" s="8"/>
      <c r="AD2379" s="8"/>
      <c r="AE2379" s="8"/>
      <c r="AF2379" s="8"/>
      <c r="AG2379" s="8"/>
    </row>
    <row r="2380" spans="1:33" s="7" customFormat="1" x14ac:dyDescent="0.3">
      <c r="A2380" s="61">
        <v>2869</v>
      </c>
      <c r="B2380" s="63"/>
      <c r="C2380" s="63"/>
      <c r="D2380" s="63"/>
      <c r="E2380" s="64"/>
      <c r="F2380" s="64"/>
      <c r="G2380" s="64"/>
      <c r="H2380" s="63"/>
      <c r="I2380" s="63"/>
      <c r="J2380" s="63"/>
      <c r="K2380" s="63"/>
      <c r="L2380" s="63"/>
      <c r="M2380" s="65"/>
      <c r="N2380" s="66"/>
      <c r="O2380" s="66"/>
      <c r="P2380" s="63"/>
      <c r="Q2380" s="64"/>
      <c r="R2380" s="64"/>
      <c r="S2380" s="64"/>
      <c r="T2380" s="67"/>
      <c r="U2380" s="62"/>
      <c r="W2380" s="8"/>
      <c r="X2380" s="8"/>
      <c r="Y2380" s="8"/>
      <c r="Z2380" s="8"/>
      <c r="AA2380" s="8"/>
      <c r="AB2380" s="8"/>
      <c r="AC2380" s="8"/>
      <c r="AD2380" s="8"/>
      <c r="AE2380" s="8"/>
      <c r="AF2380" s="8"/>
      <c r="AG2380" s="8"/>
    </row>
    <row r="2381" spans="1:33" s="7" customFormat="1" x14ac:dyDescent="0.3">
      <c r="A2381" s="61">
        <v>2870</v>
      </c>
      <c r="B2381" s="63"/>
      <c r="C2381" s="63"/>
      <c r="D2381" s="63"/>
      <c r="E2381" s="64"/>
      <c r="F2381" s="64"/>
      <c r="G2381" s="64"/>
      <c r="H2381" s="63"/>
      <c r="I2381" s="63"/>
      <c r="J2381" s="63"/>
      <c r="K2381" s="63"/>
      <c r="L2381" s="63"/>
      <c r="M2381" s="65"/>
      <c r="N2381" s="66"/>
      <c r="O2381" s="66"/>
      <c r="P2381" s="63"/>
      <c r="Q2381" s="64"/>
      <c r="R2381" s="64"/>
      <c r="S2381" s="64"/>
      <c r="T2381" s="67"/>
      <c r="U2381" s="62"/>
      <c r="W2381" s="8"/>
      <c r="X2381" s="8"/>
      <c r="Y2381" s="8"/>
      <c r="Z2381" s="8"/>
      <c r="AA2381" s="8"/>
      <c r="AB2381" s="8"/>
      <c r="AC2381" s="8"/>
      <c r="AD2381" s="8"/>
      <c r="AE2381" s="8"/>
      <c r="AF2381" s="8"/>
      <c r="AG2381" s="8"/>
    </row>
    <row r="2382" spans="1:33" s="7" customFormat="1" x14ac:dyDescent="0.3">
      <c r="A2382" s="61">
        <v>2871</v>
      </c>
      <c r="B2382" s="63"/>
      <c r="C2382" s="63"/>
      <c r="D2382" s="63"/>
      <c r="E2382" s="64"/>
      <c r="F2382" s="64"/>
      <c r="G2382" s="64"/>
      <c r="H2382" s="63"/>
      <c r="I2382" s="63"/>
      <c r="J2382" s="63"/>
      <c r="K2382" s="63"/>
      <c r="L2382" s="63"/>
      <c r="M2382" s="65"/>
      <c r="N2382" s="66"/>
      <c r="O2382" s="66"/>
      <c r="P2382" s="63"/>
      <c r="Q2382" s="64"/>
      <c r="R2382" s="64"/>
      <c r="S2382" s="64"/>
      <c r="T2382" s="67"/>
      <c r="U2382" s="62"/>
      <c r="W2382" s="8"/>
      <c r="X2382" s="8"/>
      <c r="Y2382" s="8"/>
      <c r="Z2382" s="8"/>
      <c r="AA2382" s="8"/>
      <c r="AB2382" s="8"/>
      <c r="AC2382" s="8"/>
      <c r="AD2382" s="8"/>
      <c r="AE2382" s="8"/>
      <c r="AF2382" s="8"/>
      <c r="AG2382" s="8"/>
    </row>
    <row r="2383" spans="1:33" s="7" customFormat="1" x14ac:dyDescent="0.3">
      <c r="A2383" s="61">
        <v>2872</v>
      </c>
      <c r="B2383" s="63"/>
      <c r="C2383" s="63"/>
      <c r="D2383" s="63"/>
      <c r="E2383" s="64"/>
      <c r="F2383" s="64"/>
      <c r="G2383" s="64"/>
      <c r="H2383" s="63"/>
      <c r="I2383" s="63"/>
      <c r="J2383" s="63"/>
      <c r="K2383" s="63"/>
      <c r="L2383" s="63"/>
      <c r="M2383" s="65"/>
      <c r="N2383" s="66"/>
      <c r="O2383" s="66"/>
      <c r="P2383" s="63"/>
      <c r="Q2383" s="64"/>
      <c r="R2383" s="64"/>
      <c r="S2383" s="64"/>
      <c r="T2383" s="67"/>
      <c r="U2383" s="62"/>
      <c r="W2383" s="8"/>
      <c r="X2383" s="8"/>
      <c r="Y2383" s="8"/>
      <c r="Z2383" s="8"/>
      <c r="AA2383" s="8"/>
      <c r="AB2383" s="8"/>
      <c r="AC2383" s="8"/>
      <c r="AD2383" s="8"/>
      <c r="AE2383" s="8"/>
      <c r="AF2383" s="8"/>
      <c r="AG2383" s="8"/>
    </row>
    <row r="2384" spans="1:33" s="7" customFormat="1" x14ac:dyDescent="0.3">
      <c r="A2384" s="61">
        <v>2873</v>
      </c>
      <c r="B2384" s="63"/>
      <c r="C2384" s="63"/>
      <c r="D2384" s="63"/>
      <c r="E2384" s="64"/>
      <c r="F2384" s="64"/>
      <c r="G2384" s="64"/>
      <c r="H2384" s="63"/>
      <c r="I2384" s="63"/>
      <c r="J2384" s="63"/>
      <c r="K2384" s="63"/>
      <c r="L2384" s="63"/>
      <c r="M2384" s="65"/>
      <c r="N2384" s="66"/>
      <c r="O2384" s="66"/>
      <c r="P2384" s="63"/>
      <c r="Q2384" s="64"/>
      <c r="R2384" s="64"/>
      <c r="S2384" s="64"/>
      <c r="T2384" s="67"/>
      <c r="U2384" s="62"/>
      <c r="W2384" s="8"/>
      <c r="X2384" s="8"/>
      <c r="Y2384" s="8"/>
      <c r="Z2384" s="8"/>
      <c r="AA2384" s="8"/>
      <c r="AB2384" s="8"/>
      <c r="AC2384" s="8"/>
      <c r="AD2384" s="8"/>
      <c r="AE2384" s="8"/>
      <c r="AF2384" s="8"/>
      <c r="AG2384" s="8"/>
    </row>
    <row r="2385" spans="1:33" s="7" customFormat="1" x14ac:dyDescent="0.3">
      <c r="A2385" s="61">
        <v>2874</v>
      </c>
      <c r="B2385" s="63"/>
      <c r="C2385" s="63"/>
      <c r="D2385" s="63"/>
      <c r="E2385" s="64"/>
      <c r="F2385" s="64"/>
      <c r="G2385" s="64"/>
      <c r="H2385" s="63"/>
      <c r="I2385" s="63"/>
      <c r="J2385" s="63"/>
      <c r="K2385" s="63"/>
      <c r="L2385" s="63"/>
      <c r="M2385" s="65"/>
      <c r="N2385" s="66"/>
      <c r="O2385" s="66"/>
      <c r="P2385" s="63"/>
      <c r="Q2385" s="64"/>
      <c r="R2385" s="64"/>
      <c r="S2385" s="64"/>
      <c r="T2385" s="67"/>
      <c r="U2385" s="62"/>
      <c r="W2385" s="8"/>
      <c r="X2385" s="8"/>
      <c r="Y2385" s="8"/>
      <c r="Z2385" s="8"/>
      <c r="AA2385" s="8"/>
      <c r="AB2385" s="8"/>
      <c r="AC2385" s="8"/>
      <c r="AD2385" s="8"/>
      <c r="AE2385" s="8"/>
      <c r="AF2385" s="8"/>
      <c r="AG2385" s="8"/>
    </row>
    <row r="2386" spans="1:33" s="7" customFormat="1" x14ac:dyDescent="0.3">
      <c r="A2386" s="61">
        <v>2875</v>
      </c>
      <c r="B2386" s="63"/>
      <c r="C2386" s="63"/>
      <c r="D2386" s="63"/>
      <c r="E2386" s="64"/>
      <c r="F2386" s="64"/>
      <c r="G2386" s="64"/>
      <c r="H2386" s="63"/>
      <c r="I2386" s="63"/>
      <c r="J2386" s="63"/>
      <c r="K2386" s="63"/>
      <c r="L2386" s="63"/>
      <c r="M2386" s="65"/>
      <c r="N2386" s="66"/>
      <c r="O2386" s="66"/>
      <c r="P2386" s="63"/>
      <c r="Q2386" s="64"/>
      <c r="R2386" s="64"/>
      <c r="S2386" s="64"/>
      <c r="T2386" s="67"/>
      <c r="U2386" s="62"/>
      <c r="W2386" s="8"/>
      <c r="X2386" s="8"/>
      <c r="Y2386" s="8"/>
      <c r="Z2386" s="8"/>
      <c r="AA2386" s="8"/>
      <c r="AB2386" s="8"/>
      <c r="AC2386" s="8"/>
      <c r="AD2386" s="8"/>
      <c r="AE2386" s="8"/>
      <c r="AF2386" s="8"/>
      <c r="AG2386" s="8"/>
    </row>
    <row r="2387" spans="1:33" s="7" customFormat="1" x14ac:dyDescent="0.3">
      <c r="A2387" s="61">
        <v>2876</v>
      </c>
      <c r="B2387" s="63"/>
      <c r="C2387" s="63"/>
      <c r="D2387" s="63"/>
      <c r="E2387" s="64"/>
      <c r="F2387" s="64"/>
      <c r="G2387" s="64"/>
      <c r="H2387" s="63"/>
      <c r="I2387" s="63"/>
      <c r="J2387" s="63"/>
      <c r="K2387" s="63"/>
      <c r="L2387" s="63"/>
      <c r="M2387" s="65"/>
      <c r="N2387" s="66"/>
      <c r="O2387" s="66"/>
      <c r="P2387" s="63"/>
      <c r="Q2387" s="64"/>
      <c r="R2387" s="64"/>
      <c r="S2387" s="64"/>
      <c r="T2387" s="67"/>
      <c r="U2387" s="62"/>
      <c r="W2387" s="8"/>
      <c r="X2387" s="8"/>
      <c r="Y2387" s="8"/>
      <c r="Z2387" s="8"/>
      <c r="AA2387" s="8"/>
      <c r="AB2387" s="8"/>
      <c r="AC2387" s="8"/>
      <c r="AD2387" s="8"/>
      <c r="AE2387" s="8"/>
      <c r="AF2387" s="8"/>
      <c r="AG2387" s="8"/>
    </row>
    <row r="2388" spans="1:33" s="7" customFormat="1" x14ac:dyDescent="0.3">
      <c r="A2388" s="61">
        <v>2877</v>
      </c>
      <c r="B2388" s="63"/>
      <c r="C2388" s="63"/>
      <c r="D2388" s="63"/>
      <c r="E2388" s="64"/>
      <c r="F2388" s="64"/>
      <c r="G2388" s="64"/>
      <c r="H2388" s="63"/>
      <c r="I2388" s="63"/>
      <c r="J2388" s="63"/>
      <c r="K2388" s="63"/>
      <c r="L2388" s="63"/>
      <c r="M2388" s="65"/>
      <c r="N2388" s="66"/>
      <c r="O2388" s="66"/>
      <c r="P2388" s="63"/>
      <c r="Q2388" s="64"/>
      <c r="R2388" s="64"/>
      <c r="S2388" s="64"/>
      <c r="T2388" s="67"/>
      <c r="U2388" s="62"/>
      <c r="W2388" s="8"/>
      <c r="X2388" s="8"/>
      <c r="Y2388" s="8"/>
      <c r="Z2388" s="8"/>
      <c r="AA2388" s="8"/>
      <c r="AB2388" s="8"/>
      <c r="AC2388" s="8"/>
      <c r="AD2388" s="8"/>
      <c r="AE2388" s="8"/>
      <c r="AF2388" s="8"/>
      <c r="AG2388" s="8"/>
    </row>
    <row r="2389" spans="1:33" s="7" customFormat="1" x14ac:dyDescent="0.3">
      <c r="A2389" s="61">
        <v>2878</v>
      </c>
      <c r="B2389" s="63"/>
      <c r="C2389" s="63"/>
      <c r="D2389" s="63"/>
      <c r="E2389" s="64"/>
      <c r="F2389" s="64"/>
      <c r="G2389" s="64"/>
      <c r="H2389" s="63"/>
      <c r="I2389" s="63"/>
      <c r="J2389" s="63"/>
      <c r="K2389" s="63"/>
      <c r="L2389" s="63"/>
      <c r="M2389" s="65"/>
      <c r="N2389" s="66"/>
      <c r="O2389" s="66"/>
      <c r="P2389" s="63"/>
      <c r="Q2389" s="64"/>
      <c r="R2389" s="64"/>
      <c r="S2389" s="64"/>
      <c r="T2389" s="67"/>
      <c r="U2389" s="62"/>
      <c r="W2389" s="8"/>
      <c r="X2389" s="8"/>
      <c r="Y2389" s="8"/>
      <c r="Z2389" s="8"/>
      <c r="AA2389" s="8"/>
      <c r="AB2389" s="8"/>
      <c r="AC2389" s="8"/>
      <c r="AD2389" s="8"/>
      <c r="AE2389" s="8"/>
      <c r="AF2389" s="8"/>
      <c r="AG2389" s="8"/>
    </row>
    <row r="2390" spans="1:33" s="7" customFormat="1" x14ac:dyDescent="0.3">
      <c r="A2390" s="61">
        <v>2879</v>
      </c>
      <c r="B2390" s="63"/>
      <c r="C2390" s="63"/>
      <c r="D2390" s="63"/>
      <c r="E2390" s="64"/>
      <c r="F2390" s="64"/>
      <c r="G2390" s="64"/>
      <c r="H2390" s="63"/>
      <c r="I2390" s="63"/>
      <c r="J2390" s="63"/>
      <c r="K2390" s="63"/>
      <c r="L2390" s="63"/>
      <c r="M2390" s="65"/>
      <c r="N2390" s="66"/>
      <c r="O2390" s="66"/>
      <c r="P2390" s="63"/>
      <c r="Q2390" s="64"/>
      <c r="R2390" s="64"/>
      <c r="S2390" s="64"/>
      <c r="T2390" s="67"/>
      <c r="U2390" s="62"/>
      <c r="W2390" s="8"/>
      <c r="X2390" s="8"/>
      <c r="Y2390" s="8"/>
      <c r="Z2390" s="8"/>
      <c r="AA2390" s="8"/>
      <c r="AB2390" s="8"/>
      <c r="AC2390" s="8"/>
      <c r="AD2390" s="8"/>
      <c r="AE2390" s="8"/>
      <c r="AF2390" s="8"/>
      <c r="AG2390" s="8"/>
    </row>
    <row r="2391" spans="1:33" s="7" customFormat="1" x14ac:dyDescent="0.3">
      <c r="A2391" s="61">
        <v>2880</v>
      </c>
      <c r="B2391" s="63"/>
      <c r="C2391" s="63"/>
      <c r="D2391" s="63"/>
      <c r="E2391" s="64"/>
      <c r="F2391" s="64"/>
      <c r="G2391" s="64"/>
      <c r="H2391" s="63"/>
      <c r="I2391" s="63"/>
      <c r="J2391" s="63"/>
      <c r="K2391" s="63"/>
      <c r="L2391" s="63"/>
      <c r="M2391" s="65"/>
      <c r="N2391" s="66"/>
      <c r="O2391" s="66"/>
      <c r="P2391" s="63"/>
      <c r="Q2391" s="64"/>
      <c r="R2391" s="64"/>
      <c r="S2391" s="64"/>
      <c r="T2391" s="67"/>
      <c r="U2391" s="62"/>
      <c r="W2391" s="8"/>
      <c r="X2391" s="8"/>
      <c r="Y2391" s="8"/>
      <c r="Z2391" s="8"/>
      <c r="AA2391" s="8"/>
      <c r="AB2391" s="8"/>
      <c r="AC2391" s="8"/>
      <c r="AD2391" s="8"/>
      <c r="AE2391" s="8"/>
      <c r="AF2391" s="8"/>
      <c r="AG2391" s="8"/>
    </row>
    <row r="2392" spans="1:33" s="7" customFormat="1" x14ac:dyDescent="0.3">
      <c r="A2392" s="61">
        <v>2881</v>
      </c>
      <c r="B2392" s="63"/>
      <c r="C2392" s="63"/>
      <c r="D2392" s="63"/>
      <c r="E2392" s="64"/>
      <c r="F2392" s="64"/>
      <c r="G2392" s="64"/>
      <c r="H2392" s="63"/>
      <c r="I2392" s="63"/>
      <c r="J2392" s="63"/>
      <c r="K2392" s="63"/>
      <c r="L2392" s="63"/>
      <c r="M2392" s="65"/>
      <c r="N2392" s="66"/>
      <c r="O2392" s="66"/>
      <c r="P2392" s="63"/>
      <c r="Q2392" s="64"/>
      <c r="R2392" s="64"/>
      <c r="S2392" s="64"/>
      <c r="T2392" s="67"/>
      <c r="U2392" s="62"/>
      <c r="W2392" s="8"/>
      <c r="X2392" s="8"/>
      <c r="Y2392" s="8"/>
      <c r="Z2392" s="8"/>
      <c r="AA2392" s="8"/>
      <c r="AB2392" s="8"/>
      <c r="AC2392" s="8"/>
      <c r="AD2392" s="8"/>
      <c r="AE2392" s="8"/>
      <c r="AF2392" s="8"/>
      <c r="AG2392" s="8"/>
    </row>
    <row r="2393" spans="1:33" s="7" customFormat="1" x14ac:dyDescent="0.3">
      <c r="A2393" s="61">
        <v>2882</v>
      </c>
      <c r="B2393" s="63"/>
      <c r="C2393" s="63"/>
      <c r="D2393" s="63"/>
      <c r="E2393" s="64"/>
      <c r="F2393" s="64"/>
      <c r="G2393" s="64"/>
      <c r="H2393" s="63"/>
      <c r="I2393" s="63"/>
      <c r="J2393" s="63"/>
      <c r="K2393" s="63"/>
      <c r="L2393" s="63"/>
      <c r="M2393" s="65"/>
      <c r="N2393" s="66"/>
      <c r="O2393" s="66"/>
      <c r="P2393" s="63"/>
      <c r="Q2393" s="64"/>
      <c r="R2393" s="64"/>
      <c r="S2393" s="64"/>
      <c r="T2393" s="67"/>
      <c r="U2393" s="62"/>
      <c r="W2393" s="8"/>
      <c r="X2393" s="8"/>
      <c r="Y2393" s="8"/>
      <c r="Z2393" s="8"/>
      <c r="AA2393" s="8"/>
      <c r="AB2393" s="8"/>
      <c r="AC2393" s="8"/>
      <c r="AD2393" s="8"/>
      <c r="AE2393" s="8"/>
      <c r="AF2393" s="8"/>
      <c r="AG2393" s="8"/>
    </row>
    <row r="2394" spans="1:33" s="7" customFormat="1" x14ac:dyDescent="0.3">
      <c r="A2394" s="61">
        <v>2883</v>
      </c>
      <c r="B2394" s="63"/>
      <c r="C2394" s="63"/>
      <c r="D2394" s="63"/>
      <c r="E2394" s="64"/>
      <c r="F2394" s="64"/>
      <c r="G2394" s="64"/>
      <c r="H2394" s="63"/>
      <c r="I2394" s="63"/>
      <c r="J2394" s="63"/>
      <c r="K2394" s="63"/>
      <c r="L2394" s="63"/>
      <c r="M2394" s="65"/>
      <c r="N2394" s="66"/>
      <c r="O2394" s="66"/>
      <c r="P2394" s="63"/>
      <c r="Q2394" s="64"/>
      <c r="R2394" s="64"/>
      <c r="S2394" s="64"/>
      <c r="T2394" s="67"/>
      <c r="U2394" s="62"/>
      <c r="W2394" s="8"/>
      <c r="X2394" s="8"/>
      <c r="Y2394" s="8"/>
      <c r="Z2394" s="8"/>
      <c r="AA2394" s="8"/>
      <c r="AB2394" s="8"/>
      <c r="AC2394" s="8"/>
      <c r="AD2394" s="8"/>
      <c r="AE2394" s="8"/>
      <c r="AF2394" s="8"/>
      <c r="AG2394" s="8"/>
    </row>
    <row r="2395" spans="1:33" s="7" customFormat="1" x14ac:dyDescent="0.3">
      <c r="A2395" s="61">
        <v>2884</v>
      </c>
      <c r="B2395" s="63"/>
      <c r="C2395" s="63"/>
      <c r="D2395" s="63"/>
      <c r="E2395" s="64"/>
      <c r="F2395" s="64"/>
      <c r="G2395" s="64"/>
      <c r="H2395" s="63"/>
      <c r="I2395" s="63"/>
      <c r="J2395" s="63"/>
      <c r="K2395" s="63"/>
      <c r="L2395" s="63"/>
      <c r="M2395" s="65"/>
      <c r="N2395" s="66"/>
      <c r="O2395" s="66"/>
      <c r="P2395" s="63"/>
      <c r="Q2395" s="64"/>
      <c r="R2395" s="64"/>
      <c r="S2395" s="64"/>
      <c r="T2395" s="67"/>
      <c r="U2395" s="62"/>
      <c r="W2395" s="8"/>
      <c r="X2395" s="8"/>
      <c r="Y2395" s="8"/>
      <c r="Z2395" s="8"/>
      <c r="AA2395" s="8"/>
      <c r="AB2395" s="8"/>
      <c r="AC2395" s="8"/>
      <c r="AD2395" s="8"/>
      <c r="AE2395" s="8"/>
      <c r="AF2395" s="8"/>
      <c r="AG2395" s="8"/>
    </row>
    <row r="2396" spans="1:33" s="7" customFormat="1" x14ac:dyDescent="0.3">
      <c r="A2396" s="61">
        <v>2885</v>
      </c>
      <c r="B2396" s="63"/>
      <c r="C2396" s="63"/>
      <c r="D2396" s="63"/>
      <c r="E2396" s="64"/>
      <c r="F2396" s="64"/>
      <c r="G2396" s="64"/>
      <c r="H2396" s="63"/>
      <c r="I2396" s="63"/>
      <c r="J2396" s="63"/>
      <c r="K2396" s="63"/>
      <c r="L2396" s="63"/>
      <c r="M2396" s="65"/>
      <c r="N2396" s="66"/>
      <c r="O2396" s="66"/>
      <c r="P2396" s="63"/>
      <c r="Q2396" s="64"/>
      <c r="R2396" s="64"/>
      <c r="S2396" s="64"/>
      <c r="T2396" s="67"/>
      <c r="U2396" s="62"/>
      <c r="W2396" s="8"/>
      <c r="X2396" s="8"/>
      <c r="Y2396" s="8"/>
      <c r="Z2396" s="8"/>
      <c r="AA2396" s="8"/>
      <c r="AB2396" s="8"/>
      <c r="AC2396" s="8"/>
      <c r="AD2396" s="8"/>
      <c r="AE2396" s="8"/>
      <c r="AF2396" s="8"/>
      <c r="AG2396" s="8"/>
    </row>
    <row r="2397" spans="1:33" s="7" customFormat="1" x14ac:dyDescent="0.3">
      <c r="A2397" s="61">
        <v>2886</v>
      </c>
      <c r="B2397" s="63"/>
      <c r="C2397" s="63"/>
      <c r="D2397" s="63"/>
      <c r="E2397" s="64"/>
      <c r="F2397" s="64"/>
      <c r="G2397" s="64"/>
      <c r="H2397" s="63"/>
      <c r="I2397" s="63"/>
      <c r="J2397" s="63"/>
      <c r="K2397" s="63"/>
      <c r="L2397" s="63"/>
      <c r="M2397" s="65"/>
      <c r="N2397" s="66"/>
      <c r="O2397" s="66"/>
      <c r="P2397" s="63"/>
      <c r="Q2397" s="64"/>
      <c r="R2397" s="64"/>
      <c r="S2397" s="64"/>
      <c r="T2397" s="67"/>
      <c r="U2397" s="62"/>
      <c r="W2397" s="8"/>
      <c r="X2397" s="8"/>
      <c r="Y2397" s="8"/>
      <c r="Z2397" s="8"/>
      <c r="AA2397" s="8"/>
      <c r="AB2397" s="8"/>
      <c r="AC2397" s="8"/>
      <c r="AD2397" s="8"/>
      <c r="AE2397" s="8"/>
      <c r="AF2397" s="8"/>
      <c r="AG2397" s="8"/>
    </row>
    <row r="2398" spans="1:33" s="7" customFormat="1" x14ac:dyDescent="0.3">
      <c r="A2398" s="61">
        <v>2887</v>
      </c>
      <c r="B2398" s="63"/>
      <c r="C2398" s="63"/>
      <c r="D2398" s="63"/>
      <c r="E2398" s="64"/>
      <c r="F2398" s="64"/>
      <c r="G2398" s="64"/>
      <c r="H2398" s="63"/>
      <c r="I2398" s="63"/>
      <c r="J2398" s="63"/>
      <c r="K2398" s="63"/>
      <c r="L2398" s="63"/>
      <c r="M2398" s="65"/>
      <c r="N2398" s="66"/>
      <c r="O2398" s="66"/>
      <c r="P2398" s="63"/>
      <c r="Q2398" s="64"/>
      <c r="R2398" s="64"/>
      <c r="S2398" s="64"/>
      <c r="T2398" s="67"/>
      <c r="U2398" s="62"/>
      <c r="W2398" s="8"/>
      <c r="X2398" s="8"/>
      <c r="Y2398" s="8"/>
      <c r="Z2398" s="8"/>
      <c r="AA2398" s="8"/>
      <c r="AB2398" s="8"/>
      <c r="AC2398" s="8"/>
      <c r="AD2398" s="8"/>
      <c r="AE2398" s="8"/>
      <c r="AF2398" s="8"/>
      <c r="AG2398" s="8"/>
    </row>
    <row r="2399" spans="1:33" s="7" customFormat="1" x14ac:dyDescent="0.3">
      <c r="A2399" s="61">
        <v>2888</v>
      </c>
      <c r="B2399" s="63"/>
      <c r="C2399" s="63"/>
      <c r="D2399" s="63"/>
      <c r="E2399" s="64"/>
      <c r="F2399" s="64"/>
      <c r="G2399" s="64"/>
      <c r="H2399" s="63"/>
      <c r="I2399" s="63"/>
      <c r="J2399" s="63"/>
      <c r="K2399" s="63"/>
      <c r="L2399" s="63"/>
      <c r="M2399" s="65"/>
      <c r="N2399" s="66"/>
      <c r="O2399" s="66"/>
      <c r="P2399" s="63"/>
      <c r="Q2399" s="64"/>
      <c r="R2399" s="64"/>
      <c r="S2399" s="64"/>
      <c r="T2399" s="67"/>
      <c r="U2399" s="62"/>
      <c r="W2399" s="8"/>
      <c r="X2399" s="8"/>
      <c r="Y2399" s="8"/>
      <c r="Z2399" s="8"/>
      <c r="AA2399" s="8"/>
      <c r="AB2399" s="8"/>
      <c r="AC2399" s="8"/>
      <c r="AD2399" s="8"/>
      <c r="AE2399" s="8"/>
      <c r="AF2399" s="8"/>
      <c r="AG2399" s="8"/>
    </row>
    <row r="2400" spans="1:33" s="7" customFormat="1" x14ac:dyDescent="0.3">
      <c r="A2400" s="61">
        <v>2889</v>
      </c>
      <c r="B2400" s="63"/>
      <c r="C2400" s="63"/>
      <c r="D2400" s="63"/>
      <c r="E2400" s="64"/>
      <c r="F2400" s="64"/>
      <c r="G2400" s="64"/>
      <c r="H2400" s="63"/>
      <c r="I2400" s="63"/>
      <c r="J2400" s="63"/>
      <c r="K2400" s="63"/>
      <c r="L2400" s="63"/>
      <c r="M2400" s="65"/>
      <c r="N2400" s="66"/>
      <c r="O2400" s="66"/>
      <c r="P2400" s="63"/>
      <c r="Q2400" s="64"/>
      <c r="R2400" s="64"/>
      <c r="S2400" s="64"/>
      <c r="T2400" s="67"/>
      <c r="U2400" s="62"/>
      <c r="W2400" s="8"/>
      <c r="X2400" s="8"/>
      <c r="Y2400" s="8"/>
      <c r="Z2400" s="8"/>
      <c r="AA2400" s="8"/>
      <c r="AB2400" s="8"/>
      <c r="AC2400" s="8"/>
      <c r="AD2400" s="8"/>
      <c r="AE2400" s="8"/>
      <c r="AF2400" s="8"/>
      <c r="AG2400" s="8"/>
    </row>
    <row r="2401" spans="1:33" s="7" customFormat="1" x14ac:dyDescent="0.3">
      <c r="A2401" s="61">
        <v>2890</v>
      </c>
      <c r="B2401" s="63"/>
      <c r="C2401" s="63"/>
      <c r="D2401" s="63"/>
      <c r="E2401" s="64"/>
      <c r="F2401" s="64"/>
      <c r="G2401" s="64"/>
      <c r="H2401" s="63"/>
      <c r="I2401" s="63"/>
      <c r="J2401" s="63"/>
      <c r="K2401" s="63"/>
      <c r="L2401" s="63"/>
      <c r="M2401" s="65"/>
      <c r="N2401" s="66"/>
      <c r="O2401" s="66"/>
      <c r="P2401" s="63"/>
      <c r="Q2401" s="64"/>
      <c r="R2401" s="64"/>
      <c r="S2401" s="64"/>
      <c r="T2401" s="67"/>
      <c r="U2401" s="62"/>
      <c r="W2401" s="8"/>
      <c r="X2401" s="8"/>
      <c r="Y2401" s="8"/>
      <c r="Z2401" s="8"/>
      <c r="AA2401" s="8"/>
      <c r="AB2401" s="8"/>
      <c r="AC2401" s="8"/>
      <c r="AD2401" s="8"/>
      <c r="AE2401" s="8"/>
      <c r="AF2401" s="8"/>
      <c r="AG2401" s="8"/>
    </row>
    <row r="2402" spans="1:33" s="7" customFormat="1" x14ac:dyDescent="0.3">
      <c r="A2402" s="61">
        <v>2891</v>
      </c>
      <c r="B2402" s="63"/>
      <c r="C2402" s="63"/>
      <c r="D2402" s="63"/>
      <c r="E2402" s="64"/>
      <c r="F2402" s="64"/>
      <c r="G2402" s="64"/>
      <c r="H2402" s="63"/>
      <c r="I2402" s="63"/>
      <c r="J2402" s="63"/>
      <c r="K2402" s="63"/>
      <c r="L2402" s="63"/>
      <c r="M2402" s="65"/>
      <c r="N2402" s="66"/>
      <c r="O2402" s="66"/>
      <c r="P2402" s="63"/>
      <c r="Q2402" s="64"/>
      <c r="R2402" s="64"/>
      <c r="S2402" s="64"/>
      <c r="T2402" s="67"/>
      <c r="U2402" s="62"/>
      <c r="W2402" s="8"/>
      <c r="X2402" s="8"/>
      <c r="Y2402" s="8"/>
      <c r="Z2402" s="8"/>
      <c r="AA2402" s="8"/>
      <c r="AB2402" s="8"/>
      <c r="AC2402" s="8"/>
      <c r="AD2402" s="8"/>
      <c r="AE2402" s="8"/>
      <c r="AF2402" s="8"/>
      <c r="AG2402" s="8"/>
    </row>
    <row r="2403" spans="1:33" s="7" customFormat="1" x14ac:dyDescent="0.3">
      <c r="A2403" s="61">
        <v>2892</v>
      </c>
      <c r="B2403" s="63"/>
      <c r="C2403" s="63"/>
      <c r="D2403" s="63"/>
      <c r="E2403" s="64"/>
      <c r="F2403" s="64"/>
      <c r="G2403" s="64"/>
      <c r="H2403" s="63"/>
      <c r="I2403" s="63"/>
      <c r="J2403" s="63"/>
      <c r="K2403" s="63"/>
      <c r="L2403" s="63"/>
      <c r="M2403" s="65"/>
      <c r="N2403" s="66"/>
      <c r="O2403" s="66"/>
      <c r="P2403" s="63"/>
      <c r="Q2403" s="64"/>
      <c r="R2403" s="64"/>
      <c r="S2403" s="64"/>
      <c r="T2403" s="67"/>
      <c r="U2403" s="62"/>
      <c r="W2403" s="8"/>
      <c r="X2403" s="8"/>
      <c r="Y2403" s="8"/>
      <c r="Z2403" s="8"/>
      <c r="AA2403" s="8"/>
      <c r="AB2403" s="8"/>
      <c r="AC2403" s="8"/>
      <c r="AD2403" s="8"/>
      <c r="AE2403" s="8"/>
      <c r="AF2403" s="8"/>
      <c r="AG2403" s="8"/>
    </row>
    <row r="2404" spans="1:33" s="7" customFormat="1" x14ac:dyDescent="0.3">
      <c r="A2404" s="61">
        <v>2893</v>
      </c>
      <c r="B2404" s="63"/>
      <c r="C2404" s="63"/>
      <c r="D2404" s="63"/>
      <c r="E2404" s="64"/>
      <c r="F2404" s="64"/>
      <c r="G2404" s="64"/>
      <c r="H2404" s="63"/>
      <c r="I2404" s="63"/>
      <c r="J2404" s="63"/>
      <c r="K2404" s="63"/>
      <c r="L2404" s="63"/>
      <c r="M2404" s="65"/>
      <c r="N2404" s="66"/>
      <c r="O2404" s="66"/>
      <c r="P2404" s="63"/>
      <c r="Q2404" s="64"/>
      <c r="R2404" s="64"/>
      <c r="S2404" s="64"/>
      <c r="T2404" s="67"/>
      <c r="U2404" s="62"/>
      <c r="W2404" s="8"/>
      <c r="X2404" s="8"/>
      <c r="Y2404" s="8"/>
      <c r="Z2404" s="8"/>
      <c r="AA2404" s="8"/>
      <c r="AB2404" s="8"/>
      <c r="AC2404" s="8"/>
      <c r="AD2404" s="8"/>
      <c r="AE2404" s="8"/>
      <c r="AF2404" s="8"/>
      <c r="AG2404" s="8"/>
    </row>
    <row r="2405" spans="1:33" s="7" customFormat="1" x14ac:dyDescent="0.3">
      <c r="A2405" s="61">
        <v>2894</v>
      </c>
      <c r="B2405" s="63"/>
      <c r="C2405" s="63"/>
      <c r="D2405" s="63"/>
      <c r="E2405" s="64"/>
      <c r="F2405" s="64"/>
      <c r="G2405" s="64"/>
      <c r="H2405" s="63"/>
      <c r="I2405" s="63"/>
      <c r="J2405" s="63"/>
      <c r="K2405" s="63"/>
      <c r="L2405" s="63"/>
      <c r="M2405" s="65"/>
      <c r="N2405" s="66"/>
      <c r="O2405" s="66"/>
      <c r="P2405" s="63"/>
      <c r="Q2405" s="64"/>
      <c r="R2405" s="64"/>
      <c r="S2405" s="64"/>
      <c r="T2405" s="67"/>
      <c r="U2405" s="62"/>
      <c r="W2405" s="8"/>
      <c r="X2405" s="8"/>
      <c r="Y2405" s="8"/>
      <c r="Z2405" s="8"/>
      <c r="AA2405" s="8"/>
      <c r="AB2405" s="8"/>
      <c r="AC2405" s="8"/>
      <c r="AD2405" s="8"/>
      <c r="AE2405" s="8"/>
      <c r="AF2405" s="8"/>
      <c r="AG2405" s="8"/>
    </row>
    <row r="2406" spans="1:33" s="7" customFormat="1" x14ac:dyDescent="0.3">
      <c r="A2406" s="61">
        <v>2895</v>
      </c>
      <c r="B2406" s="63"/>
      <c r="C2406" s="63"/>
      <c r="D2406" s="63"/>
      <c r="E2406" s="64"/>
      <c r="F2406" s="64"/>
      <c r="G2406" s="64"/>
      <c r="H2406" s="63"/>
      <c r="I2406" s="63"/>
      <c r="J2406" s="63"/>
      <c r="K2406" s="63"/>
      <c r="L2406" s="63"/>
      <c r="M2406" s="65"/>
      <c r="N2406" s="66"/>
      <c r="O2406" s="66"/>
      <c r="P2406" s="63"/>
      <c r="Q2406" s="64"/>
      <c r="R2406" s="64"/>
      <c r="S2406" s="64"/>
      <c r="T2406" s="67"/>
      <c r="U2406" s="62"/>
      <c r="W2406" s="8"/>
      <c r="X2406" s="8"/>
      <c r="Y2406" s="8"/>
      <c r="Z2406" s="8"/>
      <c r="AA2406" s="8"/>
      <c r="AB2406" s="8"/>
      <c r="AC2406" s="8"/>
      <c r="AD2406" s="8"/>
      <c r="AE2406" s="8"/>
      <c r="AF2406" s="8"/>
      <c r="AG2406" s="8"/>
    </row>
    <row r="2407" spans="1:33" s="7" customFormat="1" x14ac:dyDescent="0.3">
      <c r="A2407" s="61">
        <v>2896</v>
      </c>
      <c r="B2407" s="63"/>
      <c r="C2407" s="63"/>
      <c r="D2407" s="63"/>
      <c r="E2407" s="64"/>
      <c r="F2407" s="64"/>
      <c r="G2407" s="64"/>
      <c r="H2407" s="63"/>
      <c r="I2407" s="63"/>
      <c r="J2407" s="63"/>
      <c r="K2407" s="63"/>
      <c r="L2407" s="63"/>
      <c r="M2407" s="65"/>
      <c r="N2407" s="66"/>
      <c r="O2407" s="66"/>
      <c r="P2407" s="63"/>
      <c r="Q2407" s="64"/>
      <c r="R2407" s="64"/>
      <c r="S2407" s="64"/>
      <c r="T2407" s="67"/>
      <c r="U2407" s="62"/>
      <c r="W2407" s="8"/>
      <c r="X2407" s="8"/>
      <c r="Y2407" s="8"/>
      <c r="Z2407" s="8"/>
      <c r="AA2407" s="8"/>
      <c r="AB2407" s="8"/>
      <c r="AC2407" s="8"/>
      <c r="AD2407" s="8"/>
      <c r="AE2407" s="8"/>
      <c r="AF2407" s="8"/>
      <c r="AG2407" s="8"/>
    </row>
    <row r="2408" spans="1:33" s="7" customFormat="1" x14ac:dyDescent="0.3">
      <c r="A2408" s="61">
        <v>2897</v>
      </c>
      <c r="B2408" s="63"/>
      <c r="C2408" s="63"/>
      <c r="D2408" s="63"/>
      <c r="E2408" s="64"/>
      <c r="F2408" s="64"/>
      <c r="G2408" s="64"/>
      <c r="H2408" s="63"/>
      <c r="I2408" s="63"/>
      <c r="J2408" s="63"/>
      <c r="K2408" s="63"/>
      <c r="L2408" s="63"/>
      <c r="M2408" s="65"/>
      <c r="N2408" s="66"/>
      <c r="O2408" s="66"/>
      <c r="P2408" s="63"/>
      <c r="Q2408" s="64"/>
      <c r="R2408" s="64"/>
      <c r="S2408" s="64"/>
      <c r="T2408" s="67"/>
      <c r="U2408" s="62"/>
      <c r="W2408" s="8"/>
      <c r="X2408" s="8"/>
      <c r="Y2408" s="8"/>
      <c r="Z2408" s="8"/>
      <c r="AA2408" s="8"/>
      <c r="AB2408" s="8"/>
      <c r="AC2408" s="8"/>
      <c r="AD2408" s="8"/>
      <c r="AE2408" s="8"/>
      <c r="AF2408" s="8"/>
      <c r="AG2408" s="8"/>
    </row>
    <row r="2409" spans="1:33" s="7" customFormat="1" x14ac:dyDescent="0.3">
      <c r="A2409" s="61">
        <v>2898</v>
      </c>
      <c r="B2409" s="63"/>
      <c r="C2409" s="63"/>
      <c r="D2409" s="63"/>
      <c r="E2409" s="64"/>
      <c r="F2409" s="64"/>
      <c r="G2409" s="64"/>
      <c r="H2409" s="63"/>
      <c r="I2409" s="63"/>
      <c r="J2409" s="63"/>
      <c r="K2409" s="63"/>
      <c r="L2409" s="63"/>
      <c r="M2409" s="65"/>
      <c r="N2409" s="66"/>
      <c r="O2409" s="66"/>
      <c r="P2409" s="63"/>
      <c r="Q2409" s="64"/>
      <c r="R2409" s="64"/>
      <c r="S2409" s="64"/>
      <c r="T2409" s="67"/>
      <c r="U2409" s="62"/>
      <c r="W2409" s="8"/>
      <c r="X2409" s="8"/>
      <c r="Y2409" s="8"/>
      <c r="Z2409" s="8"/>
      <c r="AA2409" s="8"/>
      <c r="AB2409" s="8"/>
      <c r="AC2409" s="8"/>
      <c r="AD2409" s="8"/>
      <c r="AE2409" s="8"/>
      <c r="AF2409" s="8"/>
      <c r="AG2409" s="8"/>
    </row>
    <row r="2410" spans="1:33" s="7" customFormat="1" x14ac:dyDescent="0.3">
      <c r="A2410" s="61">
        <v>2899</v>
      </c>
      <c r="B2410" s="63"/>
      <c r="C2410" s="63"/>
      <c r="D2410" s="63"/>
      <c r="E2410" s="64"/>
      <c r="F2410" s="64"/>
      <c r="G2410" s="64"/>
      <c r="H2410" s="63"/>
      <c r="I2410" s="63"/>
      <c r="J2410" s="63"/>
      <c r="K2410" s="63"/>
      <c r="L2410" s="63"/>
      <c r="M2410" s="65"/>
      <c r="N2410" s="66"/>
      <c r="O2410" s="66"/>
      <c r="P2410" s="63"/>
      <c r="Q2410" s="64"/>
      <c r="R2410" s="64"/>
      <c r="S2410" s="64"/>
      <c r="T2410" s="67"/>
      <c r="U2410" s="62"/>
      <c r="W2410" s="8"/>
      <c r="X2410" s="8"/>
      <c r="Y2410" s="8"/>
      <c r="Z2410" s="8"/>
      <c r="AA2410" s="8"/>
      <c r="AB2410" s="8"/>
      <c r="AC2410" s="8"/>
      <c r="AD2410" s="8"/>
      <c r="AE2410" s="8"/>
      <c r="AF2410" s="8"/>
      <c r="AG2410" s="8"/>
    </row>
    <row r="2411" spans="1:33" s="7" customFormat="1" x14ac:dyDescent="0.3">
      <c r="A2411" s="61">
        <v>2900</v>
      </c>
      <c r="B2411" s="63"/>
      <c r="C2411" s="63"/>
      <c r="D2411" s="63"/>
      <c r="E2411" s="64"/>
      <c r="F2411" s="64"/>
      <c r="G2411" s="64"/>
      <c r="H2411" s="63"/>
      <c r="I2411" s="63"/>
      <c r="J2411" s="63"/>
      <c r="K2411" s="63"/>
      <c r="L2411" s="63"/>
      <c r="M2411" s="65"/>
      <c r="N2411" s="66"/>
      <c r="O2411" s="66"/>
      <c r="P2411" s="63"/>
      <c r="Q2411" s="64"/>
      <c r="R2411" s="64"/>
      <c r="S2411" s="64"/>
      <c r="T2411" s="67"/>
      <c r="U2411" s="62"/>
      <c r="W2411" s="8"/>
      <c r="X2411" s="8"/>
      <c r="Y2411" s="8"/>
      <c r="Z2411" s="8"/>
      <c r="AA2411" s="8"/>
      <c r="AB2411" s="8"/>
      <c r="AC2411" s="8"/>
      <c r="AD2411" s="8"/>
      <c r="AE2411" s="8"/>
      <c r="AF2411" s="8"/>
      <c r="AG2411" s="8"/>
    </row>
    <row r="2412" spans="1:33" s="7" customFormat="1" x14ac:dyDescent="0.3">
      <c r="A2412" s="61">
        <v>2901</v>
      </c>
      <c r="B2412" s="63"/>
      <c r="C2412" s="63"/>
      <c r="D2412" s="63"/>
      <c r="E2412" s="64"/>
      <c r="F2412" s="64"/>
      <c r="G2412" s="64"/>
      <c r="H2412" s="63"/>
      <c r="I2412" s="63"/>
      <c r="J2412" s="63"/>
      <c r="K2412" s="63"/>
      <c r="L2412" s="63"/>
      <c r="M2412" s="65"/>
      <c r="N2412" s="66"/>
      <c r="O2412" s="66"/>
      <c r="P2412" s="63"/>
      <c r="Q2412" s="64"/>
      <c r="R2412" s="64"/>
      <c r="S2412" s="64"/>
      <c r="T2412" s="67"/>
      <c r="U2412" s="62"/>
      <c r="W2412" s="8"/>
      <c r="X2412" s="8"/>
      <c r="Y2412" s="8"/>
      <c r="Z2412" s="8"/>
      <c r="AA2412" s="8"/>
      <c r="AB2412" s="8"/>
      <c r="AC2412" s="8"/>
      <c r="AD2412" s="8"/>
      <c r="AE2412" s="8"/>
      <c r="AF2412" s="8"/>
      <c r="AG2412" s="8"/>
    </row>
    <row r="2413" spans="1:33" s="7" customFormat="1" x14ac:dyDescent="0.3">
      <c r="A2413" s="61">
        <v>2902</v>
      </c>
      <c r="B2413" s="63"/>
      <c r="C2413" s="63"/>
      <c r="D2413" s="63"/>
      <c r="E2413" s="64"/>
      <c r="F2413" s="64"/>
      <c r="G2413" s="64"/>
      <c r="H2413" s="63"/>
      <c r="I2413" s="63"/>
      <c r="J2413" s="63"/>
      <c r="K2413" s="63"/>
      <c r="L2413" s="63"/>
      <c r="M2413" s="65"/>
      <c r="N2413" s="66"/>
      <c r="O2413" s="66"/>
      <c r="P2413" s="63"/>
      <c r="Q2413" s="64"/>
      <c r="R2413" s="64"/>
      <c r="S2413" s="64"/>
      <c r="T2413" s="67"/>
      <c r="U2413" s="62"/>
      <c r="W2413" s="8"/>
      <c r="X2413" s="8"/>
      <c r="Y2413" s="8"/>
      <c r="Z2413" s="8"/>
      <c r="AA2413" s="8"/>
      <c r="AB2413" s="8"/>
      <c r="AC2413" s="8"/>
      <c r="AD2413" s="8"/>
      <c r="AE2413" s="8"/>
      <c r="AF2413" s="8"/>
      <c r="AG2413" s="8"/>
    </row>
    <row r="2414" spans="1:33" s="7" customFormat="1" x14ac:dyDescent="0.3">
      <c r="A2414" s="61">
        <v>2903</v>
      </c>
      <c r="B2414" s="63"/>
      <c r="C2414" s="63"/>
      <c r="D2414" s="63"/>
      <c r="E2414" s="64"/>
      <c r="F2414" s="64"/>
      <c r="G2414" s="64"/>
      <c r="H2414" s="63"/>
      <c r="I2414" s="63"/>
      <c r="J2414" s="63"/>
      <c r="K2414" s="63"/>
      <c r="L2414" s="63"/>
      <c r="M2414" s="65"/>
      <c r="N2414" s="66"/>
      <c r="O2414" s="66"/>
      <c r="P2414" s="63"/>
      <c r="Q2414" s="64"/>
      <c r="R2414" s="64"/>
      <c r="S2414" s="64"/>
      <c r="T2414" s="67"/>
      <c r="U2414" s="62"/>
      <c r="W2414" s="8"/>
      <c r="X2414" s="8"/>
      <c r="Y2414" s="8"/>
      <c r="Z2414" s="8"/>
      <c r="AA2414" s="8"/>
      <c r="AB2414" s="8"/>
      <c r="AC2414" s="8"/>
      <c r="AD2414" s="8"/>
      <c r="AE2414" s="8"/>
      <c r="AF2414" s="8"/>
      <c r="AG2414" s="8"/>
    </row>
    <row r="2415" spans="1:33" s="7" customFormat="1" x14ac:dyDescent="0.3">
      <c r="A2415" s="61">
        <v>2904</v>
      </c>
      <c r="B2415" s="63"/>
      <c r="C2415" s="63"/>
      <c r="D2415" s="63"/>
      <c r="E2415" s="64"/>
      <c r="F2415" s="64"/>
      <c r="G2415" s="64"/>
      <c r="H2415" s="63"/>
      <c r="I2415" s="63"/>
      <c r="J2415" s="63"/>
      <c r="K2415" s="63"/>
      <c r="L2415" s="63"/>
      <c r="M2415" s="65"/>
      <c r="N2415" s="66"/>
      <c r="O2415" s="66"/>
      <c r="P2415" s="63"/>
      <c r="Q2415" s="64"/>
      <c r="R2415" s="64"/>
      <c r="S2415" s="64"/>
      <c r="T2415" s="67"/>
      <c r="U2415" s="62"/>
      <c r="W2415" s="8"/>
      <c r="X2415" s="8"/>
      <c r="Y2415" s="8"/>
      <c r="Z2415" s="8"/>
      <c r="AA2415" s="8"/>
      <c r="AB2415" s="8"/>
      <c r="AC2415" s="8"/>
      <c r="AD2415" s="8"/>
      <c r="AE2415" s="8"/>
      <c r="AF2415" s="8"/>
      <c r="AG2415" s="8"/>
    </row>
    <row r="2416" spans="1:33" s="7" customFormat="1" x14ac:dyDescent="0.3">
      <c r="A2416" s="61">
        <v>2905</v>
      </c>
      <c r="B2416" s="63"/>
      <c r="C2416" s="63"/>
      <c r="D2416" s="63"/>
      <c r="E2416" s="64"/>
      <c r="F2416" s="64"/>
      <c r="G2416" s="64"/>
      <c r="H2416" s="63"/>
      <c r="I2416" s="63"/>
      <c r="J2416" s="63"/>
      <c r="K2416" s="63"/>
      <c r="L2416" s="63"/>
      <c r="M2416" s="65"/>
      <c r="N2416" s="66"/>
      <c r="O2416" s="66"/>
      <c r="P2416" s="63"/>
      <c r="Q2416" s="64"/>
      <c r="R2416" s="64"/>
      <c r="S2416" s="64"/>
      <c r="T2416" s="67"/>
      <c r="U2416" s="62"/>
      <c r="W2416" s="8"/>
      <c r="X2416" s="8"/>
      <c r="Y2416" s="8"/>
      <c r="Z2416" s="8"/>
      <c r="AA2416" s="8"/>
      <c r="AB2416" s="8"/>
      <c r="AC2416" s="8"/>
      <c r="AD2416" s="8"/>
      <c r="AE2416" s="8"/>
      <c r="AF2416" s="8"/>
      <c r="AG2416" s="8"/>
    </row>
    <row r="2417" spans="1:33" s="7" customFormat="1" x14ac:dyDescent="0.3">
      <c r="A2417" s="61">
        <v>2906</v>
      </c>
      <c r="B2417" s="63"/>
      <c r="C2417" s="63"/>
      <c r="D2417" s="63"/>
      <c r="E2417" s="64"/>
      <c r="F2417" s="64"/>
      <c r="G2417" s="64"/>
      <c r="H2417" s="63"/>
      <c r="I2417" s="63"/>
      <c r="J2417" s="63"/>
      <c r="K2417" s="63"/>
      <c r="L2417" s="63"/>
      <c r="M2417" s="65"/>
      <c r="N2417" s="66"/>
      <c r="O2417" s="66"/>
      <c r="P2417" s="63"/>
      <c r="Q2417" s="64"/>
      <c r="R2417" s="64"/>
      <c r="S2417" s="64"/>
      <c r="T2417" s="67"/>
      <c r="U2417" s="62"/>
      <c r="W2417" s="8"/>
      <c r="X2417" s="8"/>
      <c r="Y2417" s="8"/>
      <c r="Z2417" s="8"/>
      <c r="AA2417" s="8"/>
      <c r="AB2417" s="8"/>
      <c r="AC2417" s="8"/>
      <c r="AD2417" s="8"/>
      <c r="AE2417" s="8"/>
      <c r="AF2417" s="8"/>
      <c r="AG2417" s="8"/>
    </row>
    <row r="2418" spans="1:33" s="7" customFormat="1" x14ac:dyDescent="0.3">
      <c r="A2418" s="61">
        <v>2907</v>
      </c>
      <c r="B2418" s="63"/>
      <c r="C2418" s="63"/>
      <c r="D2418" s="63"/>
      <c r="E2418" s="64"/>
      <c r="F2418" s="64"/>
      <c r="G2418" s="64"/>
      <c r="H2418" s="63"/>
      <c r="I2418" s="63"/>
      <c r="J2418" s="63"/>
      <c r="K2418" s="63"/>
      <c r="L2418" s="63"/>
      <c r="M2418" s="65"/>
      <c r="N2418" s="66"/>
      <c r="O2418" s="66"/>
      <c r="P2418" s="63"/>
      <c r="Q2418" s="64"/>
      <c r="R2418" s="64"/>
      <c r="S2418" s="64"/>
      <c r="T2418" s="67"/>
      <c r="U2418" s="62"/>
      <c r="W2418" s="8"/>
      <c r="X2418" s="8"/>
      <c r="Y2418" s="8"/>
      <c r="Z2418" s="8"/>
      <c r="AA2418" s="8"/>
      <c r="AB2418" s="8"/>
      <c r="AC2418" s="8"/>
      <c r="AD2418" s="8"/>
      <c r="AE2418" s="8"/>
      <c r="AF2418" s="8"/>
      <c r="AG2418" s="8"/>
    </row>
    <row r="2419" spans="1:33" s="7" customFormat="1" x14ac:dyDescent="0.3">
      <c r="A2419" s="61">
        <v>2908</v>
      </c>
      <c r="B2419" s="63"/>
      <c r="C2419" s="63"/>
      <c r="D2419" s="63"/>
      <c r="E2419" s="64"/>
      <c r="F2419" s="64"/>
      <c r="G2419" s="64"/>
      <c r="H2419" s="63"/>
      <c r="I2419" s="63"/>
      <c r="J2419" s="63"/>
      <c r="K2419" s="63"/>
      <c r="L2419" s="63"/>
      <c r="M2419" s="65"/>
      <c r="N2419" s="66"/>
      <c r="O2419" s="66"/>
      <c r="P2419" s="63"/>
      <c r="Q2419" s="64"/>
      <c r="R2419" s="64"/>
      <c r="S2419" s="64"/>
      <c r="T2419" s="67"/>
      <c r="U2419" s="62"/>
      <c r="W2419" s="8"/>
      <c r="X2419" s="8"/>
      <c r="Y2419" s="8"/>
      <c r="Z2419" s="8"/>
      <c r="AA2419" s="8"/>
      <c r="AB2419" s="8"/>
      <c r="AC2419" s="8"/>
      <c r="AD2419" s="8"/>
      <c r="AE2419" s="8"/>
      <c r="AF2419" s="8"/>
      <c r="AG2419" s="8"/>
    </row>
    <row r="2420" spans="1:33" s="7" customFormat="1" x14ac:dyDescent="0.3">
      <c r="A2420" s="61">
        <v>2909</v>
      </c>
      <c r="B2420" s="63"/>
      <c r="C2420" s="63"/>
      <c r="D2420" s="63"/>
      <c r="E2420" s="64"/>
      <c r="F2420" s="64"/>
      <c r="G2420" s="64"/>
      <c r="H2420" s="63"/>
      <c r="I2420" s="63"/>
      <c r="J2420" s="63"/>
      <c r="K2420" s="63"/>
      <c r="L2420" s="63"/>
      <c r="M2420" s="65"/>
      <c r="N2420" s="66"/>
      <c r="O2420" s="66"/>
      <c r="P2420" s="63"/>
      <c r="Q2420" s="64"/>
      <c r="R2420" s="64"/>
      <c r="S2420" s="64"/>
      <c r="T2420" s="67"/>
      <c r="U2420" s="62"/>
      <c r="W2420" s="8"/>
      <c r="X2420" s="8"/>
      <c r="Y2420" s="8"/>
      <c r="Z2420" s="8"/>
      <c r="AA2420" s="8"/>
      <c r="AB2420" s="8"/>
      <c r="AC2420" s="8"/>
      <c r="AD2420" s="8"/>
      <c r="AE2420" s="8"/>
      <c r="AF2420" s="8"/>
      <c r="AG2420" s="8"/>
    </row>
    <row r="2421" spans="1:33" s="7" customFormat="1" x14ac:dyDescent="0.3">
      <c r="A2421" s="61">
        <v>2910</v>
      </c>
      <c r="B2421" s="63"/>
      <c r="C2421" s="63"/>
      <c r="D2421" s="63"/>
      <c r="E2421" s="64"/>
      <c r="F2421" s="64"/>
      <c r="G2421" s="64"/>
      <c r="H2421" s="63"/>
      <c r="I2421" s="63"/>
      <c r="J2421" s="63"/>
      <c r="K2421" s="63"/>
      <c r="L2421" s="63"/>
      <c r="M2421" s="65"/>
      <c r="N2421" s="66"/>
      <c r="O2421" s="66"/>
      <c r="P2421" s="63"/>
      <c r="Q2421" s="64"/>
      <c r="R2421" s="64"/>
      <c r="S2421" s="64"/>
      <c r="T2421" s="67"/>
      <c r="U2421" s="62"/>
      <c r="W2421" s="8"/>
      <c r="X2421" s="8"/>
      <c r="Y2421" s="8"/>
      <c r="Z2421" s="8"/>
      <c r="AA2421" s="8"/>
      <c r="AB2421" s="8"/>
      <c r="AC2421" s="8"/>
      <c r="AD2421" s="8"/>
      <c r="AE2421" s="8"/>
      <c r="AF2421" s="8"/>
      <c r="AG2421" s="8"/>
    </row>
    <row r="2422" spans="1:33" s="7" customFormat="1" x14ac:dyDescent="0.3">
      <c r="A2422" s="61">
        <v>2911</v>
      </c>
      <c r="B2422" s="63"/>
      <c r="C2422" s="63"/>
      <c r="D2422" s="63"/>
      <c r="E2422" s="64"/>
      <c r="F2422" s="64"/>
      <c r="G2422" s="64"/>
      <c r="H2422" s="63"/>
      <c r="I2422" s="63"/>
      <c r="J2422" s="63"/>
      <c r="K2422" s="63"/>
      <c r="L2422" s="63"/>
      <c r="M2422" s="65"/>
      <c r="N2422" s="66"/>
      <c r="O2422" s="66"/>
      <c r="P2422" s="63"/>
      <c r="Q2422" s="64"/>
      <c r="R2422" s="64"/>
      <c r="S2422" s="64"/>
      <c r="T2422" s="67"/>
      <c r="U2422" s="62"/>
      <c r="W2422" s="8"/>
      <c r="X2422" s="8"/>
      <c r="Y2422" s="8"/>
      <c r="Z2422" s="8"/>
      <c r="AA2422" s="8"/>
      <c r="AB2422" s="8"/>
      <c r="AC2422" s="8"/>
      <c r="AD2422" s="8"/>
      <c r="AE2422" s="8"/>
      <c r="AF2422" s="8"/>
      <c r="AG2422" s="8"/>
    </row>
    <row r="2423" spans="1:33" s="7" customFormat="1" x14ac:dyDescent="0.3">
      <c r="A2423" s="61">
        <v>2912</v>
      </c>
      <c r="B2423" s="63"/>
      <c r="C2423" s="63"/>
      <c r="D2423" s="63"/>
      <c r="E2423" s="64"/>
      <c r="F2423" s="64"/>
      <c r="G2423" s="64"/>
      <c r="H2423" s="63"/>
      <c r="I2423" s="63"/>
      <c r="J2423" s="63"/>
      <c r="K2423" s="63"/>
      <c r="L2423" s="63"/>
      <c r="M2423" s="65"/>
      <c r="N2423" s="66"/>
      <c r="O2423" s="66"/>
      <c r="P2423" s="63"/>
      <c r="Q2423" s="64"/>
      <c r="R2423" s="64"/>
      <c r="S2423" s="64"/>
      <c r="T2423" s="67"/>
      <c r="U2423" s="62"/>
      <c r="W2423" s="8"/>
      <c r="X2423" s="8"/>
      <c r="Y2423" s="8"/>
      <c r="Z2423" s="8"/>
      <c r="AA2423" s="8"/>
      <c r="AB2423" s="8"/>
      <c r="AC2423" s="8"/>
      <c r="AD2423" s="8"/>
      <c r="AE2423" s="8"/>
      <c r="AF2423" s="8"/>
      <c r="AG2423" s="8"/>
    </row>
    <row r="2424" spans="1:33" s="7" customFormat="1" x14ac:dyDescent="0.3">
      <c r="A2424" s="61">
        <v>2913</v>
      </c>
      <c r="B2424" s="63"/>
      <c r="C2424" s="63"/>
      <c r="D2424" s="63"/>
      <c r="E2424" s="64"/>
      <c r="F2424" s="64"/>
      <c r="G2424" s="64"/>
      <c r="H2424" s="63"/>
      <c r="I2424" s="63"/>
      <c r="J2424" s="63"/>
      <c r="K2424" s="63"/>
      <c r="L2424" s="63"/>
      <c r="M2424" s="65"/>
      <c r="N2424" s="66"/>
      <c r="O2424" s="66"/>
      <c r="P2424" s="63"/>
      <c r="Q2424" s="64"/>
      <c r="R2424" s="64"/>
      <c r="S2424" s="64"/>
      <c r="T2424" s="67"/>
      <c r="U2424" s="62"/>
      <c r="W2424" s="8"/>
      <c r="X2424" s="8"/>
      <c r="Y2424" s="8"/>
      <c r="Z2424" s="8"/>
      <c r="AA2424" s="8"/>
      <c r="AB2424" s="8"/>
      <c r="AC2424" s="8"/>
      <c r="AD2424" s="8"/>
      <c r="AE2424" s="8"/>
      <c r="AF2424" s="8"/>
      <c r="AG2424" s="8"/>
    </row>
    <row r="2425" spans="1:33" s="7" customFormat="1" x14ac:dyDescent="0.3">
      <c r="A2425" s="61">
        <v>2914</v>
      </c>
      <c r="B2425" s="63"/>
      <c r="C2425" s="63"/>
      <c r="D2425" s="63"/>
      <c r="E2425" s="64"/>
      <c r="F2425" s="64"/>
      <c r="G2425" s="64"/>
      <c r="H2425" s="63"/>
      <c r="I2425" s="63"/>
      <c r="J2425" s="63"/>
      <c r="K2425" s="63"/>
      <c r="L2425" s="63"/>
      <c r="M2425" s="65"/>
      <c r="N2425" s="66"/>
      <c r="O2425" s="66"/>
      <c r="P2425" s="63"/>
      <c r="Q2425" s="64"/>
      <c r="R2425" s="64"/>
      <c r="S2425" s="64"/>
      <c r="T2425" s="67"/>
      <c r="U2425" s="62"/>
      <c r="W2425" s="8"/>
      <c r="X2425" s="8"/>
      <c r="Y2425" s="8"/>
      <c r="Z2425" s="8"/>
      <c r="AA2425" s="8"/>
      <c r="AB2425" s="8"/>
      <c r="AC2425" s="8"/>
      <c r="AD2425" s="8"/>
      <c r="AE2425" s="8"/>
      <c r="AF2425" s="8"/>
      <c r="AG2425" s="8"/>
    </row>
    <row r="2426" spans="1:33" s="7" customFormat="1" x14ac:dyDescent="0.3">
      <c r="A2426" s="61">
        <v>2915</v>
      </c>
      <c r="B2426" s="63"/>
      <c r="C2426" s="63"/>
      <c r="D2426" s="63"/>
      <c r="E2426" s="64"/>
      <c r="F2426" s="64"/>
      <c r="G2426" s="64"/>
      <c r="H2426" s="63"/>
      <c r="I2426" s="63"/>
      <c r="J2426" s="63"/>
      <c r="K2426" s="63"/>
      <c r="L2426" s="63"/>
      <c r="M2426" s="65"/>
      <c r="N2426" s="66"/>
      <c r="O2426" s="66"/>
      <c r="P2426" s="63"/>
      <c r="Q2426" s="64"/>
      <c r="R2426" s="64"/>
      <c r="S2426" s="64"/>
      <c r="T2426" s="67"/>
      <c r="U2426" s="62"/>
      <c r="W2426" s="8"/>
      <c r="X2426" s="8"/>
      <c r="Y2426" s="8"/>
      <c r="Z2426" s="8"/>
      <c r="AA2426" s="8"/>
      <c r="AB2426" s="8"/>
      <c r="AC2426" s="8"/>
      <c r="AD2426" s="8"/>
      <c r="AE2426" s="8"/>
      <c r="AF2426" s="8"/>
      <c r="AG2426" s="8"/>
    </row>
    <row r="2427" spans="1:33" s="7" customFormat="1" x14ac:dyDescent="0.3">
      <c r="A2427" s="61">
        <v>2916</v>
      </c>
      <c r="B2427" s="63"/>
      <c r="C2427" s="63"/>
      <c r="D2427" s="63"/>
      <c r="E2427" s="64"/>
      <c r="F2427" s="64"/>
      <c r="G2427" s="64"/>
      <c r="H2427" s="63"/>
      <c r="I2427" s="63"/>
      <c r="J2427" s="63"/>
      <c r="K2427" s="63"/>
      <c r="L2427" s="63"/>
      <c r="M2427" s="65"/>
      <c r="N2427" s="66"/>
      <c r="O2427" s="66"/>
      <c r="P2427" s="63"/>
      <c r="Q2427" s="64"/>
      <c r="R2427" s="64"/>
      <c r="S2427" s="64"/>
      <c r="T2427" s="67"/>
      <c r="U2427" s="62"/>
      <c r="W2427" s="8"/>
      <c r="X2427" s="8"/>
      <c r="Y2427" s="8"/>
      <c r="Z2427" s="8"/>
      <c r="AA2427" s="8"/>
      <c r="AB2427" s="8"/>
      <c r="AC2427" s="8"/>
      <c r="AD2427" s="8"/>
      <c r="AE2427" s="8"/>
      <c r="AF2427" s="8"/>
      <c r="AG2427" s="8"/>
    </row>
    <row r="2428" spans="1:33" s="7" customFormat="1" x14ac:dyDescent="0.3">
      <c r="A2428" s="61">
        <v>2917</v>
      </c>
      <c r="B2428" s="63"/>
      <c r="C2428" s="63"/>
      <c r="D2428" s="63"/>
      <c r="E2428" s="64"/>
      <c r="F2428" s="64"/>
      <c r="G2428" s="64"/>
      <c r="H2428" s="63"/>
      <c r="I2428" s="63"/>
      <c r="J2428" s="63"/>
      <c r="K2428" s="63"/>
      <c r="L2428" s="63"/>
      <c r="M2428" s="65"/>
      <c r="N2428" s="66"/>
      <c r="O2428" s="66"/>
      <c r="P2428" s="63"/>
      <c r="Q2428" s="64"/>
      <c r="R2428" s="64"/>
      <c r="S2428" s="64"/>
      <c r="T2428" s="67"/>
      <c r="U2428" s="62"/>
      <c r="W2428" s="8"/>
      <c r="X2428" s="8"/>
      <c r="Y2428" s="8"/>
      <c r="Z2428" s="8"/>
      <c r="AA2428" s="8"/>
      <c r="AB2428" s="8"/>
      <c r="AC2428" s="8"/>
      <c r="AD2428" s="8"/>
      <c r="AE2428" s="8"/>
      <c r="AF2428" s="8"/>
      <c r="AG2428" s="8"/>
    </row>
    <row r="2429" spans="1:33" s="7" customFormat="1" x14ac:dyDescent="0.3">
      <c r="A2429" s="61">
        <v>2918</v>
      </c>
      <c r="B2429" s="63"/>
      <c r="C2429" s="63"/>
      <c r="D2429" s="63"/>
      <c r="E2429" s="64"/>
      <c r="F2429" s="64"/>
      <c r="G2429" s="64"/>
      <c r="H2429" s="63"/>
      <c r="I2429" s="63"/>
      <c r="J2429" s="63"/>
      <c r="K2429" s="63"/>
      <c r="L2429" s="63"/>
      <c r="M2429" s="65"/>
      <c r="N2429" s="66"/>
      <c r="O2429" s="66"/>
      <c r="P2429" s="63"/>
      <c r="Q2429" s="64"/>
      <c r="R2429" s="64"/>
      <c r="S2429" s="64"/>
      <c r="T2429" s="67"/>
      <c r="U2429" s="62"/>
      <c r="W2429" s="8"/>
      <c r="X2429" s="8"/>
      <c r="Y2429" s="8"/>
      <c r="Z2429" s="8"/>
      <c r="AA2429" s="8"/>
      <c r="AB2429" s="8"/>
      <c r="AC2429" s="8"/>
      <c r="AD2429" s="8"/>
      <c r="AE2429" s="8"/>
      <c r="AF2429" s="8"/>
      <c r="AG2429" s="8"/>
    </row>
    <row r="2430" spans="1:33" s="7" customFormat="1" x14ac:dyDescent="0.3">
      <c r="A2430" s="61">
        <v>2919</v>
      </c>
      <c r="B2430" s="63"/>
      <c r="C2430" s="63"/>
      <c r="D2430" s="63"/>
      <c r="E2430" s="64"/>
      <c r="F2430" s="64"/>
      <c r="G2430" s="64"/>
      <c r="H2430" s="63"/>
      <c r="I2430" s="63"/>
      <c r="J2430" s="63"/>
      <c r="K2430" s="63"/>
      <c r="L2430" s="63"/>
      <c r="M2430" s="65"/>
      <c r="N2430" s="66"/>
      <c r="O2430" s="66"/>
      <c r="P2430" s="63"/>
      <c r="Q2430" s="64"/>
      <c r="R2430" s="64"/>
      <c r="S2430" s="64"/>
      <c r="T2430" s="67"/>
      <c r="U2430" s="62"/>
      <c r="W2430" s="8"/>
      <c r="X2430" s="8"/>
      <c r="Y2430" s="8"/>
      <c r="Z2430" s="8"/>
      <c r="AA2430" s="8"/>
      <c r="AB2430" s="8"/>
      <c r="AC2430" s="8"/>
      <c r="AD2430" s="8"/>
      <c r="AE2430" s="8"/>
      <c r="AF2430" s="8"/>
      <c r="AG2430" s="8"/>
    </row>
    <row r="2431" spans="1:33" s="7" customFormat="1" x14ac:dyDescent="0.3">
      <c r="A2431" s="61">
        <v>2920</v>
      </c>
      <c r="B2431" s="63"/>
      <c r="C2431" s="63"/>
      <c r="D2431" s="63"/>
      <c r="E2431" s="64"/>
      <c r="F2431" s="64"/>
      <c r="G2431" s="64"/>
      <c r="H2431" s="63"/>
      <c r="I2431" s="63"/>
      <c r="J2431" s="63"/>
      <c r="K2431" s="63"/>
      <c r="L2431" s="63"/>
      <c r="M2431" s="65"/>
      <c r="N2431" s="66"/>
      <c r="O2431" s="66"/>
      <c r="P2431" s="63"/>
      <c r="Q2431" s="64"/>
      <c r="R2431" s="64"/>
      <c r="S2431" s="64"/>
      <c r="T2431" s="67"/>
      <c r="U2431" s="62"/>
      <c r="W2431" s="8"/>
      <c r="X2431" s="8"/>
      <c r="Y2431" s="8"/>
      <c r="Z2431" s="8"/>
      <c r="AA2431" s="8"/>
      <c r="AB2431" s="8"/>
      <c r="AC2431" s="8"/>
      <c r="AD2431" s="8"/>
      <c r="AE2431" s="8"/>
      <c r="AF2431" s="8"/>
      <c r="AG2431" s="8"/>
    </row>
    <row r="2432" spans="1:33" s="7" customFormat="1" x14ac:dyDescent="0.3">
      <c r="A2432" s="61">
        <v>2921</v>
      </c>
      <c r="B2432" s="63"/>
      <c r="C2432" s="63"/>
      <c r="D2432" s="63"/>
      <c r="E2432" s="64"/>
      <c r="F2432" s="64"/>
      <c r="G2432" s="64"/>
      <c r="H2432" s="63"/>
      <c r="I2432" s="63"/>
      <c r="J2432" s="63"/>
      <c r="K2432" s="63"/>
      <c r="L2432" s="63"/>
      <c r="M2432" s="65"/>
      <c r="N2432" s="66"/>
      <c r="O2432" s="66"/>
      <c r="P2432" s="63"/>
      <c r="Q2432" s="64"/>
      <c r="R2432" s="64"/>
      <c r="S2432" s="64"/>
      <c r="T2432" s="67"/>
      <c r="U2432" s="62"/>
      <c r="W2432" s="8"/>
      <c r="X2432" s="8"/>
      <c r="Y2432" s="8"/>
      <c r="Z2432" s="8"/>
      <c r="AA2432" s="8"/>
      <c r="AB2432" s="8"/>
      <c r="AC2432" s="8"/>
      <c r="AD2432" s="8"/>
      <c r="AE2432" s="8"/>
      <c r="AF2432" s="8"/>
      <c r="AG2432" s="8"/>
    </row>
    <row r="2433" spans="1:33" s="7" customFormat="1" x14ac:dyDescent="0.3">
      <c r="A2433" s="61">
        <v>2922</v>
      </c>
      <c r="B2433" s="63"/>
      <c r="C2433" s="63"/>
      <c r="D2433" s="63"/>
      <c r="E2433" s="64"/>
      <c r="F2433" s="64"/>
      <c r="G2433" s="64"/>
      <c r="H2433" s="63"/>
      <c r="I2433" s="63"/>
      <c r="J2433" s="63"/>
      <c r="K2433" s="63"/>
      <c r="L2433" s="63"/>
      <c r="M2433" s="65"/>
      <c r="N2433" s="66"/>
      <c r="O2433" s="66"/>
      <c r="P2433" s="63"/>
      <c r="Q2433" s="64"/>
      <c r="R2433" s="64"/>
      <c r="S2433" s="64"/>
      <c r="T2433" s="67"/>
      <c r="U2433" s="62"/>
      <c r="W2433" s="8"/>
      <c r="X2433" s="8"/>
      <c r="Y2433" s="8"/>
      <c r="Z2433" s="8"/>
      <c r="AA2433" s="8"/>
      <c r="AB2433" s="8"/>
      <c r="AC2433" s="8"/>
      <c r="AD2433" s="8"/>
      <c r="AE2433" s="8"/>
      <c r="AF2433" s="8"/>
      <c r="AG2433" s="8"/>
    </row>
    <row r="2434" spans="1:33" s="7" customFormat="1" x14ac:dyDescent="0.3">
      <c r="A2434" s="61">
        <v>2923</v>
      </c>
      <c r="B2434" s="63"/>
      <c r="C2434" s="63"/>
      <c r="D2434" s="63"/>
      <c r="E2434" s="64"/>
      <c r="F2434" s="64"/>
      <c r="G2434" s="64"/>
      <c r="H2434" s="63"/>
      <c r="I2434" s="63"/>
      <c r="J2434" s="63"/>
      <c r="K2434" s="63"/>
      <c r="L2434" s="63"/>
      <c r="M2434" s="65"/>
      <c r="N2434" s="66"/>
      <c r="O2434" s="66"/>
      <c r="P2434" s="63"/>
      <c r="Q2434" s="64"/>
      <c r="R2434" s="64"/>
      <c r="S2434" s="64"/>
      <c r="T2434" s="67"/>
      <c r="U2434" s="62"/>
      <c r="W2434" s="8"/>
      <c r="X2434" s="8"/>
      <c r="Y2434" s="8"/>
      <c r="Z2434" s="8"/>
      <c r="AA2434" s="8"/>
      <c r="AB2434" s="8"/>
      <c r="AC2434" s="8"/>
      <c r="AD2434" s="8"/>
      <c r="AE2434" s="8"/>
      <c r="AF2434" s="8"/>
      <c r="AG2434" s="8"/>
    </row>
    <row r="2435" spans="1:33" s="7" customFormat="1" x14ac:dyDescent="0.3">
      <c r="A2435" s="61">
        <v>2924</v>
      </c>
      <c r="B2435" s="63"/>
      <c r="C2435" s="63"/>
      <c r="D2435" s="63"/>
      <c r="E2435" s="64"/>
      <c r="F2435" s="64"/>
      <c r="G2435" s="64"/>
      <c r="H2435" s="63"/>
      <c r="I2435" s="63"/>
      <c r="J2435" s="63"/>
      <c r="K2435" s="63"/>
      <c r="L2435" s="63"/>
      <c r="M2435" s="65"/>
      <c r="N2435" s="66"/>
      <c r="O2435" s="66"/>
      <c r="P2435" s="63"/>
      <c r="Q2435" s="64"/>
      <c r="R2435" s="64"/>
      <c r="S2435" s="64"/>
      <c r="T2435" s="67"/>
      <c r="U2435" s="62"/>
      <c r="W2435" s="8"/>
      <c r="X2435" s="8"/>
      <c r="Y2435" s="8"/>
      <c r="Z2435" s="8"/>
      <c r="AA2435" s="8"/>
      <c r="AB2435" s="8"/>
      <c r="AC2435" s="8"/>
      <c r="AD2435" s="8"/>
      <c r="AE2435" s="8"/>
      <c r="AF2435" s="8"/>
      <c r="AG2435" s="8"/>
    </row>
    <row r="2436" spans="1:33" s="7" customFormat="1" x14ac:dyDescent="0.3">
      <c r="A2436" s="61">
        <v>2925</v>
      </c>
      <c r="B2436" s="63"/>
      <c r="C2436" s="63"/>
      <c r="D2436" s="63"/>
      <c r="E2436" s="64"/>
      <c r="F2436" s="64"/>
      <c r="G2436" s="64"/>
      <c r="H2436" s="63"/>
      <c r="I2436" s="63"/>
      <c r="J2436" s="63"/>
      <c r="K2436" s="63"/>
      <c r="L2436" s="63"/>
      <c r="M2436" s="65"/>
      <c r="N2436" s="66"/>
      <c r="O2436" s="66"/>
      <c r="P2436" s="63"/>
      <c r="Q2436" s="64"/>
      <c r="R2436" s="64"/>
      <c r="S2436" s="64"/>
      <c r="T2436" s="67"/>
      <c r="U2436" s="62"/>
      <c r="W2436" s="8"/>
      <c r="X2436" s="8"/>
      <c r="Y2436" s="8"/>
      <c r="Z2436" s="8"/>
      <c r="AA2436" s="8"/>
      <c r="AB2436" s="8"/>
      <c r="AC2436" s="8"/>
      <c r="AD2436" s="8"/>
      <c r="AE2436" s="8"/>
      <c r="AF2436" s="8"/>
      <c r="AG2436" s="8"/>
    </row>
    <row r="2437" spans="1:33" s="7" customFormat="1" x14ac:dyDescent="0.3">
      <c r="A2437" s="61">
        <v>2926</v>
      </c>
      <c r="B2437" s="63"/>
      <c r="C2437" s="63"/>
      <c r="D2437" s="63"/>
      <c r="E2437" s="64"/>
      <c r="F2437" s="64"/>
      <c r="G2437" s="64"/>
      <c r="H2437" s="63"/>
      <c r="I2437" s="63"/>
      <c r="J2437" s="63"/>
      <c r="K2437" s="63"/>
      <c r="L2437" s="63"/>
      <c r="M2437" s="65"/>
      <c r="N2437" s="66"/>
      <c r="O2437" s="66"/>
      <c r="P2437" s="63"/>
      <c r="Q2437" s="64"/>
      <c r="R2437" s="64"/>
      <c r="S2437" s="64"/>
      <c r="T2437" s="67"/>
      <c r="U2437" s="62"/>
      <c r="W2437" s="8"/>
      <c r="X2437" s="8"/>
      <c r="Y2437" s="8"/>
      <c r="Z2437" s="8"/>
      <c r="AA2437" s="8"/>
      <c r="AB2437" s="8"/>
      <c r="AC2437" s="8"/>
      <c r="AD2437" s="8"/>
      <c r="AE2437" s="8"/>
      <c r="AF2437" s="8"/>
      <c r="AG2437" s="8"/>
    </row>
    <row r="2438" spans="1:33" s="7" customFormat="1" x14ac:dyDescent="0.3">
      <c r="A2438" s="61">
        <v>2927</v>
      </c>
      <c r="B2438" s="63"/>
      <c r="C2438" s="63"/>
      <c r="D2438" s="63"/>
      <c r="E2438" s="64"/>
      <c r="F2438" s="64"/>
      <c r="G2438" s="64"/>
      <c r="H2438" s="63"/>
      <c r="I2438" s="63"/>
      <c r="J2438" s="63"/>
      <c r="K2438" s="63"/>
      <c r="L2438" s="63"/>
      <c r="M2438" s="65"/>
      <c r="N2438" s="66"/>
      <c r="O2438" s="66"/>
      <c r="P2438" s="63"/>
      <c r="Q2438" s="64"/>
      <c r="R2438" s="64"/>
      <c r="S2438" s="64"/>
      <c r="T2438" s="67"/>
      <c r="U2438" s="62"/>
      <c r="W2438" s="8"/>
      <c r="X2438" s="8"/>
      <c r="Y2438" s="8"/>
      <c r="Z2438" s="8"/>
      <c r="AA2438" s="8"/>
      <c r="AB2438" s="8"/>
      <c r="AC2438" s="8"/>
      <c r="AD2438" s="8"/>
      <c r="AE2438" s="8"/>
      <c r="AF2438" s="8"/>
      <c r="AG2438" s="8"/>
    </row>
    <row r="2439" spans="1:33" s="7" customFormat="1" x14ac:dyDescent="0.3">
      <c r="A2439" s="61">
        <v>2928</v>
      </c>
      <c r="B2439" s="63"/>
      <c r="C2439" s="63"/>
      <c r="D2439" s="63"/>
      <c r="E2439" s="64"/>
      <c r="F2439" s="64"/>
      <c r="G2439" s="64"/>
      <c r="H2439" s="63"/>
      <c r="I2439" s="63"/>
      <c r="J2439" s="63"/>
      <c r="K2439" s="63"/>
      <c r="L2439" s="63"/>
      <c r="M2439" s="65"/>
      <c r="N2439" s="66"/>
      <c r="O2439" s="66"/>
      <c r="P2439" s="63"/>
      <c r="Q2439" s="64"/>
      <c r="R2439" s="64"/>
      <c r="S2439" s="64"/>
      <c r="T2439" s="67"/>
      <c r="U2439" s="62"/>
      <c r="W2439" s="8"/>
      <c r="X2439" s="8"/>
      <c r="Y2439" s="8"/>
      <c r="Z2439" s="8"/>
      <c r="AA2439" s="8"/>
      <c r="AB2439" s="8"/>
      <c r="AC2439" s="8"/>
      <c r="AD2439" s="8"/>
      <c r="AE2439" s="8"/>
      <c r="AF2439" s="8"/>
      <c r="AG2439" s="8"/>
    </row>
    <row r="2440" spans="1:33" s="7" customFormat="1" x14ac:dyDescent="0.3">
      <c r="A2440" s="61">
        <v>2929</v>
      </c>
      <c r="B2440" s="63"/>
      <c r="C2440" s="63"/>
      <c r="D2440" s="63"/>
      <c r="E2440" s="64"/>
      <c r="F2440" s="64"/>
      <c r="G2440" s="64"/>
      <c r="H2440" s="63"/>
      <c r="I2440" s="63"/>
      <c r="J2440" s="63"/>
      <c r="K2440" s="63"/>
      <c r="L2440" s="63"/>
      <c r="M2440" s="65"/>
      <c r="N2440" s="66"/>
      <c r="O2440" s="66"/>
      <c r="P2440" s="63"/>
      <c r="Q2440" s="64"/>
      <c r="R2440" s="64"/>
      <c r="S2440" s="64"/>
      <c r="T2440" s="67"/>
      <c r="U2440" s="62"/>
      <c r="W2440" s="8"/>
      <c r="X2440" s="8"/>
      <c r="Y2440" s="8"/>
      <c r="Z2440" s="8"/>
      <c r="AA2440" s="8"/>
      <c r="AB2440" s="8"/>
      <c r="AC2440" s="8"/>
      <c r="AD2440" s="8"/>
      <c r="AE2440" s="8"/>
      <c r="AF2440" s="8"/>
      <c r="AG2440" s="8"/>
    </row>
    <row r="2441" spans="1:33" s="7" customFormat="1" x14ac:dyDescent="0.3">
      <c r="A2441" s="61">
        <v>2930</v>
      </c>
      <c r="B2441" s="63"/>
      <c r="C2441" s="63"/>
      <c r="D2441" s="63"/>
      <c r="E2441" s="64"/>
      <c r="F2441" s="64"/>
      <c r="G2441" s="64"/>
      <c r="H2441" s="63"/>
      <c r="I2441" s="63"/>
      <c r="J2441" s="63"/>
      <c r="K2441" s="63"/>
      <c r="L2441" s="63"/>
      <c r="M2441" s="65"/>
      <c r="N2441" s="66"/>
      <c r="O2441" s="66"/>
      <c r="P2441" s="63"/>
      <c r="Q2441" s="64"/>
      <c r="R2441" s="64"/>
      <c r="S2441" s="64"/>
      <c r="T2441" s="67"/>
      <c r="U2441" s="62"/>
      <c r="W2441" s="8"/>
      <c r="X2441" s="8"/>
      <c r="Y2441" s="8"/>
      <c r="Z2441" s="8"/>
      <c r="AA2441" s="8"/>
      <c r="AB2441" s="8"/>
      <c r="AC2441" s="8"/>
      <c r="AD2441" s="8"/>
      <c r="AE2441" s="8"/>
      <c r="AF2441" s="8"/>
      <c r="AG2441" s="8"/>
    </row>
    <row r="2442" spans="1:33" s="7" customFormat="1" x14ac:dyDescent="0.3">
      <c r="A2442" s="61">
        <v>2931</v>
      </c>
      <c r="B2442" s="63"/>
      <c r="C2442" s="63"/>
      <c r="D2442" s="63"/>
      <c r="E2442" s="64"/>
      <c r="F2442" s="64"/>
      <c r="G2442" s="64"/>
      <c r="H2442" s="63"/>
      <c r="I2442" s="63"/>
      <c r="J2442" s="63"/>
      <c r="K2442" s="63"/>
      <c r="L2442" s="63"/>
      <c r="M2442" s="65"/>
      <c r="N2442" s="66"/>
      <c r="O2442" s="66"/>
      <c r="P2442" s="63"/>
      <c r="Q2442" s="64"/>
      <c r="R2442" s="64"/>
      <c r="S2442" s="64"/>
      <c r="T2442" s="67"/>
      <c r="U2442" s="62"/>
      <c r="W2442" s="8"/>
      <c r="X2442" s="8"/>
      <c r="Y2442" s="8"/>
      <c r="Z2442" s="8"/>
      <c r="AA2442" s="8"/>
      <c r="AB2442" s="8"/>
      <c r="AC2442" s="8"/>
      <c r="AD2442" s="8"/>
      <c r="AE2442" s="8"/>
      <c r="AF2442" s="8"/>
      <c r="AG2442" s="8"/>
    </row>
    <row r="2443" spans="1:33" s="7" customFormat="1" x14ac:dyDescent="0.3">
      <c r="A2443" s="61">
        <v>2932</v>
      </c>
      <c r="B2443" s="63"/>
      <c r="C2443" s="63"/>
      <c r="D2443" s="63"/>
      <c r="E2443" s="64"/>
      <c r="F2443" s="64"/>
      <c r="G2443" s="64"/>
      <c r="H2443" s="63"/>
      <c r="I2443" s="63"/>
      <c r="J2443" s="63"/>
      <c r="K2443" s="63"/>
      <c r="L2443" s="63"/>
      <c r="M2443" s="65"/>
      <c r="N2443" s="66"/>
      <c r="O2443" s="66"/>
      <c r="P2443" s="63"/>
      <c r="Q2443" s="64"/>
      <c r="R2443" s="64"/>
      <c r="S2443" s="64"/>
      <c r="T2443" s="67"/>
      <c r="U2443" s="62"/>
      <c r="W2443" s="8"/>
      <c r="X2443" s="8"/>
      <c r="Y2443" s="8"/>
      <c r="Z2443" s="8"/>
      <c r="AA2443" s="8"/>
      <c r="AB2443" s="8"/>
      <c r="AC2443" s="8"/>
      <c r="AD2443" s="8"/>
      <c r="AE2443" s="8"/>
      <c r="AF2443" s="8"/>
      <c r="AG2443" s="8"/>
    </row>
    <row r="2444" spans="1:33" s="7" customFormat="1" x14ac:dyDescent="0.3">
      <c r="A2444" s="61">
        <v>2933</v>
      </c>
      <c r="B2444" s="63"/>
      <c r="C2444" s="63"/>
      <c r="D2444" s="63"/>
      <c r="E2444" s="64"/>
      <c r="F2444" s="64"/>
      <c r="G2444" s="64"/>
      <c r="H2444" s="63"/>
      <c r="I2444" s="63"/>
      <c r="J2444" s="63"/>
      <c r="K2444" s="63"/>
      <c r="L2444" s="63"/>
      <c r="M2444" s="65"/>
      <c r="N2444" s="66"/>
      <c r="O2444" s="66"/>
      <c r="P2444" s="63"/>
      <c r="Q2444" s="64"/>
      <c r="R2444" s="64"/>
      <c r="S2444" s="64"/>
      <c r="T2444" s="67"/>
      <c r="U2444" s="62"/>
      <c r="W2444" s="8"/>
      <c r="X2444" s="8"/>
      <c r="Y2444" s="8"/>
      <c r="Z2444" s="8"/>
      <c r="AA2444" s="8"/>
      <c r="AB2444" s="8"/>
      <c r="AC2444" s="8"/>
      <c r="AD2444" s="8"/>
      <c r="AE2444" s="8"/>
      <c r="AF2444" s="8"/>
      <c r="AG2444" s="8"/>
    </row>
    <row r="2445" spans="1:33" s="7" customFormat="1" x14ac:dyDescent="0.3">
      <c r="A2445" s="61">
        <v>2934</v>
      </c>
      <c r="B2445" s="63"/>
      <c r="C2445" s="63"/>
      <c r="D2445" s="63"/>
      <c r="E2445" s="64"/>
      <c r="F2445" s="64"/>
      <c r="G2445" s="64"/>
      <c r="H2445" s="63"/>
      <c r="I2445" s="63"/>
      <c r="J2445" s="63"/>
      <c r="K2445" s="63"/>
      <c r="L2445" s="63"/>
      <c r="M2445" s="65"/>
      <c r="N2445" s="66"/>
      <c r="O2445" s="66"/>
      <c r="P2445" s="63"/>
      <c r="Q2445" s="64"/>
      <c r="R2445" s="64"/>
      <c r="S2445" s="64"/>
      <c r="T2445" s="67"/>
      <c r="U2445" s="62"/>
      <c r="W2445" s="8"/>
      <c r="X2445" s="8"/>
      <c r="Y2445" s="8"/>
      <c r="Z2445" s="8"/>
      <c r="AA2445" s="8"/>
      <c r="AB2445" s="8"/>
      <c r="AC2445" s="8"/>
      <c r="AD2445" s="8"/>
      <c r="AE2445" s="8"/>
      <c r="AF2445" s="8"/>
      <c r="AG2445" s="8"/>
    </row>
    <row r="2446" spans="1:33" s="7" customFormat="1" x14ac:dyDescent="0.3">
      <c r="A2446" s="61">
        <v>2935</v>
      </c>
      <c r="B2446" s="63"/>
      <c r="C2446" s="63"/>
      <c r="D2446" s="63"/>
      <c r="E2446" s="64"/>
      <c r="F2446" s="64"/>
      <c r="G2446" s="64"/>
      <c r="H2446" s="63"/>
      <c r="I2446" s="63"/>
      <c r="J2446" s="63"/>
      <c r="K2446" s="63"/>
      <c r="L2446" s="63"/>
      <c r="M2446" s="65"/>
      <c r="N2446" s="66"/>
      <c r="O2446" s="66"/>
      <c r="P2446" s="63"/>
      <c r="Q2446" s="64"/>
      <c r="R2446" s="64"/>
      <c r="S2446" s="64"/>
      <c r="T2446" s="67"/>
      <c r="U2446" s="62"/>
      <c r="W2446" s="8"/>
      <c r="X2446" s="8"/>
      <c r="Y2446" s="8"/>
      <c r="Z2446" s="8"/>
      <c r="AA2446" s="8"/>
      <c r="AB2446" s="8"/>
      <c r="AC2446" s="8"/>
      <c r="AD2446" s="8"/>
      <c r="AE2446" s="8"/>
      <c r="AF2446" s="8"/>
      <c r="AG2446" s="8"/>
    </row>
    <row r="2447" spans="1:33" s="7" customFormat="1" x14ac:dyDescent="0.3">
      <c r="A2447" s="61">
        <v>2936</v>
      </c>
      <c r="B2447" s="63"/>
      <c r="C2447" s="63"/>
      <c r="D2447" s="63"/>
      <c r="E2447" s="64"/>
      <c r="F2447" s="64"/>
      <c r="G2447" s="64"/>
      <c r="H2447" s="63"/>
      <c r="I2447" s="63"/>
      <c r="J2447" s="63"/>
      <c r="K2447" s="63"/>
      <c r="L2447" s="63"/>
      <c r="M2447" s="65"/>
      <c r="N2447" s="66"/>
      <c r="O2447" s="66"/>
      <c r="P2447" s="63"/>
      <c r="Q2447" s="64"/>
      <c r="R2447" s="64"/>
      <c r="S2447" s="64"/>
      <c r="T2447" s="67"/>
      <c r="U2447" s="62"/>
      <c r="W2447" s="8"/>
      <c r="X2447" s="8"/>
      <c r="Y2447" s="8"/>
      <c r="Z2447" s="8"/>
      <c r="AA2447" s="8"/>
      <c r="AB2447" s="8"/>
      <c r="AC2447" s="8"/>
      <c r="AD2447" s="8"/>
      <c r="AE2447" s="8"/>
      <c r="AF2447" s="8"/>
      <c r="AG2447" s="8"/>
    </row>
    <row r="2448" spans="1:33" s="7" customFormat="1" x14ac:dyDescent="0.3">
      <c r="A2448" s="61">
        <v>2937</v>
      </c>
      <c r="B2448" s="63"/>
      <c r="C2448" s="63"/>
      <c r="D2448" s="63"/>
      <c r="E2448" s="64"/>
      <c r="F2448" s="64"/>
      <c r="G2448" s="64"/>
      <c r="H2448" s="63"/>
      <c r="I2448" s="63"/>
      <c r="J2448" s="63"/>
      <c r="K2448" s="63"/>
      <c r="L2448" s="63"/>
      <c r="M2448" s="65"/>
      <c r="N2448" s="66"/>
      <c r="O2448" s="66"/>
      <c r="P2448" s="63"/>
      <c r="Q2448" s="64"/>
      <c r="R2448" s="64"/>
      <c r="S2448" s="64"/>
      <c r="T2448" s="67"/>
      <c r="U2448" s="62"/>
      <c r="W2448" s="8"/>
      <c r="X2448" s="8"/>
      <c r="Y2448" s="8"/>
      <c r="Z2448" s="8"/>
      <c r="AA2448" s="8"/>
      <c r="AB2448" s="8"/>
      <c r="AC2448" s="8"/>
      <c r="AD2448" s="8"/>
      <c r="AE2448" s="8"/>
      <c r="AF2448" s="8"/>
      <c r="AG2448" s="8"/>
    </row>
    <row r="2449" spans="1:33" s="7" customFormat="1" x14ac:dyDescent="0.3">
      <c r="A2449" s="61">
        <v>2938</v>
      </c>
      <c r="B2449" s="63"/>
      <c r="C2449" s="63"/>
      <c r="D2449" s="63"/>
      <c r="E2449" s="64"/>
      <c r="F2449" s="64"/>
      <c r="G2449" s="64"/>
      <c r="H2449" s="63"/>
      <c r="I2449" s="63"/>
      <c r="J2449" s="63"/>
      <c r="K2449" s="63"/>
      <c r="L2449" s="63"/>
      <c r="M2449" s="65"/>
      <c r="N2449" s="66"/>
      <c r="O2449" s="66"/>
      <c r="P2449" s="63"/>
      <c r="Q2449" s="64"/>
      <c r="R2449" s="64"/>
      <c r="S2449" s="64"/>
      <c r="T2449" s="67"/>
      <c r="U2449" s="62"/>
      <c r="W2449" s="8"/>
      <c r="X2449" s="8"/>
      <c r="Y2449" s="8"/>
      <c r="Z2449" s="8"/>
      <c r="AA2449" s="8"/>
      <c r="AB2449" s="8"/>
      <c r="AC2449" s="8"/>
      <c r="AD2449" s="8"/>
      <c r="AE2449" s="8"/>
      <c r="AF2449" s="8"/>
      <c r="AG2449" s="8"/>
    </row>
    <row r="2450" spans="1:33" s="7" customFormat="1" x14ac:dyDescent="0.3">
      <c r="A2450" s="61">
        <v>2939</v>
      </c>
      <c r="B2450" s="63"/>
      <c r="C2450" s="63"/>
      <c r="D2450" s="63"/>
      <c r="E2450" s="64"/>
      <c r="F2450" s="64"/>
      <c r="G2450" s="64"/>
      <c r="H2450" s="63"/>
      <c r="I2450" s="63"/>
      <c r="J2450" s="63"/>
      <c r="K2450" s="63"/>
      <c r="L2450" s="63"/>
      <c r="M2450" s="65"/>
      <c r="N2450" s="66"/>
      <c r="O2450" s="66"/>
      <c r="P2450" s="63"/>
      <c r="Q2450" s="64"/>
      <c r="R2450" s="64"/>
      <c r="S2450" s="64"/>
      <c r="T2450" s="67"/>
      <c r="U2450" s="62"/>
      <c r="W2450" s="8"/>
      <c r="X2450" s="8"/>
      <c r="Y2450" s="8"/>
      <c r="Z2450" s="8"/>
      <c r="AA2450" s="8"/>
      <c r="AB2450" s="8"/>
      <c r="AC2450" s="8"/>
      <c r="AD2450" s="8"/>
      <c r="AE2450" s="8"/>
      <c r="AF2450" s="8"/>
      <c r="AG2450" s="8"/>
    </row>
    <row r="2451" spans="1:33" s="7" customFormat="1" x14ac:dyDescent="0.3">
      <c r="A2451" s="61">
        <v>2940</v>
      </c>
      <c r="B2451" s="63"/>
      <c r="C2451" s="63"/>
      <c r="D2451" s="63"/>
      <c r="E2451" s="64"/>
      <c r="F2451" s="64"/>
      <c r="G2451" s="64"/>
      <c r="H2451" s="63"/>
      <c r="I2451" s="63"/>
      <c r="J2451" s="63"/>
      <c r="K2451" s="63"/>
      <c r="L2451" s="63"/>
      <c r="M2451" s="65"/>
      <c r="N2451" s="66"/>
      <c r="O2451" s="66"/>
      <c r="P2451" s="63"/>
      <c r="Q2451" s="64"/>
      <c r="R2451" s="64"/>
      <c r="S2451" s="64"/>
      <c r="T2451" s="67"/>
      <c r="U2451" s="62"/>
      <c r="W2451" s="8"/>
      <c r="X2451" s="8"/>
      <c r="Y2451" s="8"/>
      <c r="Z2451" s="8"/>
      <c r="AA2451" s="8"/>
      <c r="AB2451" s="8"/>
      <c r="AC2451" s="8"/>
      <c r="AD2451" s="8"/>
      <c r="AE2451" s="8"/>
      <c r="AF2451" s="8"/>
      <c r="AG2451" s="8"/>
    </row>
    <row r="2452" spans="1:33" s="7" customFormat="1" x14ac:dyDescent="0.3">
      <c r="A2452" s="61">
        <v>2941</v>
      </c>
      <c r="B2452" s="63"/>
      <c r="C2452" s="63"/>
      <c r="D2452" s="63"/>
      <c r="E2452" s="64"/>
      <c r="F2452" s="64"/>
      <c r="G2452" s="64"/>
      <c r="H2452" s="63"/>
      <c r="I2452" s="63"/>
      <c r="J2452" s="63"/>
      <c r="K2452" s="63"/>
      <c r="L2452" s="63"/>
      <c r="M2452" s="65"/>
      <c r="N2452" s="66"/>
      <c r="O2452" s="66"/>
      <c r="P2452" s="63"/>
      <c r="Q2452" s="64"/>
      <c r="R2452" s="64"/>
      <c r="S2452" s="64"/>
      <c r="T2452" s="67"/>
      <c r="U2452" s="62"/>
      <c r="W2452" s="8"/>
      <c r="X2452" s="8"/>
      <c r="Y2452" s="8"/>
      <c r="Z2452" s="8"/>
      <c r="AA2452" s="8"/>
      <c r="AB2452" s="8"/>
      <c r="AC2452" s="8"/>
      <c r="AD2452" s="8"/>
      <c r="AE2452" s="8"/>
      <c r="AF2452" s="8"/>
      <c r="AG2452" s="8"/>
    </row>
    <row r="2453" spans="1:33" s="7" customFormat="1" x14ac:dyDescent="0.3">
      <c r="A2453" s="61">
        <v>2942</v>
      </c>
      <c r="B2453" s="63"/>
      <c r="C2453" s="63"/>
      <c r="D2453" s="63"/>
      <c r="E2453" s="64"/>
      <c r="F2453" s="64"/>
      <c r="G2453" s="64"/>
      <c r="H2453" s="63"/>
      <c r="I2453" s="63"/>
      <c r="J2453" s="63"/>
      <c r="K2453" s="63"/>
      <c r="L2453" s="63"/>
      <c r="M2453" s="65"/>
      <c r="N2453" s="66"/>
      <c r="O2453" s="66"/>
      <c r="P2453" s="63"/>
      <c r="Q2453" s="64"/>
      <c r="R2453" s="64"/>
      <c r="S2453" s="64"/>
      <c r="T2453" s="67"/>
      <c r="U2453" s="62"/>
      <c r="W2453" s="8"/>
      <c r="X2453" s="8"/>
      <c r="Y2453" s="8"/>
      <c r="Z2453" s="8"/>
      <c r="AA2453" s="8"/>
      <c r="AB2453" s="8"/>
      <c r="AC2453" s="8"/>
      <c r="AD2453" s="8"/>
      <c r="AE2453" s="8"/>
      <c r="AF2453" s="8"/>
      <c r="AG2453" s="8"/>
    </row>
    <row r="2454" spans="1:33" s="7" customFormat="1" x14ac:dyDescent="0.3">
      <c r="A2454" s="61">
        <v>2943</v>
      </c>
      <c r="B2454" s="63"/>
      <c r="C2454" s="63"/>
      <c r="D2454" s="63"/>
      <c r="E2454" s="64"/>
      <c r="F2454" s="64"/>
      <c r="G2454" s="64"/>
      <c r="H2454" s="63"/>
      <c r="I2454" s="63"/>
      <c r="J2454" s="63"/>
      <c r="K2454" s="63"/>
      <c r="L2454" s="63"/>
      <c r="M2454" s="65"/>
      <c r="N2454" s="66"/>
      <c r="O2454" s="66"/>
      <c r="P2454" s="63"/>
      <c r="Q2454" s="64"/>
      <c r="R2454" s="64"/>
      <c r="S2454" s="64"/>
      <c r="T2454" s="67"/>
      <c r="U2454" s="62"/>
      <c r="W2454" s="8"/>
      <c r="X2454" s="8"/>
      <c r="Y2454" s="8"/>
      <c r="Z2454" s="8"/>
      <c r="AA2454" s="8"/>
      <c r="AB2454" s="8"/>
      <c r="AC2454" s="8"/>
      <c r="AD2454" s="8"/>
      <c r="AE2454" s="8"/>
      <c r="AF2454" s="8"/>
      <c r="AG2454" s="8"/>
    </row>
    <row r="2455" spans="1:33" s="7" customFormat="1" x14ac:dyDescent="0.3">
      <c r="A2455" s="61">
        <v>2944</v>
      </c>
      <c r="B2455" s="63"/>
      <c r="C2455" s="63"/>
      <c r="D2455" s="63"/>
      <c r="E2455" s="64"/>
      <c r="F2455" s="64"/>
      <c r="G2455" s="64"/>
      <c r="H2455" s="63"/>
      <c r="I2455" s="63"/>
      <c r="J2455" s="63"/>
      <c r="K2455" s="63"/>
      <c r="L2455" s="63"/>
      <c r="M2455" s="65"/>
      <c r="N2455" s="66"/>
      <c r="O2455" s="66"/>
      <c r="P2455" s="63"/>
      <c r="Q2455" s="64"/>
      <c r="R2455" s="64"/>
      <c r="S2455" s="64"/>
      <c r="T2455" s="67"/>
      <c r="U2455" s="62"/>
      <c r="W2455" s="8"/>
      <c r="X2455" s="8"/>
      <c r="Y2455" s="8"/>
      <c r="Z2455" s="8"/>
      <c r="AA2455" s="8"/>
      <c r="AB2455" s="8"/>
      <c r="AC2455" s="8"/>
      <c r="AD2455" s="8"/>
      <c r="AE2455" s="8"/>
      <c r="AF2455" s="8"/>
      <c r="AG2455" s="8"/>
    </row>
    <row r="2456" spans="1:33" s="7" customFormat="1" x14ac:dyDescent="0.3">
      <c r="A2456" s="61">
        <v>2945</v>
      </c>
      <c r="B2456" s="63"/>
      <c r="C2456" s="63"/>
      <c r="D2456" s="63"/>
      <c r="E2456" s="64"/>
      <c r="F2456" s="64"/>
      <c r="G2456" s="64"/>
      <c r="H2456" s="63"/>
      <c r="I2456" s="63"/>
      <c r="J2456" s="63"/>
      <c r="K2456" s="63"/>
      <c r="L2456" s="63"/>
      <c r="M2456" s="65"/>
      <c r="N2456" s="66"/>
      <c r="O2456" s="66"/>
      <c r="P2456" s="63"/>
      <c r="Q2456" s="64"/>
      <c r="R2456" s="64"/>
      <c r="S2456" s="64"/>
      <c r="T2456" s="67"/>
      <c r="U2456" s="62"/>
      <c r="W2456" s="8"/>
      <c r="X2456" s="8"/>
      <c r="Y2456" s="8"/>
      <c r="Z2456" s="8"/>
      <c r="AA2456" s="8"/>
      <c r="AB2456" s="8"/>
      <c r="AC2456" s="8"/>
      <c r="AD2456" s="8"/>
      <c r="AE2456" s="8"/>
      <c r="AF2456" s="8"/>
      <c r="AG2456" s="8"/>
    </row>
    <row r="2457" spans="1:33" s="7" customFormat="1" x14ac:dyDescent="0.3">
      <c r="A2457" s="61">
        <v>2946</v>
      </c>
      <c r="B2457" s="63"/>
      <c r="C2457" s="63"/>
      <c r="D2457" s="63"/>
      <c r="E2457" s="64"/>
      <c r="F2457" s="64"/>
      <c r="G2457" s="64"/>
      <c r="H2457" s="63"/>
      <c r="I2457" s="63"/>
      <c r="J2457" s="63"/>
      <c r="K2457" s="63"/>
      <c r="L2457" s="63"/>
      <c r="M2457" s="65"/>
      <c r="N2457" s="66"/>
      <c r="O2457" s="66"/>
      <c r="P2457" s="63"/>
      <c r="Q2457" s="64"/>
      <c r="R2457" s="64"/>
      <c r="S2457" s="64"/>
      <c r="T2457" s="67"/>
      <c r="U2457" s="62"/>
      <c r="W2457" s="8"/>
      <c r="X2457" s="8"/>
      <c r="Y2457" s="8"/>
      <c r="Z2457" s="8"/>
      <c r="AA2457" s="8"/>
      <c r="AB2457" s="8"/>
      <c r="AC2457" s="8"/>
      <c r="AD2457" s="8"/>
      <c r="AE2457" s="8"/>
      <c r="AF2457" s="8"/>
      <c r="AG2457" s="8"/>
    </row>
    <row r="2458" spans="1:33" s="7" customFormat="1" x14ac:dyDescent="0.3">
      <c r="A2458" s="61">
        <v>2947</v>
      </c>
      <c r="B2458" s="63"/>
      <c r="C2458" s="63"/>
      <c r="D2458" s="63"/>
      <c r="E2458" s="64"/>
      <c r="F2458" s="64"/>
      <c r="G2458" s="64"/>
      <c r="H2458" s="63"/>
      <c r="I2458" s="63"/>
      <c r="J2458" s="63"/>
      <c r="K2458" s="63"/>
      <c r="L2458" s="63"/>
      <c r="M2458" s="65"/>
      <c r="N2458" s="66"/>
      <c r="O2458" s="66"/>
      <c r="P2458" s="63"/>
      <c r="Q2458" s="64"/>
      <c r="R2458" s="64"/>
      <c r="S2458" s="64"/>
      <c r="T2458" s="67"/>
      <c r="U2458" s="62"/>
      <c r="W2458" s="8"/>
      <c r="X2458" s="8"/>
      <c r="Y2458" s="8"/>
      <c r="Z2458" s="8"/>
      <c r="AA2458" s="8"/>
      <c r="AB2458" s="8"/>
      <c r="AC2458" s="8"/>
      <c r="AD2458" s="8"/>
      <c r="AE2458" s="8"/>
      <c r="AF2458" s="8"/>
      <c r="AG2458" s="8"/>
    </row>
    <row r="2459" spans="1:33" s="7" customFormat="1" x14ac:dyDescent="0.3">
      <c r="A2459" s="61">
        <v>2948</v>
      </c>
      <c r="B2459" s="63"/>
      <c r="C2459" s="63"/>
      <c r="D2459" s="63"/>
      <c r="E2459" s="64"/>
      <c r="F2459" s="64"/>
      <c r="G2459" s="64"/>
      <c r="H2459" s="63"/>
      <c r="I2459" s="63"/>
      <c r="J2459" s="63"/>
      <c r="K2459" s="63"/>
      <c r="L2459" s="63"/>
      <c r="M2459" s="65"/>
      <c r="N2459" s="66"/>
      <c r="O2459" s="66"/>
      <c r="P2459" s="63"/>
      <c r="Q2459" s="64"/>
      <c r="R2459" s="64"/>
      <c r="S2459" s="64"/>
      <c r="T2459" s="67"/>
      <c r="U2459" s="62"/>
      <c r="W2459" s="8"/>
      <c r="X2459" s="8"/>
      <c r="Y2459" s="8"/>
      <c r="Z2459" s="8"/>
      <c r="AA2459" s="8"/>
      <c r="AB2459" s="8"/>
      <c r="AC2459" s="8"/>
      <c r="AD2459" s="8"/>
      <c r="AE2459" s="8"/>
      <c r="AF2459" s="8"/>
      <c r="AG2459" s="8"/>
    </row>
    <row r="2460" spans="1:33" s="7" customFormat="1" x14ac:dyDescent="0.3">
      <c r="A2460" s="61">
        <v>2949</v>
      </c>
      <c r="B2460" s="63"/>
      <c r="C2460" s="63"/>
      <c r="D2460" s="63"/>
      <c r="E2460" s="64"/>
      <c r="F2460" s="64"/>
      <c r="G2460" s="64"/>
      <c r="H2460" s="63"/>
      <c r="I2460" s="63"/>
      <c r="J2460" s="63"/>
      <c r="K2460" s="63"/>
      <c r="L2460" s="63"/>
      <c r="M2460" s="65"/>
      <c r="N2460" s="66"/>
      <c r="O2460" s="66"/>
      <c r="P2460" s="63"/>
      <c r="Q2460" s="64"/>
      <c r="R2460" s="64"/>
      <c r="S2460" s="64"/>
      <c r="T2460" s="67"/>
      <c r="U2460" s="62"/>
      <c r="W2460" s="8"/>
      <c r="X2460" s="8"/>
      <c r="Y2460" s="8"/>
      <c r="Z2460" s="8"/>
      <c r="AA2460" s="8"/>
      <c r="AB2460" s="8"/>
      <c r="AC2460" s="8"/>
      <c r="AD2460" s="8"/>
      <c r="AE2460" s="8"/>
      <c r="AF2460" s="8"/>
      <c r="AG2460" s="8"/>
    </row>
    <row r="2461" spans="1:33" s="7" customFormat="1" x14ac:dyDescent="0.3">
      <c r="A2461" s="61">
        <v>2950</v>
      </c>
      <c r="B2461" s="63"/>
      <c r="C2461" s="63"/>
      <c r="D2461" s="63"/>
      <c r="E2461" s="64"/>
      <c r="F2461" s="64"/>
      <c r="G2461" s="64"/>
      <c r="H2461" s="63"/>
      <c r="I2461" s="63"/>
      <c r="J2461" s="63"/>
      <c r="K2461" s="63"/>
      <c r="L2461" s="63"/>
      <c r="M2461" s="65"/>
      <c r="N2461" s="66"/>
      <c r="O2461" s="66"/>
      <c r="P2461" s="63"/>
      <c r="Q2461" s="64"/>
      <c r="R2461" s="64"/>
      <c r="S2461" s="64"/>
      <c r="T2461" s="67"/>
      <c r="U2461" s="62"/>
      <c r="W2461" s="8"/>
      <c r="X2461" s="8"/>
      <c r="Y2461" s="8"/>
      <c r="Z2461" s="8"/>
      <c r="AA2461" s="8"/>
      <c r="AB2461" s="8"/>
      <c r="AC2461" s="8"/>
      <c r="AD2461" s="8"/>
      <c r="AE2461" s="8"/>
      <c r="AF2461" s="8"/>
      <c r="AG2461" s="8"/>
    </row>
    <row r="2462" spans="1:33" s="7" customFormat="1" x14ac:dyDescent="0.3">
      <c r="A2462" s="61">
        <v>2951</v>
      </c>
      <c r="B2462" s="63"/>
      <c r="C2462" s="63"/>
      <c r="D2462" s="63"/>
      <c r="E2462" s="64"/>
      <c r="F2462" s="64"/>
      <c r="G2462" s="64"/>
      <c r="H2462" s="63"/>
      <c r="I2462" s="63"/>
      <c r="J2462" s="63"/>
      <c r="K2462" s="63"/>
      <c r="L2462" s="63"/>
      <c r="M2462" s="65"/>
      <c r="N2462" s="66"/>
      <c r="O2462" s="66"/>
      <c r="P2462" s="63"/>
      <c r="Q2462" s="64"/>
      <c r="R2462" s="64"/>
      <c r="S2462" s="64"/>
      <c r="T2462" s="67"/>
      <c r="U2462" s="62"/>
      <c r="W2462" s="8"/>
      <c r="X2462" s="8"/>
      <c r="Y2462" s="8"/>
      <c r="Z2462" s="8"/>
      <c r="AA2462" s="8"/>
      <c r="AB2462" s="8"/>
      <c r="AC2462" s="8"/>
      <c r="AD2462" s="8"/>
      <c r="AE2462" s="8"/>
      <c r="AF2462" s="8"/>
      <c r="AG2462" s="8"/>
    </row>
    <row r="2463" spans="1:33" s="7" customFormat="1" x14ac:dyDescent="0.3">
      <c r="A2463" s="61">
        <v>2952</v>
      </c>
      <c r="B2463" s="63"/>
      <c r="C2463" s="63"/>
      <c r="D2463" s="63"/>
      <c r="E2463" s="64"/>
      <c r="F2463" s="64"/>
      <c r="G2463" s="64"/>
      <c r="H2463" s="63"/>
      <c r="I2463" s="63"/>
      <c r="J2463" s="63"/>
      <c r="K2463" s="63"/>
      <c r="L2463" s="63"/>
      <c r="M2463" s="65"/>
      <c r="N2463" s="66"/>
      <c r="O2463" s="66"/>
      <c r="P2463" s="63"/>
      <c r="Q2463" s="64"/>
      <c r="R2463" s="64"/>
      <c r="S2463" s="64"/>
      <c r="T2463" s="67"/>
      <c r="U2463" s="62"/>
      <c r="W2463" s="8"/>
      <c r="X2463" s="8"/>
      <c r="Y2463" s="8"/>
      <c r="Z2463" s="8"/>
      <c r="AA2463" s="8"/>
      <c r="AB2463" s="8"/>
      <c r="AC2463" s="8"/>
      <c r="AD2463" s="8"/>
      <c r="AE2463" s="8"/>
      <c r="AF2463" s="8"/>
      <c r="AG2463" s="8"/>
    </row>
    <row r="2464" spans="1:33" s="7" customFormat="1" x14ac:dyDescent="0.3">
      <c r="A2464" s="61">
        <v>2953</v>
      </c>
      <c r="B2464" s="63"/>
      <c r="C2464" s="63"/>
      <c r="D2464" s="63"/>
      <c r="E2464" s="64"/>
      <c r="F2464" s="64"/>
      <c r="G2464" s="64"/>
      <c r="H2464" s="63"/>
      <c r="I2464" s="63"/>
      <c r="J2464" s="63"/>
      <c r="K2464" s="63"/>
      <c r="L2464" s="63"/>
      <c r="M2464" s="65"/>
      <c r="N2464" s="66"/>
      <c r="O2464" s="66"/>
      <c r="P2464" s="63"/>
      <c r="Q2464" s="64"/>
      <c r="R2464" s="64"/>
      <c r="S2464" s="64"/>
      <c r="T2464" s="67"/>
      <c r="U2464" s="62"/>
      <c r="W2464" s="8"/>
      <c r="X2464" s="8"/>
      <c r="Y2464" s="8"/>
      <c r="Z2464" s="8"/>
      <c r="AA2464" s="8"/>
      <c r="AB2464" s="8"/>
      <c r="AC2464" s="8"/>
      <c r="AD2464" s="8"/>
      <c r="AE2464" s="8"/>
      <c r="AF2464" s="8"/>
      <c r="AG2464" s="8"/>
    </row>
    <row r="2465" spans="1:33" s="7" customFormat="1" x14ac:dyDescent="0.3">
      <c r="A2465" s="61">
        <v>2954</v>
      </c>
      <c r="B2465" s="63"/>
      <c r="C2465" s="63"/>
      <c r="D2465" s="63"/>
      <c r="E2465" s="64"/>
      <c r="F2465" s="64"/>
      <c r="G2465" s="64"/>
      <c r="H2465" s="63"/>
      <c r="I2465" s="63"/>
      <c r="J2465" s="63"/>
      <c r="K2465" s="63"/>
      <c r="L2465" s="63"/>
      <c r="M2465" s="65"/>
      <c r="N2465" s="66"/>
      <c r="O2465" s="66"/>
      <c r="P2465" s="63"/>
      <c r="Q2465" s="64"/>
      <c r="R2465" s="64"/>
      <c r="S2465" s="64"/>
      <c r="T2465" s="67"/>
      <c r="U2465" s="62"/>
      <c r="W2465" s="8"/>
      <c r="X2465" s="8"/>
      <c r="Y2465" s="8"/>
      <c r="Z2465" s="8"/>
      <c r="AA2465" s="8"/>
      <c r="AB2465" s="8"/>
      <c r="AC2465" s="8"/>
      <c r="AD2465" s="8"/>
      <c r="AE2465" s="8"/>
      <c r="AF2465" s="8"/>
      <c r="AG2465" s="8"/>
    </row>
    <row r="2466" spans="1:33" s="7" customFormat="1" x14ac:dyDescent="0.3">
      <c r="A2466" s="61">
        <v>2955</v>
      </c>
      <c r="B2466" s="63"/>
      <c r="C2466" s="63"/>
      <c r="D2466" s="63"/>
      <c r="E2466" s="64"/>
      <c r="F2466" s="64"/>
      <c r="G2466" s="64"/>
      <c r="H2466" s="63"/>
      <c r="I2466" s="63"/>
      <c r="J2466" s="63"/>
      <c r="K2466" s="63"/>
      <c r="L2466" s="63"/>
      <c r="M2466" s="65"/>
      <c r="N2466" s="66"/>
      <c r="O2466" s="66"/>
      <c r="P2466" s="63"/>
      <c r="Q2466" s="64"/>
      <c r="R2466" s="64"/>
      <c r="S2466" s="64"/>
      <c r="T2466" s="67"/>
      <c r="U2466" s="62"/>
      <c r="W2466" s="8"/>
      <c r="X2466" s="8"/>
      <c r="Y2466" s="8"/>
      <c r="Z2466" s="8"/>
      <c r="AA2466" s="8"/>
      <c r="AB2466" s="8"/>
      <c r="AC2466" s="8"/>
      <c r="AD2466" s="8"/>
      <c r="AE2466" s="8"/>
      <c r="AF2466" s="8"/>
      <c r="AG2466" s="8"/>
    </row>
    <row r="2467" spans="1:33" s="7" customFormat="1" x14ac:dyDescent="0.3">
      <c r="A2467" s="61">
        <v>2956</v>
      </c>
      <c r="B2467" s="63"/>
      <c r="C2467" s="63"/>
      <c r="D2467" s="63"/>
      <c r="E2467" s="64"/>
      <c r="F2467" s="64"/>
      <c r="G2467" s="64"/>
      <c r="H2467" s="63"/>
      <c r="I2467" s="63"/>
      <c r="J2467" s="63"/>
      <c r="K2467" s="63"/>
      <c r="L2467" s="63"/>
      <c r="M2467" s="65"/>
      <c r="N2467" s="66"/>
      <c r="O2467" s="66"/>
      <c r="P2467" s="63"/>
      <c r="Q2467" s="64"/>
      <c r="R2467" s="64"/>
      <c r="S2467" s="64"/>
      <c r="T2467" s="67"/>
      <c r="U2467" s="62"/>
      <c r="W2467" s="8"/>
      <c r="X2467" s="8"/>
      <c r="Y2467" s="8"/>
      <c r="Z2467" s="8"/>
      <c r="AA2467" s="8"/>
      <c r="AB2467" s="8"/>
      <c r="AC2467" s="8"/>
      <c r="AD2467" s="8"/>
      <c r="AE2467" s="8"/>
      <c r="AF2467" s="8"/>
      <c r="AG2467" s="8"/>
    </row>
    <row r="2468" spans="1:33" s="7" customFormat="1" x14ac:dyDescent="0.3">
      <c r="A2468" s="61">
        <v>2957</v>
      </c>
      <c r="B2468" s="63"/>
      <c r="C2468" s="63"/>
      <c r="D2468" s="63"/>
      <c r="E2468" s="64"/>
      <c r="F2468" s="64"/>
      <c r="G2468" s="64"/>
      <c r="H2468" s="63"/>
      <c r="I2468" s="63"/>
      <c r="J2468" s="63"/>
      <c r="K2468" s="63"/>
      <c r="L2468" s="63"/>
      <c r="M2468" s="65"/>
      <c r="N2468" s="66"/>
      <c r="O2468" s="66"/>
      <c r="P2468" s="63"/>
      <c r="Q2468" s="64"/>
      <c r="R2468" s="64"/>
      <c r="S2468" s="64"/>
      <c r="T2468" s="67"/>
      <c r="U2468" s="62"/>
      <c r="W2468" s="8"/>
      <c r="X2468" s="8"/>
      <c r="Y2468" s="8"/>
      <c r="Z2468" s="8"/>
      <c r="AA2468" s="8"/>
      <c r="AB2468" s="8"/>
      <c r="AC2468" s="8"/>
      <c r="AD2468" s="8"/>
      <c r="AE2468" s="8"/>
      <c r="AF2468" s="8"/>
      <c r="AG2468" s="8"/>
    </row>
    <row r="2469" spans="1:33" s="7" customFormat="1" x14ac:dyDescent="0.3">
      <c r="A2469" s="61">
        <v>2958</v>
      </c>
      <c r="B2469" s="63"/>
      <c r="C2469" s="63"/>
      <c r="D2469" s="63"/>
      <c r="E2469" s="64"/>
      <c r="F2469" s="64"/>
      <c r="G2469" s="64"/>
      <c r="H2469" s="63"/>
      <c r="I2469" s="63"/>
      <c r="J2469" s="63"/>
      <c r="K2469" s="63"/>
      <c r="L2469" s="63"/>
      <c r="M2469" s="65"/>
      <c r="N2469" s="66"/>
      <c r="O2469" s="66"/>
      <c r="P2469" s="63"/>
      <c r="Q2469" s="64"/>
      <c r="R2469" s="64"/>
      <c r="S2469" s="64"/>
      <c r="T2469" s="67"/>
      <c r="U2469" s="62"/>
      <c r="W2469" s="8"/>
      <c r="X2469" s="8"/>
      <c r="Y2469" s="8"/>
      <c r="Z2469" s="8"/>
      <c r="AA2469" s="8"/>
      <c r="AB2469" s="8"/>
      <c r="AC2469" s="8"/>
      <c r="AD2469" s="8"/>
      <c r="AE2469" s="8"/>
      <c r="AF2469" s="8"/>
      <c r="AG2469" s="8"/>
    </row>
    <row r="2470" spans="1:33" s="7" customFormat="1" x14ac:dyDescent="0.3">
      <c r="A2470" s="61">
        <v>2959</v>
      </c>
      <c r="B2470" s="63"/>
      <c r="C2470" s="63"/>
      <c r="D2470" s="63"/>
      <c r="E2470" s="64"/>
      <c r="F2470" s="64"/>
      <c r="G2470" s="64"/>
      <c r="H2470" s="63"/>
      <c r="I2470" s="63"/>
      <c r="J2470" s="63"/>
      <c r="K2470" s="63"/>
      <c r="L2470" s="63"/>
      <c r="M2470" s="65"/>
      <c r="N2470" s="66"/>
      <c r="O2470" s="66"/>
      <c r="P2470" s="63"/>
      <c r="Q2470" s="64"/>
      <c r="R2470" s="64"/>
      <c r="S2470" s="64"/>
      <c r="T2470" s="67"/>
      <c r="U2470" s="62"/>
      <c r="W2470" s="8"/>
      <c r="X2470" s="8"/>
      <c r="Y2470" s="8"/>
      <c r="Z2470" s="8"/>
      <c r="AA2470" s="8"/>
      <c r="AB2470" s="8"/>
      <c r="AC2470" s="8"/>
      <c r="AD2470" s="8"/>
      <c r="AE2470" s="8"/>
      <c r="AF2470" s="8"/>
      <c r="AG2470" s="8"/>
    </row>
    <row r="2471" spans="1:33" s="7" customFormat="1" x14ac:dyDescent="0.3">
      <c r="A2471" s="61">
        <v>2960</v>
      </c>
      <c r="B2471" s="63"/>
      <c r="C2471" s="63"/>
      <c r="D2471" s="63"/>
      <c r="E2471" s="64"/>
      <c r="F2471" s="64"/>
      <c r="G2471" s="64"/>
      <c r="H2471" s="63"/>
      <c r="I2471" s="63"/>
      <c r="J2471" s="63"/>
      <c r="K2471" s="63"/>
      <c r="L2471" s="63"/>
      <c r="M2471" s="65"/>
      <c r="N2471" s="66"/>
      <c r="O2471" s="66"/>
      <c r="P2471" s="63"/>
      <c r="Q2471" s="64"/>
      <c r="R2471" s="64"/>
      <c r="S2471" s="64"/>
      <c r="T2471" s="67"/>
      <c r="U2471" s="62"/>
      <c r="W2471" s="8"/>
      <c r="X2471" s="8"/>
      <c r="Y2471" s="8"/>
      <c r="Z2471" s="8"/>
      <c r="AA2471" s="8"/>
      <c r="AB2471" s="8"/>
      <c r="AC2471" s="8"/>
      <c r="AD2471" s="8"/>
      <c r="AE2471" s="8"/>
      <c r="AF2471" s="8"/>
      <c r="AG2471" s="8"/>
    </row>
    <row r="2472" spans="1:33" s="7" customFormat="1" x14ac:dyDescent="0.3">
      <c r="A2472" s="61">
        <v>2961</v>
      </c>
      <c r="B2472" s="63"/>
      <c r="C2472" s="63"/>
      <c r="D2472" s="63"/>
      <c r="E2472" s="64"/>
      <c r="F2472" s="64"/>
      <c r="G2472" s="64"/>
      <c r="H2472" s="63"/>
      <c r="I2472" s="63"/>
      <c r="J2472" s="63"/>
      <c r="K2472" s="63"/>
      <c r="L2472" s="63"/>
      <c r="M2472" s="65"/>
      <c r="N2472" s="66"/>
      <c r="O2472" s="66"/>
      <c r="P2472" s="63"/>
      <c r="Q2472" s="64"/>
      <c r="R2472" s="64"/>
      <c r="S2472" s="64"/>
      <c r="T2472" s="67"/>
      <c r="U2472" s="62"/>
      <c r="W2472" s="8"/>
      <c r="X2472" s="8"/>
      <c r="Y2472" s="8"/>
      <c r="Z2472" s="8"/>
      <c r="AA2472" s="8"/>
      <c r="AB2472" s="8"/>
      <c r="AC2472" s="8"/>
      <c r="AD2472" s="8"/>
      <c r="AE2472" s="8"/>
      <c r="AF2472" s="8"/>
      <c r="AG2472" s="8"/>
    </row>
    <row r="2473" spans="1:33" s="7" customFormat="1" x14ac:dyDescent="0.3">
      <c r="A2473" s="61">
        <v>2962</v>
      </c>
      <c r="B2473" s="63"/>
      <c r="C2473" s="63"/>
      <c r="D2473" s="63"/>
      <c r="E2473" s="64"/>
      <c r="F2473" s="64"/>
      <c r="G2473" s="64"/>
      <c r="H2473" s="63"/>
      <c r="I2473" s="63"/>
      <c r="J2473" s="63"/>
      <c r="K2473" s="63"/>
      <c r="L2473" s="63"/>
      <c r="M2473" s="65"/>
      <c r="N2473" s="66"/>
      <c r="O2473" s="66"/>
      <c r="P2473" s="63"/>
      <c r="Q2473" s="64"/>
      <c r="R2473" s="64"/>
      <c r="S2473" s="64"/>
      <c r="T2473" s="67"/>
      <c r="U2473" s="62"/>
      <c r="W2473" s="8"/>
      <c r="X2473" s="8"/>
      <c r="Y2473" s="8"/>
      <c r="Z2473" s="8"/>
      <c r="AA2473" s="8"/>
      <c r="AB2473" s="8"/>
      <c r="AC2473" s="8"/>
      <c r="AD2473" s="8"/>
      <c r="AE2473" s="8"/>
      <c r="AF2473" s="8"/>
      <c r="AG2473" s="8"/>
    </row>
    <row r="2474" spans="1:33" s="7" customFormat="1" x14ac:dyDescent="0.3">
      <c r="A2474" s="61">
        <v>2963</v>
      </c>
      <c r="B2474" s="63"/>
      <c r="C2474" s="63"/>
      <c r="D2474" s="63"/>
      <c r="E2474" s="64"/>
      <c r="F2474" s="64"/>
      <c r="G2474" s="64"/>
      <c r="H2474" s="63"/>
      <c r="I2474" s="63"/>
      <c r="J2474" s="63"/>
      <c r="K2474" s="63"/>
      <c r="L2474" s="63"/>
      <c r="M2474" s="65"/>
      <c r="N2474" s="66"/>
      <c r="O2474" s="66"/>
      <c r="P2474" s="63"/>
      <c r="Q2474" s="64"/>
      <c r="R2474" s="64"/>
      <c r="S2474" s="64"/>
      <c r="T2474" s="67"/>
      <c r="U2474" s="62"/>
      <c r="W2474" s="8"/>
      <c r="X2474" s="8"/>
      <c r="Y2474" s="8"/>
      <c r="Z2474" s="8"/>
      <c r="AA2474" s="8"/>
      <c r="AB2474" s="8"/>
      <c r="AC2474" s="8"/>
      <c r="AD2474" s="8"/>
      <c r="AE2474" s="8"/>
      <c r="AF2474" s="8"/>
      <c r="AG2474" s="8"/>
    </row>
    <row r="2475" spans="1:33" s="7" customFormat="1" x14ac:dyDescent="0.3">
      <c r="A2475" s="61">
        <v>2964</v>
      </c>
      <c r="B2475" s="63"/>
      <c r="C2475" s="63"/>
      <c r="D2475" s="63"/>
      <c r="E2475" s="64"/>
      <c r="F2475" s="64"/>
      <c r="G2475" s="64"/>
      <c r="H2475" s="63"/>
      <c r="I2475" s="63"/>
      <c r="J2475" s="63"/>
      <c r="K2475" s="63"/>
      <c r="L2475" s="63"/>
      <c r="M2475" s="65"/>
      <c r="N2475" s="66"/>
      <c r="O2475" s="66"/>
      <c r="P2475" s="63"/>
      <c r="Q2475" s="64"/>
      <c r="R2475" s="64"/>
      <c r="S2475" s="64"/>
      <c r="T2475" s="67"/>
      <c r="U2475" s="62"/>
      <c r="W2475" s="8"/>
      <c r="X2475" s="8"/>
      <c r="Y2475" s="8"/>
      <c r="Z2475" s="8"/>
      <c r="AA2475" s="8"/>
      <c r="AB2475" s="8"/>
      <c r="AC2475" s="8"/>
      <c r="AD2475" s="8"/>
      <c r="AE2475" s="8"/>
      <c r="AF2475" s="8"/>
      <c r="AG2475" s="8"/>
    </row>
    <row r="2476" spans="1:33" s="7" customFormat="1" x14ac:dyDescent="0.3">
      <c r="A2476" s="61">
        <v>2965</v>
      </c>
      <c r="B2476" s="63"/>
      <c r="C2476" s="63"/>
      <c r="D2476" s="63"/>
      <c r="E2476" s="64"/>
      <c r="F2476" s="64"/>
      <c r="G2476" s="64"/>
      <c r="H2476" s="63"/>
      <c r="I2476" s="63"/>
      <c r="J2476" s="63"/>
      <c r="K2476" s="63"/>
      <c r="L2476" s="63"/>
      <c r="M2476" s="65"/>
      <c r="N2476" s="66"/>
      <c r="O2476" s="66"/>
      <c r="P2476" s="63"/>
      <c r="Q2476" s="64"/>
      <c r="R2476" s="64"/>
      <c r="S2476" s="64"/>
      <c r="T2476" s="67"/>
      <c r="U2476" s="62"/>
      <c r="W2476" s="8"/>
      <c r="X2476" s="8"/>
      <c r="Y2476" s="8"/>
      <c r="Z2476" s="8"/>
      <c r="AA2476" s="8"/>
      <c r="AB2476" s="8"/>
      <c r="AC2476" s="8"/>
      <c r="AD2476" s="8"/>
      <c r="AE2476" s="8"/>
      <c r="AF2476" s="8"/>
      <c r="AG2476" s="8"/>
    </row>
    <row r="2477" spans="1:33" s="7" customFormat="1" x14ac:dyDescent="0.3">
      <c r="A2477" s="61">
        <v>2966</v>
      </c>
      <c r="B2477" s="63"/>
      <c r="C2477" s="63"/>
      <c r="D2477" s="63"/>
      <c r="E2477" s="64"/>
      <c r="F2477" s="64"/>
      <c r="G2477" s="64"/>
      <c r="H2477" s="63"/>
      <c r="I2477" s="63"/>
      <c r="J2477" s="63"/>
      <c r="K2477" s="63"/>
      <c r="L2477" s="63"/>
      <c r="M2477" s="65"/>
      <c r="N2477" s="66"/>
      <c r="O2477" s="66"/>
      <c r="P2477" s="63"/>
      <c r="Q2477" s="64"/>
      <c r="R2477" s="64"/>
      <c r="S2477" s="64"/>
      <c r="T2477" s="67"/>
      <c r="U2477" s="62"/>
      <c r="W2477" s="8"/>
      <c r="X2477" s="8"/>
      <c r="Y2477" s="8"/>
      <c r="Z2477" s="8"/>
      <c r="AA2477" s="8"/>
      <c r="AB2477" s="8"/>
      <c r="AC2477" s="8"/>
      <c r="AD2477" s="8"/>
      <c r="AE2477" s="8"/>
      <c r="AF2477" s="8"/>
      <c r="AG2477" s="8"/>
    </row>
    <row r="2478" spans="1:33" s="7" customFormat="1" x14ac:dyDescent="0.3">
      <c r="A2478" s="61">
        <v>2967</v>
      </c>
      <c r="B2478" s="63"/>
      <c r="C2478" s="63"/>
      <c r="D2478" s="63"/>
      <c r="E2478" s="64"/>
      <c r="F2478" s="64"/>
      <c r="G2478" s="64"/>
      <c r="H2478" s="63"/>
      <c r="I2478" s="63"/>
      <c r="J2478" s="63"/>
      <c r="K2478" s="63"/>
      <c r="L2478" s="63"/>
      <c r="M2478" s="65"/>
      <c r="N2478" s="66"/>
      <c r="O2478" s="66"/>
      <c r="P2478" s="63"/>
      <c r="Q2478" s="64"/>
      <c r="R2478" s="64"/>
      <c r="S2478" s="64"/>
      <c r="T2478" s="67"/>
      <c r="U2478" s="62"/>
      <c r="W2478" s="8"/>
      <c r="X2478" s="8"/>
      <c r="Y2478" s="8"/>
      <c r="Z2478" s="8"/>
      <c r="AA2478" s="8"/>
      <c r="AB2478" s="8"/>
      <c r="AC2478" s="8"/>
      <c r="AD2478" s="8"/>
      <c r="AE2478" s="8"/>
      <c r="AF2478" s="8"/>
      <c r="AG2478" s="8"/>
    </row>
    <row r="2479" spans="1:33" s="7" customFormat="1" x14ac:dyDescent="0.3">
      <c r="A2479" s="61">
        <v>2968</v>
      </c>
      <c r="B2479" s="63"/>
      <c r="C2479" s="63"/>
      <c r="D2479" s="63"/>
      <c r="E2479" s="64"/>
      <c r="F2479" s="64"/>
      <c r="G2479" s="64"/>
      <c r="H2479" s="63"/>
      <c r="I2479" s="63"/>
      <c r="J2479" s="63"/>
      <c r="K2479" s="63"/>
      <c r="L2479" s="63"/>
      <c r="M2479" s="65"/>
      <c r="N2479" s="66"/>
      <c r="O2479" s="66"/>
      <c r="P2479" s="63"/>
      <c r="Q2479" s="64"/>
      <c r="R2479" s="64"/>
      <c r="S2479" s="64"/>
      <c r="T2479" s="67"/>
      <c r="U2479" s="62"/>
      <c r="W2479" s="8"/>
      <c r="X2479" s="8"/>
      <c r="Y2479" s="8"/>
      <c r="Z2479" s="8"/>
      <c r="AA2479" s="8"/>
      <c r="AB2479" s="8"/>
      <c r="AC2479" s="8"/>
      <c r="AD2479" s="8"/>
      <c r="AE2479" s="8"/>
      <c r="AF2479" s="8"/>
      <c r="AG2479" s="8"/>
    </row>
    <row r="2480" spans="1:33" s="7" customFormat="1" x14ac:dyDescent="0.3">
      <c r="A2480" s="61">
        <v>2969</v>
      </c>
      <c r="B2480" s="63"/>
      <c r="C2480" s="63"/>
      <c r="D2480" s="63"/>
      <c r="E2480" s="64"/>
      <c r="F2480" s="64"/>
      <c r="G2480" s="64"/>
      <c r="H2480" s="63"/>
      <c r="I2480" s="63"/>
      <c r="J2480" s="63"/>
      <c r="K2480" s="63"/>
      <c r="L2480" s="63"/>
      <c r="M2480" s="65"/>
      <c r="N2480" s="66"/>
      <c r="O2480" s="66"/>
      <c r="P2480" s="63"/>
      <c r="Q2480" s="64"/>
      <c r="R2480" s="64"/>
      <c r="S2480" s="64"/>
      <c r="T2480" s="67"/>
      <c r="U2480" s="62"/>
      <c r="W2480" s="8"/>
      <c r="X2480" s="8"/>
      <c r="Y2480" s="8"/>
      <c r="Z2480" s="8"/>
      <c r="AA2480" s="8"/>
      <c r="AB2480" s="8"/>
      <c r="AC2480" s="8"/>
      <c r="AD2480" s="8"/>
      <c r="AE2480" s="8"/>
      <c r="AF2480" s="8"/>
      <c r="AG2480" s="8"/>
    </row>
    <row r="2481" spans="1:33" s="7" customFormat="1" x14ac:dyDescent="0.3">
      <c r="A2481" s="61">
        <v>2970</v>
      </c>
      <c r="B2481" s="63"/>
      <c r="C2481" s="63"/>
      <c r="D2481" s="63"/>
      <c r="E2481" s="64"/>
      <c r="F2481" s="64"/>
      <c r="G2481" s="64"/>
      <c r="H2481" s="63"/>
      <c r="I2481" s="63"/>
      <c r="J2481" s="63"/>
      <c r="K2481" s="63"/>
      <c r="L2481" s="63"/>
      <c r="M2481" s="65"/>
      <c r="N2481" s="66"/>
      <c r="O2481" s="66"/>
      <c r="P2481" s="63"/>
      <c r="Q2481" s="64"/>
      <c r="R2481" s="64"/>
      <c r="S2481" s="64"/>
      <c r="T2481" s="67"/>
      <c r="U2481" s="62"/>
      <c r="W2481" s="8"/>
      <c r="X2481" s="8"/>
      <c r="Y2481" s="8"/>
      <c r="Z2481" s="8"/>
      <c r="AA2481" s="8"/>
      <c r="AB2481" s="8"/>
      <c r="AC2481" s="8"/>
      <c r="AD2481" s="8"/>
      <c r="AE2481" s="8"/>
      <c r="AF2481" s="8"/>
      <c r="AG2481" s="8"/>
    </row>
    <row r="2482" spans="1:33" s="7" customFormat="1" x14ac:dyDescent="0.3">
      <c r="A2482" s="61">
        <v>2971</v>
      </c>
      <c r="B2482" s="63"/>
      <c r="C2482" s="63"/>
      <c r="D2482" s="63"/>
      <c r="E2482" s="64"/>
      <c r="F2482" s="64"/>
      <c r="G2482" s="64"/>
      <c r="H2482" s="63"/>
      <c r="I2482" s="63"/>
      <c r="J2482" s="63"/>
      <c r="K2482" s="63"/>
      <c r="L2482" s="63"/>
      <c r="M2482" s="65"/>
      <c r="N2482" s="66"/>
      <c r="O2482" s="66"/>
      <c r="P2482" s="63"/>
      <c r="Q2482" s="64"/>
      <c r="R2482" s="64"/>
      <c r="S2482" s="64"/>
      <c r="T2482" s="67"/>
      <c r="U2482" s="62"/>
      <c r="W2482" s="8"/>
      <c r="X2482" s="8"/>
      <c r="Y2482" s="8"/>
      <c r="Z2482" s="8"/>
      <c r="AA2482" s="8"/>
      <c r="AB2482" s="8"/>
      <c r="AC2482" s="8"/>
      <c r="AD2482" s="8"/>
      <c r="AE2482" s="8"/>
      <c r="AF2482" s="8"/>
      <c r="AG2482" s="8"/>
    </row>
    <row r="2483" spans="1:33" s="7" customFormat="1" x14ac:dyDescent="0.3">
      <c r="A2483" s="61">
        <v>2972</v>
      </c>
      <c r="B2483" s="63"/>
      <c r="C2483" s="63"/>
      <c r="D2483" s="63"/>
      <c r="E2483" s="64"/>
      <c r="F2483" s="64"/>
      <c r="G2483" s="64"/>
      <c r="H2483" s="63"/>
      <c r="I2483" s="63"/>
      <c r="J2483" s="63"/>
      <c r="K2483" s="63"/>
      <c r="L2483" s="63"/>
      <c r="M2483" s="65"/>
      <c r="N2483" s="66"/>
      <c r="O2483" s="66"/>
      <c r="P2483" s="63"/>
      <c r="Q2483" s="64"/>
      <c r="R2483" s="64"/>
      <c r="S2483" s="64"/>
      <c r="T2483" s="67"/>
      <c r="U2483" s="62"/>
      <c r="W2483" s="8"/>
      <c r="X2483" s="8"/>
      <c r="Y2483" s="8"/>
      <c r="Z2483" s="8"/>
      <c r="AA2483" s="8"/>
      <c r="AB2483" s="8"/>
      <c r="AC2483" s="8"/>
      <c r="AD2483" s="8"/>
      <c r="AE2483" s="8"/>
      <c r="AF2483" s="8"/>
      <c r="AG2483" s="8"/>
    </row>
    <row r="2484" spans="1:33" s="7" customFormat="1" x14ac:dyDescent="0.3">
      <c r="A2484" s="61">
        <v>2973</v>
      </c>
      <c r="B2484" s="63"/>
      <c r="C2484" s="63"/>
      <c r="D2484" s="63"/>
      <c r="E2484" s="64"/>
      <c r="F2484" s="64"/>
      <c r="G2484" s="64"/>
      <c r="H2484" s="63"/>
      <c r="I2484" s="63"/>
      <c r="J2484" s="63"/>
      <c r="K2484" s="63"/>
      <c r="L2484" s="63"/>
      <c r="M2484" s="65"/>
      <c r="N2484" s="66"/>
      <c r="O2484" s="66"/>
      <c r="P2484" s="63"/>
      <c r="Q2484" s="64"/>
      <c r="R2484" s="64"/>
      <c r="S2484" s="64"/>
      <c r="T2484" s="67"/>
      <c r="U2484" s="62"/>
      <c r="W2484" s="8"/>
      <c r="X2484" s="8"/>
      <c r="Y2484" s="8"/>
      <c r="Z2484" s="8"/>
      <c r="AA2484" s="8"/>
      <c r="AB2484" s="8"/>
      <c r="AC2484" s="8"/>
      <c r="AD2484" s="8"/>
      <c r="AE2484" s="8"/>
      <c r="AF2484" s="8"/>
      <c r="AG2484" s="8"/>
    </row>
    <row r="2485" spans="1:33" s="7" customFormat="1" x14ac:dyDescent="0.3">
      <c r="A2485" s="61">
        <v>2974</v>
      </c>
      <c r="B2485" s="63"/>
      <c r="C2485" s="63"/>
      <c r="D2485" s="63"/>
      <c r="E2485" s="64"/>
      <c r="F2485" s="64"/>
      <c r="G2485" s="64"/>
      <c r="H2485" s="63"/>
      <c r="I2485" s="63"/>
      <c r="J2485" s="63"/>
      <c r="K2485" s="63"/>
      <c r="L2485" s="63"/>
      <c r="M2485" s="65"/>
      <c r="N2485" s="66"/>
      <c r="O2485" s="66"/>
      <c r="P2485" s="63"/>
      <c r="Q2485" s="64"/>
      <c r="R2485" s="64"/>
      <c r="S2485" s="64"/>
      <c r="T2485" s="67"/>
      <c r="U2485" s="62"/>
      <c r="W2485" s="8"/>
      <c r="X2485" s="8"/>
      <c r="Y2485" s="8"/>
      <c r="Z2485" s="8"/>
      <c r="AA2485" s="8"/>
      <c r="AB2485" s="8"/>
      <c r="AC2485" s="8"/>
      <c r="AD2485" s="8"/>
      <c r="AE2485" s="8"/>
      <c r="AF2485" s="8"/>
      <c r="AG2485" s="8"/>
    </row>
    <row r="2486" spans="1:33" s="7" customFormat="1" x14ac:dyDescent="0.3">
      <c r="A2486" s="61">
        <v>2975</v>
      </c>
      <c r="B2486" s="63"/>
      <c r="C2486" s="63"/>
      <c r="D2486" s="63"/>
      <c r="E2486" s="64"/>
      <c r="F2486" s="64"/>
      <c r="G2486" s="64"/>
      <c r="H2486" s="63"/>
      <c r="I2486" s="63"/>
      <c r="J2486" s="63"/>
      <c r="K2486" s="63"/>
      <c r="L2486" s="63"/>
      <c r="M2486" s="65"/>
      <c r="N2486" s="66"/>
      <c r="O2486" s="66"/>
      <c r="P2486" s="63"/>
      <c r="Q2486" s="64"/>
      <c r="R2486" s="64"/>
      <c r="S2486" s="64"/>
      <c r="T2486" s="67"/>
      <c r="U2486" s="62"/>
      <c r="W2486" s="8"/>
      <c r="X2486" s="8"/>
      <c r="Y2486" s="8"/>
      <c r="Z2486" s="8"/>
      <c r="AA2486" s="8"/>
      <c r="AB2486" s="8"/>
      <c r="AC2486" s="8"/>
      <c r="AD2486" s="8"/>
      <c r="AE2486" s="8"/>
      <c r="AF2486" s="8"/>
      <c r="AG2486" s="8"/>
    </row>
    <row r="2487" spans="1:33" s="7" customFormat="1" x14ac:dyDescent="0.3">
      <c r="A2487" s="61">
        <v>2976</v>
      </c>
      <c r="B2487" s="63"/>
      <c r="C2487" s="63"/>
      <c r="D2487" s="63"/>
      <c r="E2487" s="64"/>
      <c r="F2487" s="64"/>
      <c r="G2487" s="64"/>
      <c r="H2487" s="63"/>
      <c r="I2487" s="63"/>
      <c r="J2487" s="63"/>
      <c r="K2487" s="63"/>
      <c r="L2487" s="63"/>
      <c r="M2487" s="65"/>
      <c r="N2487" s="66"/>
      <c r="O2487" s="66"/>
      <c r="P2487" s="63"/>
      <c r="Q2487" s="64"/>
      <c r="R2487" s="64"/>
      <c r="S2487" s="64"/>
      <c r="T2487" s="67"/>
      <c r="U2487" s="62"/>
      <c r="W2487" s="8"/>
      <c r="X2487" s="8"/>
      <c r="Y2487" s="8"/>
      <c r="Z2487" s="8"/>
      <c r="AA2487" s="8"/>
      <c r="AB2487" s="8"/>
      <c r="AC2487" s="8"/>
      <c r="AD2487" s="8"/>
      <c r="AE2487" s="8"/>
      <c r="AF2487" s="8"/>
      <c r="AG2487" s="8"/>
    </row>
    <row r="2488" spans="1:33" s="7" customFormat="1" x14ac:dyDescent="0.3">
      <c r="A2488" s="61">
        <v>2977</v>
      </c>
      <c r="B2488" s="63"/>
      <c r="C2488" s="63"/>
      <c r="D2488" s="63"/>
      <c r="E2488" s="64"/>
      <c r="F2488" s="64"/>
      <c r="G2488" s="64"/>
      <c r="H2488" s="63"/>
      <c r="I2488" s="63"/>
      <c r="J2488" s="63"/>
      <c r="K2488" s="63"/>
      <c r="L2488" s="63"/>
      <c r="M2488" s="65"/>
      <c r="N2488" s="66"/>
      <c r="O2488" s="66"/>
      <c r="P2488" s="63"/>
      <c r="Q2488" s="64"/>
      <c r="R2488" s="64"/>
      <c r="S2488" s="64"/>
      <c r="T2488" s="67"/>
      <c r="U2488" s="62"/>
      <c r="W2488" s="8"/>
      <c r="X2488" s="8"/>
      <c r="Y2488" s="8"/>
      <c r="Z2488" s="8"/>
      <c r="AA2488" s="8"/>
      <c r="AB2488" s="8"/>
      <c r="AC2488" s="8"/>
      <c r="AD2488" s="8"/>
      <c r="AE2488" s="8"/>
      <c r="AF2488" s="8"/>
      <c r="AG2488" s="8"/>
    </row>
    <row r="2489" spans="1:33" s="7" customFormat="1" x14ac:dyDescent="0.3">
      <c r="A2489" s="61">
        <v>2978</v>
      </c>
      <c r="B2489" s="63"/>
      <c r="C2489" s="63"/>
      <c r="D2489" s="63"/>
      <c r="E2489" s="64"/>
      <c r="F2489" s="64"/>
      <c r="G2489" s="64"/>
      <c r="H2489" s="63"/>
      <c r="I2489" s="63"/>
      <c r="J2489" s="63"/>
      <c r="K2489" s="63"/>
      <c r="L2489" s="63"/>
      <c r="M2489" s="65"/>
      <c r="N2489" s="66"/>
      <c r="O2489" s="66"/>
      <c r="P2489" s="63"/>
      <c r="Q2489" s="64"/>
      <c r="R2489" s="64"/>
      <c r="S2489" s="64"/>
      <c r="T2489" s="67"/>
      <c r="U2489" s="62"/>
      <c r="W2489" s="8"/>
      <c r="X2489" s="8"/>
      <c r="Y2489" s="8"/>
      <c r="Z2489" s="8"/>
      <c r="AA2489" s="8"/>
      <c r="AB2489" s="8"/>
      <c r="AC2489" s="8"/>
      <c r="AD2489" s="8"/>
      <c r="AE2489" s="8"/>
      <c r="AF2489" s="8"/>
      <c r="AG2489" s="8"/>
    </row>
    <row r="2490" spans="1:33" s="7" customFormat="1" x14ac:dyDescent="0.3">
      <c r="A2490" s="61">
        <v>2979</v>
      </c>
      <c r="B2490" s="63"/>
      <c r="C2490" s="63"/>
      <c r="D2490" s="63"/>
      <c r="E2490" s="64"/>
      <c r="F2490" s="64"/>
      <c r="G2490" s="64"/>
      <c r="H2490" s="63"/>
      <c r="I2490" s="63"/>
      <c r="J2490" s="63"/>
      <c r="K2490" s="63"/>
      <c r="L2490" s="63"/>
      <c r="M2490" s="65"/>
      <c r="N2490" s="66"/>
      <c r="O2490" s="66"/>
      <c r="P2490" s="63"/>
      <c r="Q2490" s="64"/>
      <c r="R2490" s="64"/>
      <c r="S2490" s="64"/>
      <c r="T2490" s="67"/>
      <c r="U2490" s="62"/>
      <c r="W2490" s="8"/>
      <c r="X2490" s="8"/>
      <c r="Y2490" s="8"/>
      <c r="Z2490" s="8"/>
      <c r="AA2490" s="8"/>
      <c r="AB2490" s="8"/>
      <c r="AC2490" s="8"/>
      <c r="AD2490" s="8"/>
      <c r="AE2490" s="8"/>
      <c r="AF2490" s="8"/>
      <c r="AG2490" s="8"/>
    </row>
    <row r="2491" spans="1:33" s="7" customFormat="1" x14ac:dyDescent="0.3">
      <c r="A2491" s="61">
        <v>2980</v>
      </c>
      <c r="B2491" s="63"/>
      <c r="C2491" s="63"/>
      <c r="D2491" s="63"/>
      <c r="E2491" s="64"/>
      <c r="F2491" s="64"/>
      <c r="G2491" s="64"/>
      <c r="H2491" s="63"/>
      <c r="I2491" s="63"/>
      <c r="J2491" s="63"/>
      <c r="K2491" s="63"/>
      <c r="L2491" s="63"/>
      <c r="M2491" s="65"/>
      <c r="N2491" s="66"/>
      <c r="O2491" s="66"/>
      <c r="P2491" s="63"/>
      <c r="Q2491" s="64"/>
      <c r="R2491" s="64"/>
      <c r="S2491" s="64"/>
      <c r="T2491" s="67"/>
      <c r="U2491" s="62"/>
      <c r="W2491" s="8"/>
      <c r="X2491" s="8"/>
      <c r="Y2491" s="8"/>
      <c r="Z2491" s="8"/>
      <c r="AA2491" s="8"/>
      <c r="AB2491" s="8"/>
      <c r="AC2491" s="8"/>
      <c r="AD2491" s="8"/>
      <c r="AE2491" s="8"/>
      <c r="AF2491" s="8"/>
      <c r="AG2491" s="8"/>
    </row>
    <row r="2492" spans="1:33" s="7" customFormat="1" x14ac:dyDescent="0.3">
      <c r="A2492" s="61">
        <v>2981</v>
      </c>
      <c r="B2492" s="63"/>
      <c r="C2492" s="63"/>
      <c r="D2492" s="63"/>
      <c r="E2492" s="64"/>
      <c r="F2492" s="64"/>
      <c r="G2492" s="64"/>
      <c r="H2492" s="63"/>
      <c r="I2492" s="63"/>
      <c r="J2492" s="63"/>
      <c r="K2492" s="63"/>
      <c r="L2492" s="63"/>
      <c r="M2492" s="65"/>
      <c r="N2492" s="66"/>
      <c r="O2492" s="66"/>
      <c r="P2492" s="63"/>
      <c r="Q2492" s="64"/>
      <c r="R2492" s="64"/>
      <c r="S2492" s="64"/>
      <c r="T2492" s="67"/>
      <c r="U2492" s="62"/>
      <c r="W2492" s="8"/>
      <c r="X2492" s="8"/>
      <c r="Y2492" s="8"/>
      <c r="Z2492" s="8"/>
      <c r="AA2492" s="8"/>
      <c r="AB2492" s="8"/>
      <c r="AC2492" s="8"/>
      <c r="AD2492" s="8"/>
      <c r="AE2492" s="8"/>
      <c r="AF2492" s="8"/>
      <c r="AG2492" s="8"/>
    </row>
    <row r="2493" spans="1:33" s="7" customFormat="1" x14ac:dyDescent="0.3">
      <c r="A2493" s="61">
        <v>2982</v>
      </c>
      <c r="B2493" s="63"/>
      <c r="C2493" s="63"/>
      <c r="D2493" s="63"/>
      <c r="E2493" s="64"/>
      <c r="F2493" s="64"/>
      <c r="G2493" s="64"/>
      <c r="H2493" s="63"/>
      <c r="I2493" s="63"/>
      <c r="J2493" s="63"/>
      <c r="K2493" s="63"/>
      <c r="L2493" s="63"/>
      <c r="M2493" s="65"/>
      <c r="N2493" s="66"/>
      <c r="O2493" s="66"/>
      <c r="P2493" s="63"/>
      <c r="Q2493" s="64"/>
      <c r="R2493" s="64"/>
      <c r="S2493" s="64"/>
      <c r="T2493" s="67"/>
      <c r="U2493" s="62"/>
      <c r="W2493" s="8"/>
      <c r="X2493" s="8"/>
      <c r="Y2493" s="8"/>
      <c r="Z2493" s="8"/>
      <c r="AA2493" s="8"/>
      <c r="AB2493" s="8"/>
      <c r="AC2493" s="8"/>
      <c r="AD2493" s="8"/>
      <c r="AE2493" s="8"/>
      <c r="AF2493" s="8"/>
      <c r="AG2493" s="8"/>
    </row>
    <row r="2494" spans="1:33" s="7" customFormat="1" x14ac:dyDescent="0.3">
      <c r="A2494" s="61">
        <v>2983</v>
      </c>
      <c r="B2494" s="63"/>
      <c r="C2494" s="63"/>
      <c r="D2494" s="63"/>
      <c r="E2494" s="64"/>
      <c r="F2494" s="64"/>
      <c r="G2494" s="64"/>
      <c r="H2494" s="63"/>
      <c r="I2494" s="63"/>
      <c r="J2494" s="63"/>
      <c r="K2494" s="63"/>
      <c r="L2494" s="63"/>
      <c r="M2494" s="65"/>
      <c r="N2494" s="66"/>
      <c r="O2494" s="66"/>
      <c r="P2494" s="63"/>
      <c r="Q2494" s="64"/>
      <c r="R2494" s="64"/>
      <c r="S2494" s="64"/>
      <c r="T2494" s="67"/>
      <c r="U2494" s="62"/>
      <c r="W2494" s="8"/>
      <c r="X2494" s="8"/>
      <c r="Y2494" s="8"/>
      <c r="Z2494" s="8"/>
      <c r="AA2494" s="8"/>
      <c r="AB2494" s="8"/>
      <c r="AC2494" s="8"/>
      <c r="AD2494" s="8"/>
      <c r="AE2494" s="8"/>
      <c r="AF2494" s="8"/>
      <c r="AG2494" s="8"/>
    </row>
    <row r="2495" spans="1:33" s="7" customFormat="1" x14ac:dyDescent="0.3">
      <c r="A2495" s="61">
        <v>2984</v>
      </c>
      <c r="B2495" s="63"/>
      <c r="C2495" s="63"/>
      <c r="D2495" s="63"/>
      <c r="E2495" s="64"/>
      <c r="F2495" s="64"/>
      <c r="G2495" s="64"/>
      <c r="H2495" s="63"/>
      <c r="I2495" s="63"/>
      <c r="J2495" s="63"/>
      <c r="K2495" s="63"/>
      <c r="L2495" s="63"/>
      <c r="M2495" s="65"/>
      <c r="N2495" s="66"/>
      <c r="O2495" s="66"/>
      <c r="P2495" s="63"/>
      <c r="Q2495" s="64"/>
      <c r="R2495" s="64"/>
      <c r="S2495" s="64"/>
      <c r="T2495" s="67"/>
      <c r="U2495" s="62"/>
      <c r="W2495" s="8"/>
      <c r="X2495" s="8"/>
      <c r="Y2495" s="8"/>
      <c r="Z2495" s="8"/>
      <c r="AA2495" s="8"/>
      <c r="AB2495" s="8"/>
      <c r="AC2495" s="8"/>
      <c r="AD2495" s="8"/>
      <c r="AE2495" s="8"/>
      <c r="AF2495" s="8"/>
      <c r="AG2495" s="8"/>
    </row>
    <row r="2496" spans="1:33" s="7" customFormat="1" x14ac:dyDescent="0.3">
      <c r="A2496" s="61">
        <v>2985</v>
      </c>
      <c r="B2496" s="63"/>
      <c r="C2496" s="63"/>
      <c r="D2496" s="63"/>
      <c r="E2496" s="64"/>
      <c r="F2496" s="64"/>
      <c r="G2496" s="64"/>
      <c r="H2496" s="63"/>
      <c r="I2496" s="63"/>
      <c r="J2496" s="63"/>
      <c r="K2496" s="63"/>
      <c r="L2496" s="63"/>
      <c r="M2496" s="65"/>
      <c r="N2496" s="66"/>
      <c r="O2496" s="66"/>
      <c r="P2496" s="63"/>
      <c r="Q2496" s="64"/>
      <c r="R2496" s="64"/>
      <c r="S2496" s="64"/>
      <c r="T2496" s="67"/>
      <c r="U2496" s="62"/>
      <c r="W2496" s="8"/>
      <c r="X2496" s="8"/>
      <c r="Y2496" s="8"/>
      <c r="Z2496" s="8"/>
      <c r="AA2496" s="8"/>
      <c r="AB2496" s="8"/>
      <c r="AC2496" s="8"/>
      <c r="AD2496" s="8"/>
      <c r="AE2496" s="8"/>
      <c r="AF2496" s="8"/>
      <c r="AG2496" s="8"/>
    </row>
    <row r="2497" spans="1:33" s="7" customFormat="1" x14ac:dyDescent="0.3">
      <c r="A2497" s="61">
        <v>2986</v>
      </c>
      <c r="B2497" s="63"/>
      <c r="C2497" s="63"/>
      <c r="D2497" s="63"/>
      <c r="E2497" s="64"/>
      <c r="F2497" s="64"/>
      <c r="G2497" s="64"/>
      <c r="H2497" s="63"/>
      <c r="I2497" s="63"/>
      <c r="J2497" s="63"/>
      <c r="K2497" s="63"/>
      <c r="L2497" s="63"/>
      <c r="M2497" s="65"/>
      <c r="N2497" s="66"/>
      <c r="O2497" s="66"/>
      <c r="P2497" s="63"/>
      <c r="Q2497" s="64"/>
      <c r="R2497" s="64"/>
      <c r="S2497" s="64"/>
      <c r="T2497" s="67"/>
      <c r="U2497" s="62"/>
      <c r="W2497" s="8"/>
      <c r="X2497" s="8"/>
      <c r="Y2497" s="8"/>
      <c r="Z2497" s="8"/>
      <c r="AA2497" s="8"/>
      <c r="AB2497" s="8"/>
      <c r="AC2497" s="8"/>
      <c r="AD2497" s="8"/>
      <c r="AE2497" s="8"/>
      <c r="AF2497" s="8"/>
      <c r="AG2497" s="8"/>
    </row>
    <row r="2498" spans="1:33" s="7" customFormat="1" x14ac:dyDescent="0.3">
      <c r="A2498" s="61">
        <v>2987</v>
      </c>
      <c r="B2498" s="63"/>
      <c r="C2498" s="63"/>
      <c r="D2498" s="63"/>
      <c r="E2498" s="64"/>
      <c r="F2498" s="64"/>
      <c r="G2498" s="64"/>
      <c r="H2498" s="63"/>
      <c r="I2498" s="63"/>
      <c r="J2498" s="63"/>
      <c r="K2498" s="63"/>
      <c r="L2498" s="63"/>
      <c r="M2498" s="65"/>
      <c r="N2498" s="66"/>
      <c r="O2498" s="66"/>
      <c r="P2498" s="63"/>
      <c r="Q2498" s="64"/>
      <c r="R2498" s="64"/>
      <c r="S2498" s="64"/>
      <c r="T2498" s="67"/>
      <c r="U2498" s="62"/>
      <c r="W2498" s="8"/>
      <c r="X2498" s="8"/>
      <c r="Y2498" s="8"/>
      <c r="Z2498" s="8"/>
      <c r="AA2498" s="8"/>
      <c r="AB2498" s="8"/>
      <c r="AC2498" s="8"/>
      <c r="AD2498" s="8"/>
      <c r="AE2498" s="8"/>
      <c r="AF2498" s="8"/>
      <c r="AG2498" s="8"/>
    </row>
    <row r="2499" spans="1:33" s="7" customFormat="1" x14ac:dyDescent="0.3">
      <c r="A2499" s="61">
        <v>2988</v>
      </c>
      <c r="B2499" s="63"/>
      <c r="C2499" s="63"/>
      <c r="D2499" s="63"/>
      <c r="E2499" s="64"/>
      <c r="F2499" s="64"/>
      <c r="G2499" s="64"/>
      <c r="H2499" s="63"/>
      <c r="I2499" s="63"/>
      <c r="J2499" s="63"/>
      <c r="K2499" s="63"/>
      <c r="L2499" s="63"/>
      <c r="M2499" s="65"/>
      <c r="N2499" s="66"/>
      <c r="O2499" s="66"/>
      <c r="P2499" s="63"/>
      <c r="Q2499" s="64"/>
      <c r="R2499" s="64"/>
      <c r="S2499" s="64"/>
      <c r="T2499" s="67"/>
      <c r="U2499" s="62"/>
      <c r="W2499" s="8"/>
      <c r="X2499" s="8"/>
      <c r="Y2499" s="8"/>
      <c r="Z2499" s="8"/>
      <c r="AA2499" s="8"/>
      <c r="AB2499" s="8"/>
      <c r="AC2499" s="8"/>
      <c r="AD2499" s="8"/>
      <c r="AE2499" s="8"/>
      <c r="AF2499" s="8"/>
      <c r="AG2499" s="8"/>
    </row>
    <row r="2500" spans="1:33" s="7" customFormat="1" x14ac:dyDescent="0.3">
      <c r="A2500" s="61">
        <v>2989</v>
      </c>
      <c r="B2500" s="63"/>
      <c r="C2500" s="63"/>
      <c r="D2500" s="63"/>
      <c r="E2500" s="64"/>
      <c r="F2500" s="64"/>
      <c r="G2500" s="64"/>
      <c r="H2500" s="63"/>
      <c r="I2500" s="63"/>
      <c r="J2500" s="63"/>
      <c r="K2500" s="63"/>
      <c r="L2500" s="63"/>
      <c r="M2500" s="65"/>
      <c r="N2500" s="66"/>
      <c r="O2500" s="66"/>
      <c r="P2500" s="63"/>
      <c r="Q2500" s="64"/>
      <c r="R2500" s="64"/>
      <c r="S2500" s="64"/>
      <c r="T2500" s="67"/>
      <c r="U2500" s="62"/>
      <c r="W2500" s="8"/>
      <c r="X2500" s="8"/>
      <c r="Y2500" s="8"/>
      <c r="Z2500" s="8"/>
      <c r="AA2500" s="8"/>
      <c r="AB2500" s="8"/>
      <c r="AC2500" s="8"/>
      <c r="AD2500" s="8"/>
      <c r="AE2500" s="8"/>
      <c r="AF2500" s="8"/>
      <c r="AG2500" s="8"/>
    </row>
    <row r="2501" spans="1:33" s="7" customFormat="1" x14ac:dyDescent="0.3">
      <c r="A2501" s="61">
        <v>2990</v>
      </c>
      <c r="B2501" s="63"/>
      <c r="C2501" s="63"/>
      <c r="D2501" s="63"/>
      <c r="E2501" s="64"/>
      <c r="F2501" s="64"/>
      <c r="G2501" s="64"/>
      <c r="H2501" s="63"/>
      <c r="I2501" s="63"/>
      <c r="J2501" s="63"/>
      <c r="K2501" s="63"/>
      <c r="L2501" s="63"/>
      <c r="M2501" s="65"/>
      <c r="N2501" s="66"/>
      <c r="O2501" s="66"/>
      <c r="P2501" s="63"/>
      <c r="Q2501" s="64"/>
      <c r="R2501" s="64"/>
      <c r="S2501" s="64"/>
      <c r="T2501" s="67"/>
      <c r="U2501" s="62"/>
      <c r="W2501" s="8"/>
      <c r="X2501" s="8"/>
      <c r="Y2501" s="8"/>
      <c r="Z2501" s="8"/>
      <c r="AA2501" s="8"/>
      <c r="AB2501" s="8"/>
      <c r="AC2501" s="8"/>
      <c r="AD2501" s="8"/>
      <c r="AE2501" s="8"/>
      <c r="AF2501" s="8"/>
      <c r="AG2501" s="8"/>
    </row>
    <row r="2502" spans="1:33" s="7" customFormat="1" x14ac:dyDescent="0.3">
      <c r="A2502" s="61">
        <v>2991</v>
      </c>
      <c r="B2502" s="63"/>
      <c r="C2502" s="63"/>
      <c r="D2502" s="63"/>
      <c r="E2502" s="64"/>
      <c r="F2502" s="64"/>
      <c r="G2502" s="64"/>
      <c r="H2502" s="63"/>
      <c r="I2502" s="63"/>
      <c r="J2502" s="63"/>
      <c r="K2502" s="63"/>
      <c r="L2502" s="63"/>
      <c r="M2502" s="65"/>
      <c r="N2502" s="66"/>
      <c r="O2502" s="66"/>
      <c r="P2502" s="63"/>
      <c r="Q2502" s="64"/>
      <c r="R2502" s="64"/>
      <c r="S2502" s="64"/>
      <c r="T2502" s="67"/>
      <c r="U2502" s="62"/>
      <c r="W2502" s="8"/>
      <c r="X2502" s="8"/>
      <c r="Y2502" s="8"/>
      <c r="Z2502" s="8"/>
      <c r="AA2502" s="8"/>
      <c r="AB2502" s="8"/>
      <c r="AC2502" s="8"/>
      <c r="AD2502" s="8"/>
      <c r="AE2502" s="8"/>
      <c r="AF2502" s="8"/>
      <c r="AG2502" s="8"/>
    </row>
    <row r="2503" spans="1:33" s="7" customFormat="1" x14ac:dyDescent="0.3">
      <c r="A2503" s="61">
        <v>2992</v>
      </c>
      <c r="B2503" s="63"/>
      <c r="C2503" s="63"/>
      <c r="D2503" s="63"/>
      <c r="E2503" s="64"/>
      <c r="F2503" s="64"/>
      <c r="G2503" s="64"/>
      <c r="H2503" s="63"/>
      <c r="I2503" s="63"/>
      <c r="J2503" s="63"/>
      <c r="K2503" s="63"/>
      <c r="L2503" s="63"/>
      <c r="M2503" s="65"/>
      <c r="N2503" s="66"/>
      <c r="O2503" s="66"/>
      <c r="P2503" s="63"/>
      <c r="Q2503" s="64"/>
      <c r="R2503" s="64"/>
      <c r="S2503" s="64"/>
      <c r="T2503" s="67"/>
      <c r="U2503" s="62"/>
      <c r="W2503" s="8"/>
      <c r="X2503" s="8"/>
      <c r="Y2503" s="8"/>
      <c r="Z2503" s="8"/>
      <c r="AA2503" s="8"/>
      <c r="AB2503" s="8"/>
      <c r="AC2503" s="8"/>
      <c r="AD2503" s="8"/>
      <c r="AE2503" s="8"/>
      <c r="AF2503" s="8"/>
      <c r="AG2503" s="8"/>
    </row>
    <row r="2504" spans="1:33" s="7" customFormat="1" x14ac:dyDescent="0.3">
      <c r="A2504" s="61">
        <v>2993</v>
      </c>
      <c r="B2504" s="63"/>
      <c r="C2504" s="63"/>
      <c r="D2504" s="63"/>
      <c r="E2504" s="64"/>
      <c r="F2504" s="64"/>
      <c r="G2504" s="64"/>
      <c r="H2504" s="63"/>
      <c r="I2504" s="63"/>
      <c r="J2504" s="63"/>
      <c r="K2504" s="63"/>
      <c r="L2504" s="63"/>
      <c r="M2504" s="65"/>
      <c r="N2504" s="66"/>
      <c r="O2504" s="66"/>
      <c r="P2504" s="63"/>
      <c r="Q2504" s="64"/>
      <c r="R2504" s="64"/>
      <c r="S2504" s="64"/>
      <c r="T2504" s="67"/>
      <c r="U2504" s="62"/>
      <c r="W2504" s="8"/>
      <c r="X2504" s="8"/>
      <c r="Y2504" s="8"/>
      <c r="Z2504" s="8"/>
      <c r="AA2504" s="8"/>
      <c r="AB2504" s="8"/>
      <c r="AC2504" s="8"/>
      <c r="AD2504" s="8"/>
      <c r="AE2504" s="8"/>
      <c r="AF2504" s="8"/>
      <c r="AG2504" s="8"/>
    </row>
    <row r="2505" spans="1:33" s="7" customFormat="1" x14ac:dyDescent="0.3">
      <c r="A2505" s="61">
        <v>2994</v>
      </c>
      <c r="B2505" s="63"/>
      <c r="C2505" s="63"/>
      <c r="D2505" s="63"/>
      <c r="E2505" s="64"/>
      <c r="F2505" s="64"/>
      <c r="G2505" s="64"/>
      <c r="H2505" s="63"/>
      <c r="I2505" s="63"/>
      <c r="J2505" s="63"/>
      <c r="K2505" s="63"/>
      <c r="L2505" s="63"/>
      <c r="M2505" s="65"/>
      <c r="N2505" s="66"/>
      <c r="O2505" s="66"/>
      <c r="P2505" s="63"/>
      <c r="Q2505" s="64"/>
      <c r="R2505" s="64"/>
      <c r="S2505" s="64"/>
      <c r="T2505" s="67"/>
      <c r="U2505" s="62"/>
      <c r="W2505" s="8"/>
      <c r="X2505" s="8"/>
      <c r="Y2505" s="8"/>
      <c r="Z2505" s="8"/>
      <c r="AA2505" s="8"/>
      <c r="AB2505" s="8"/>
      <c r="AC2505" s="8"/>
      <c r="AD2505" s="8"/>
      <c r="AE2505" s="8"/>
      <c r="AF2505" s="8"/>
      <c r="AG2505" s="8"/>
    </row>
    <row r="2506" spans="1:33" s="7" customFormat="1" x14ac:dyDescent="0.3">
      <c r="A2506" s="61">
        <v>2995</v>
      </c>
      <c r="B2506" s="63"/>
      <c r="C2506" s="63"/>
      <c r="D2506" s="63"/>
      <c r="E2506" s="64"/>
      <c r="F2506" s="64"/>
      <c r="G2506" s="64"/>
      <c r="H2506" s="63"/>
      <c r="I2506" s="63"/>
      <c r="J2506" s="63"/>
      <c r="K2506" s="63"/>
      <c r="L2506" s="63"/>
      <c r="M2506" s="65"/>
      <c r="N2506" s="66"/>
      <c r="O2506" s="66"/>
      <c r="P2506" s="63"/>
      <c r="Q2506" s="64"/>
      <c r="R2506" s="64"/>
      <c r="S2506" s="64"/>
      <c r="T2506" s="67"/>
      <c r="U2506" s="62"/>
      <c r="W2506" s="8"/>
      <c r="X2506" s="8"/>
      <c r="Y2506" s="8"/>
      <c r="Z2506" s="8"/>
      <c r="AA2506" s="8"/>
      <c r="AB2506" s="8"/>
      <c r="AC2506" s="8"/>
      <c r="AD2506" s="8"/>
      <c r="AE2506" s="8"/>
      <c r="AF2506" s="8"/>
      <c r="AG2506" s="8"/>
    </row>
    <row r="2507" spans="1:33" s="7" customFormat="1" x14ac:dyDescent="0.3">
      <c r="A2507" s="61">
        <v>2996</v>
      </c>
      <c r="B2507" s="63"/>
      <c r="C2507" s="63"/>
      <c r="D2507" s="63"/>
      <c r="E2507" s="64"/>
      <c r="F2507" s="64"/>
      <c r="G2507" s="64"/>
      <c r="H2507" s="63"/>
      <c r="I2507" s="63"/>
      <c r="J2507" s="63"/>
      <c r="K2507" s="63"/>
      <c r="L2507" s="63"/>
      <c r="M2507" s="65"/>
      <c r="N2507" s="66"/>
      <c r="O2507" s="66"/>
      <c r="P2507" s="63"/>
      <c r="Q2507" s="64"/>
      <c r="R2507" s="64"/>
      <c r="S2507" s="64"/>
      <c r="T2507" s="67"/>
      <c r="U2507" s="62"/>
      <c r="W2507" s="8"/>
      <c r="X2507" s="8"/>
      <c r="Y2507" s="8"/>
      <c r="Z2507" s="8"/>
      <c r="AA2507" s="8"/>
      <c r="AB2507" s="8"/>
      <c r="AC2507" s="8"/>
      <c r="AD2507" s="8"/>
      <c r="AE2507" s="8"/>
      <c r="AF2507" s="8"/>
      <c r="AG2507" s="8"/>
    </row>
    <row r="2508" spans="1:33" s="7" customFormat="1" x14ac:dyDescent="0.3">
      <c r="A2508" s="61">
        <v>2997</v>
      </c>
      <c r="B2508" s="63"/>
      <c r="C2508" s="63"/>
      <c r="D2508" s="63"/>
      <c r="E2508" s="64"/>
      <c r="F2508" s="64"/>
      <c r="G2508" s="64"/>
      <c r="H2508" s="63"/>
      <c r="I2508" s="63"/>
      <c r="J2508" s="63"/>
      <c r="K2508" s="63"/>
      <c r="L2508" s="63"/>
      <c r="M2508" s="65"/>
      <c r="N2508" s="66"/>
      <c r="O2508" s="66"/>
      <c r="P2508" s="63"/>
      <c r="Q2508" s="64"/>
      <c r="R2508" s="64"/>
      <c r="S2508" s="64"/>
      <c r="T2508" s="67"/>
      <c r="U2508" s="62"/>
      <c r="W2508" s="8"/>
      <c r="X2508" s="8"/>
      <c r="Y2508" s="8"/>
      <c r="Z2508" s="8"/>
      <c r="AA2508" s="8"/>
      <c r="AB2508" s="8"/>
      <c r="AC2508" s="8"/>
      <c r="AD2508" s="8"/>
      <c r="AE2508" s="8"/>
      <c r="AF2508" s="8"/>
      <c r="AG2508" s="8"/>
    </row>
    <row r="2509" spans="1:33" s="7" customFormat="1" x14ac:dyDescent="0.3">
      <c r="A2509" s="61">
        <v>2998</v>
      </c>
      <c r="B2509" s="63"/>
      <c r="C2509" s="63"/>
      <c r="D2509" s="63"/>
      <c r="E2509" s="64"/>
      <c r="F2509" s="64"/>
      <c r="G2509" s="64"/>
      <c r="H2509" s="63"/>
      <c r="I2509" s="63"/>
      <c r="J2509" s="63"/>
      <c r="K2509" s="63"/>
      <c r="L2509" s="63"/>
      <c r="M2509" s="65"/>
      <c r="N2509" s="66"/>
      <c r="O2509" s="66"/>
      <c r="P2509" s="63"/>
      <c r="Q2509" s="64"/>
      <c r="R2509" s="64"/>
      <c r="S2509" s="64"/>
      <c r="T2509" s="67"/>
      <c r="U2509" s="62"/>
      <c r="W2509" s="8"/>
      <c r="X2509" s="8"/>
      <c r="Y2509" s="8"/>
      <c r="Z2509" s="8"/>
      <c r="AA2509" s="8"/>
      <c r="AB2509" s="8"/>
      <c r="AC2509" s="8"/>
      <c r="AD2509" s="8"/>
      <c r="AE2509" s="8"/>
      <c r="AF2509" s="8"/>
      <c r="AG2509" s="8"/>
    </row>
    <row r="2510" spans="1:33" s="7" customFormat="1" x14ac:dyDescent="0.3">
      <c r="A2510" s="61">
        <v>2999</v>
      </c>
      <c r="B2510" s="63"/>
      <c r="C2510" s="63"/>
      <c r="D2510" s="63"/>
      <c r="E2510" s="64"/>
      <c r="F2510" s="64"/>
      <c r="G2510" s="64"/>
      <c r="H2510" s="63"/>
      <c r="I2510" s="63"/>
      <c r="J2510" s="63"/>
      <c r="K2510" s="63"/>
      <c r="L2510" s="63"/>
      <c r="M2510" s="65"/>
      <c r="N2510" s="66"/>
      <c r="O2510" s="66"/>
      <c r="P2510" s="63"/>
      <c r="Q2510" s="64"/>
      <c r="R2510" s="64"/>
      <c r="S2510" s="64"/>
      <c r="T2510" s="67"/>
      <c r="U2510" s="62"/>
      <c r="W2510" s="8"/>
      <c r="X2510" s="8"/>
      <c r="Y2510" s="8"/>
      <c r="Z2510" s="8"/>
      <c r="AA2510" s="8"/>
      <c r="AB2510" s="8"/>
      <c r="AC2510" s="8"/>
      <c r="AD2510" s="8"/>
      <c r="AE2510" s="8"/>
      <c r="AF2510" s="8"/>
      <c r="AG2510" s="8"/>
    </row>
    <row r="2511" spans="1:33" s="7" customFormat="1" x14ac:dyDescent="0.3">
      <c r="A2511" s="61">
        <v>3000</v>
      </c>
      <c r="B2511" s="63"/>
      <c r="C2511" s="63"/>
      <c r="D2511" s="63"/>
      <c r="E2511" s="64"/>
      <c r="F2511" s="64"/>
      <c r="G2511" s="64"/>
      <c r="H2511" s="63"/>
      <c r="I2511" s="63"/>
      <c r="J2511" s="63"/>
      <c r="K2511" s="63"/>
      <c r="L2511" s="63"/>
      <c r="M2511" s="65"/>
      <c r="N2511" s="66"/>
      <c r="O2511" s="66"/>
      <c r="P2511" s="63"/>
      <c r="Q2511" s="64"/>
      <c r="R2511" s="64"/>
      <c r="S2511" s="64"/>
      <c r="T2511" s="67"/>
      <c r="U2511" s="62"/>
      <c r="W2511" s="8"/>
      <c r="X2511" s="8"/>
      <c r="Y2511" s="8"/>
      <c r="Z2511" s="8"/>
      <c r="AA2511" s="8"/>
      <c r="AB2511" s="8"/>
      <c r="AC2511" s="8"/>
      <c r="AD2511" s="8"/>
      <c r="AE2511" s="8"/>
      <c r="AF2511" s="8"/>
      <c r="AG2511" s="8"/>
    </row>
    <row r="2512" spans="1:33" s="7" customFormat="1" x14ac:dyDescent="0.3">
      <c r="A2512" s="61">
        <v>3001</v>
      </c>
      <c r="B2512" s="63"/>
      <c r="C2512" s="63"/>
      <c r="D2512" s="63"/>
      <c r="E2512" s="64"/>
      <c r="F2512" s="64"/>
      <c r="G2512" s="64"/>
      <c r="H2512" s="63"/>
      <c r="I2512" s="63"/>
      <c r="J2512" s="63"/>
      <c r="K2512" s="63"/>
      <c r="L2512" s="63"/>
      <c r="M2512" s="65"/>
      <c r="N2512" s="66"/>
      <c r="O2512" s="66"/>
      <c r="P2512" s="63"/>
      <c r="Q2512" s="64"/>
      <c r="R2512" s="64"/>
      <c r="S2512" s="64"/>
      <c r="T2512" s="67"/>
      <c r="U2512" s="62"/>
      <c r="W2512" s="8"/>
      <c r="X2512" s="8"/>
      <c r="Y2512" s="8"/>
      <c r="Z2512" s="8"/>
      <c r="AA2512" s="8"/>
      <c r="AB2512" s="8"/>
      <c r="AC2512" s="8"/>
      <c r="AD2512" s="8"/>
      <c r="AE2512" s="8"/>
      <c r="AF2512" s="8"/>
      <c r="AG2512" s="8"/>
    </row>
    <row r="2513" spans="1:33" s="7" customFormat="1" x14ac:dyDescent="0.3">
      <c r="A2513" s="61">
        <v>3002</v>
      </c>
      <c r="B2513" s="63"/>
      <c r="C2513" s="63"/>
      <c r="D2513" s="63"/>
      <c r="E2513" s="64"/>
      <c r="F2513" s="64"/>
      <c r="G2513" s="64"/>
      <c r="H2513" s="63"/>
      <c r="I2513" s="63"/>
      <c r="J2513" s="63"/>
      <c r="K2513" s="63"/>
      <c r="L2513" s="63"/>
      <c r="M2513" s="65"/>
      <c r="N2513" s="66"/>
      <c r="O2513" s="66"/>
      <c r="P2513" s="63"/>
      <c r="Q2513" s="64"/>
      <c r="R2513" s="64"/>
      <c r="S2513" s="64"/>
      <c r="T2513" s="67"/>
      <c r="U2513" s="62"/>
      <c r="W2513" s="8"/>
      <c r="X2513" s="8"/>
      <c r="Y2513" s="8"/>
      <c r="Z2513" s="8"/>
      <c r="AA2513" s="8"/>
      <c r="AB2513" s="8"/>
      <c r="AC2513" s="8"/>
      <c r="AD2513" s="8"/>
      <c r="AE2513" s="8"/>
      <c r="AF2513" s="8"/>
      <c r="AG2513" s="8"/>
    </row>
    <row r="2514" spans="1:33" s="7" customFormat="1" x14ac:dyDescent="0.3">
      <c r="A2514" s="61">
        <v>3003</v>
      </c>
      <c r="B2514" s="63"/>
      <c r="C2514" s="63"/>
      <c r="D2514" s="63"/>
      <c r="E2514" s="64"/>
      <c r="F2514" s="64"/>
      <c r="G2514" s="64"/>
      <c r="H2514" s="63"/>
      <c r="I2514" s="63"/>
      <c r="J2514" s="63"/>
      <c r="K2514" s="63"/>
      <c r="L2514" s="63"/>
      <c r="M2514" s="65"/>
      <c r="N2514" s="66"/>
      <c r="O2514" s="66"/>
      <c r="P2514" s="63"/>
      <c r="Q2514" s="64"/>
      <c r="R2514" s="64"/>
      <c r="S2514" s="64"/>
      <c r="T2514" s="67"/>
      <c r="U2514" s="62"/>
      <c r="W2514" s="8"/>
      <c r="X2514" s="8"/>
      <c r="Y2514" s="8"/>
      <c r="Z2514" s="8"/>
      <c r="AA2514" s="8"/>
      <c r="AB2514" s="8"/>
      <c r="AC2514" s="8"/>
      <c r="AD2514" s="8"/>
      <c r="AE2514" s="8"/>
      <c r="AF2514" s="8"/>
      <c r="AG2514" s="8"/>
    </row>
    <row r="2515" spans="1:33" s="7" customFormat="1" x14ac:dyDescent="0.3">
      <c r="A2515" s="61">
        <v>3004</v>
      </c>
      <c r="B2515" s="63"/>
      <c r="C2515" s="63"/>
      <c r="D2515" s="63"/>
      <c r="E2515" s="64"/>
      <c r="F2515" s="64"/>
      <c r="G2515" s="64"/>
      <c r="H2515" s="63"/>
      <c r="I2515" s="63"/>
      <c r="J2515" s="63"/>
      <c r="K2515" s="63"/>
      <c r="L2515" s="63"/>
      <c r="M2515" s="65"/>
      <c r="N2515" s="66"/>
      <c r="O2515" s="66"/>
      <c r="P2515" s="63"/>
      <c r="Q2515" s="64"/>
      <c r="R2515" s="64"/>
      <c r="S2515" s="64"/>
      <c r="T2515" s="67"/>
      <c r="U2515" s="62"/>
      <c r="W2515" s="8"/>
      <c r="X2515" s="8"/>
      <c r="Y2515" s="8"/>
      <c r="Z2515" s="8"/>
      <c r="AA2515" s="8"/>
      <c r="AB2515" s="8"/>
      <c r="AC2515" s="8"/>
      <c r="AD2515" s="8"/>
      <c r="AE2515" s="8"/>
      <c r="AF2515" s="8"/>
      <c r="AG2515" s="8"/>
    </row>
    <row r="2516" spans="1:33" s="7" customFormat="1" x14ac:dyDescent="0.3">
      <c r="A2516" s="61">
        <v>3005</v>
      </c>
      <c r="B2516" s="63"/>
      <c r="C2516" s="63"/>
      <c r="D2516" s="63"/>
      <c r="E2516" s="64"/>
      <c r="F2516" s="64"/>
      <c r="G2516" s="64"/>
      <c r="H2516" s="63"/>
      <c r="I2516" s="63"/>
      <c r="J2516" s="63"/>
      <c r="K2516" s="63"/>
      <c r="L2516" s="63"/>
      <c r="M2516" s="65"/>
      <c r="N2516" s="66"/>
      <c r="O2516" s="66"/>
      <c r="P2516" s="63"/>
      <c r="Q2516" s="64"/>
      <c r="R2516" s="64"/>
      <c r="S2516" s="64"/>
      <c r="T2516" s="67"/>
      <c r="U2516" s="62"/>
      <c r="W2516" s="8"/>
      <c r="X2516" s="8"/>
      <c r="Y2516" s="8"/>
      <c r="Z2516" s="8"/>
      <c r="AA2516" s="8"/>
      <c r="AB2516" s="8"/>
      <c r="AC2516" s="8"/>
      <c r="AD2516" s="8"/>
      <c r="AE2516" s="8"/>
      <c r="AF2516" s="8"/>
      <c r="AG2516" s="8"/>
    </row>
    <row r="2517" spans="1:33" s="7" customFormat="1" x14ac:dyDescent="0.3">
      <c r="A2517" s="61">
        <v>3006</v>
      </c>
      <c r="B2517" s="63"/>
      <c r="C2517" s="63"/>
      <c r="D2517" s="63"/>
      <c r="E2517" s="64"/>
      <c r="F2517" s="64"/>
      <c r="G2517" s="64"/>
      <c r="H2517" s="63"/>
      <c r="I2517" s="63"/>
      <c r="J2517" s="63"/>
      <c r="K2517" s="63"/>
      <c r="L2517" s="63"/>
      <c r="M2517" s="65"/>
      <c r="N2517" s="66"/>
      <c r="O2517" s="66"/>
      <c r="P2517" s="63"/>
      <c r="Q2517" s="64"/>
      <c r="R2517" s="64"/>
      <c r="S2517" s="64"/>
      <c r="T2517" s="67"/>
      <c r="U2517" s="62"/>
      <c r="W2517" s="8"/>
      <c r="X2517" s="8"/>
      <c r="Y2517" s="8"/>
      <c r="Z2517" s="8"/>
      <c r="AA2517" s="8"/>
      <c r="AB2517" s="8"/>
      <c r="AC2517" s="8"/>
      <c r="AD2517" s="8"/>
      <c r="AE2517" s="8"/>
      <c r="AF2517" s="8"/>
      <c r="AG2517" s="8"/>
    </row>
    <row r="2518" spans="1:33" s="7" customFormat="1" x14ac:dyDescent="0.3">
      <c r="A2518" s="61">
        <v>3007</v>
      </c>
      <c r="B2518" s="63"/>
      <c r="C2518" s="63"/>
      <c r="D2518" s="63"/>
      <c r="E2518" s="64"/>
      <c r="F2518" s="64"/>
      <c r="G2518" s="64"/>
      <c r="H2518" s="63"/>
      <c r="I2518" s="63"/>
      <c r="J2518" s="63"/>
      <c r="K2518" s="63"/>
      <c r="L2518" s="63"/>
      <c r="M2518" s="65"/>
      <c r="N2518" s="66"/>
      <c r="O2518" s="66"/>
      <c r="P2518" s="63"/>
      <c r="Q2518" s="64"/>
      <c r="R2518" s="64"/>
      <c r="S2518" s="64"/>
      <c r="T2518" s="67"/>
      <c r="U2518" s="62"/>
      <c r="W2518" s="8"/>
      <c r="X2518" s="8"/>
      <c r="Y2518" s="8"/>
      <c r="Z2518" s="8"/>
      <c r="AA2518" s="8"/>
      <c r="AB2518" s="8"/>
      <c r="AC2518" s="8"/>
      <c r="AD2518" s="8"/>
      <c r="AE2518" s="8"/>
      <c r="AF2518" s="8"/>
      <c r="AG2518" s="8"/>
    </row>
    <row r="2519" spans="1:33" s="7" customFormat="1" x14ac:dyDescent="0.3">
      <c r="A2519" s="61">
        <v>3008</v>
      </c>
      <c r="B2519" s="63"/>
      <c r="C2519" s="63"/>
      <c r="D2519" s="63"/>
      <c r="E2519" s="64"/>
      <c r="F2519" s="64"/>
      <c r="G2519" s="64"/>
      <c r="H2519" s="63"/>
      <c r="I2519" s="63"/>
      <c r="J2519" s="63"/>
      <c r="K2519" s="63"/>
      <c r="L2519" s="63"/>
      <c r="M2519" s="65"/>
      <c r="N2519" s="66"/>
      <c r="O2519" s="66"/>
      <c r="P2519" s="63"/>
      <c r="Q2519" s="64"/>
      <c r="R2519" s="64"/>
      <c r="S2519" s="64"/>
      <c r="T2519" s="67"/>
      <c r="U2519" s="62"/>
      <c r="W2519" s="8"/>
      <c r="X2519" s="8"/>
      <c r="Y2519" s="8"/>
      <c r="Z2519" s="8"/>
      <c r="AA2519" s="8"/>
      <c r="AB2519" s="8"/>
      <c r="AC2519" s="8"/>
      <c r="AD2519" s="8"/>
      <c r="AE2519" s="8"/>
      <c r="AF2519" s="8"/>
      <c r="AG2519" s="8"/>
    </row>
    <row r="2520" spans="1:33" s="7" customFormat="1" x14ac:dyDescent="0.3">
      <c r="A2520" s="61">
        <v>3009</v>
      </c>
      <c r="B2520" s="63"/>
      <c r="C2520" s="63"/>
      <c r="D2520" s="63"/>
      <c r="E2520" s="64"/>
      <c r="F2520" s="64"/>
      <c r="G2520" s="64"/>
      <c r="H2520" s="63"/>
      <c r="I2520" s="63"/>
      <c r="J2520" s="63"/>
      <c r="K2520" s="63"/>
      <c r="L2520" s="63"/>
      <c r="M2520" s="65"/>
      <c r="N2520" s="66"/>
      <c r="O2520" s="66"/>
      <c r="P2520" s="63"/>
      <c r="Q2520" s="64"/>
      <c r="R2520" s="64"/>
      <c r="S2520" s="64"/>
      <c r="T2520" s="67"/>
      <c r="U2520" s="62"/>
      <c r="W2520" s="8"/>
      <c r="X2520" s="8"/>
      <c r="Y2520" s="8"/>
      <c r="Z2520" s="8"/>
      <c r="AA2520" s="8"/>
      <c r="AB2520" s="8"/>
      <c r="AC2520" s="8"/>
      <c r="AD2520" s="8"/>
      <c r="AE2520" s="8"/>
      <c r="AF2520" s="8"/>
      <c r="AG2520" s="8"/>
    </row>
    <row r="2521" spans="1:33" s="7" customFormat="1" x14ac:dyDescent="0.3">
      <c r="A2521" s="61">
        <v>3010</v>
      </c>
      <c r="B2521" s="63"/>
      <c r="C2521" s="63"/>
      <c r="D2521" s="63"/>
      <c r="E2521" s="64"/>
      <c r="F2521" s="64"/>
      <c r="G2521" s="64"/>
      <c r="H2521" s="63"/>
      <c r="I2521" s="63"/>
      <c r="J2521" s="63"/>
      <c r="K2521" s="63"/>
      <c r="L2521" s="63"/>
      <c r="M2521" s="65"/>
      <c r="N2521" s="66"/>
      <c r="O2521" s="66"/>
      <c r="P2521" s="63"/>
      <c r="Q2521" s="64"/>
      <c r="R2521" s="64"/>
      <c r="S2521" s="64"/>
      <c r="T2521" s="67"/>
      <c r="U2521" s="62"/>
      <c r="W2521" s="8"/>
      <c r="X2521" s="8"/>
      <c r="Y2521" s="8"/>
      <c r="Z2521" s="8"/>
      <c r="AA2521" s="8"/>
      <c r="AB2521" s="8"/>
      <c r="AC2521" s="8"/>
      <c r="AD2521" s="8"/>
      <c r="AE2521" s="8"/>
      <c r="AF2521" s="8"/>
      <c r="AG2521" s="8"/>
    </row>
    <row r="2522" spans="1:33" s="7" customFormat="1" x14ac:dyDescent="0.3">
      <c r="A2522" s="61">
        <v>3011</v>
      </c>
      <c r="B2522" s="63"/>
      <c r="C2522" s="63"/>
      <c r="D2522" s="63"/>
      <c r="E2522" s="64"/>
      <c r="F2522" s="64"/>
      <c r="G2522" s="64"/>
      <c r="H2522" s="63"/>
      <c r="I2522" s="63"/>
      <c r="J2522" s="63"/>
      <c r="K2522" s="63"/>
      <c r="L2522" s="63"/>
      <c r="M2522" s="65"/>
      <c r="N2522" s="66"/>
      <c r="O2522" s="66"/>
      <c r="P2522" s="63"/>
      <c r="Q2522" s="64"/>
      <c r="R2522" s="64"/>
      <c r="S2522" s="64"/>
      <c r="T2522" s="67"/>
      <c r="U2522" s="62"/>
      <c r="W2522" s="8"/>
      <c r="X2522" s="8"/>
      <c r="Y2522" s="8"/>
      <c r="Z2522" s="8"/>
      <c r="AA2522" s="8"/>
      <c r="AB2522" s="8"/>
      <c r="AC2522" s="8"/>
      <c r="AD2522" s="8"/>
      <c r="AE2522" s="8"/>
      <c r="AF2522" s="8"/>
      <c r="AG2522" s="8"/>
    </row>
    <row r="2523" spans="1:33" s="7" customFormat="1" x14ac:dyDescent="0.3">
      <c r="A2523" s="61">
        <v>3012</v>
      </c>
      <c r="B2523" s="63"/>
      <c r="C2523" s="63"/>
      <c r="D2523" s="63"/>
      <c r="E2523" s="64"/>
      <c r="F2523" s="64"/>
      <c r="G2523" s="64"/>
      <c r="H2523" s="63"/>
      <c r="I2523" s="63"/>
      <c r="J2523" s="63"/>
      <c r="K2523" s="63"/>
      <c r="L2523" s="63"/>
      <c r="M2523" s="65"/>
      <c r="N2523" s="66"/>
      <c r="O2523" s="66"/>
      <c r="P2523" s="63"/>
      <c r="Q2523" s="64"/>
      <c r="R2523" s="64"/>
      <c r="S2523" s="64"/>
      <c r="T2523" s="67"/>
      <c r="U2523" s="62"/>
      <c r="W2523" s="8"/>
      <c r="X2523" s="8"/>
      <c r="Y2523" s="8"/>
      <c r="Z2523" s="8"/>
      <c r="AA2523" s="8"/>
      <c r="AB2523" s="8"/>
      <c r="AC2523" s="8"/>
      <c r="AD2523" s="8"/>
      <c r="AE2523" s="8"/>
      <c r="AF2523" s="8"/>
      <c r="AG2523" s="8"/>
    </row>
    <row r="2524" spans="1:33" s="7" customFormat="1" x14ac:dyDescent="0.3">
      <c r="A2524" s="61">
        <v>3013</v>
      </c>
      <c r="B2524" s="63"/>
      <c r="C2524" s="63"/>
      <c r="D2524" s="63"/>
      <c r="E2524" s="64"/>
      <c r="F2524" s="64"/>
      <c r="G2524" s="64"/>
      <c r="H2524" s="63"/>
      <c r="I2524" s="63"/>
      <c r="J2524" s="63"/>
      <c r="K2524" s="63"/>
      <c r="L2524" s="63"/>
      <c r="M2524" s="65"/>
      <c r="N2524" s="66"/>
      <c r="O2524" s="66"/>
      <c r="P2524" s="63"/>
      <c r="Q2524" s="64"/>
      <c r="R2524" s="64"/>
      <c r="S2524" s="64"/>
      <c r="T2524" s="67"/>
      <c r="U2524" s="62"/>
      <c r="W2524" s="8"/>
      <c r="X2524" s="8"/>
      <c r="Y2524" s="8"/>
      <c r="Z2524" s="8"/>
      <c r="AA2524" s="8"/>
      <c r="AB2524" s="8"/>
      <c r="AC2524" s="8"/>
      <c r="AD2524" s="8"/>
      <c r="AE2524" s="8"/>
      <c r="AF2524" s="8"/>
      <c r="AG2524" s="8"/>
    </row>
    <row r="2525" spans="1:33" s="7" customFormat="1" x14ac:dyDescent="0.3">
      <c r="A2525" s="61">
        <v>3014</v>
      </c>
      <c r="B2525" s="63"/>
      <c r="C2525" s="63"/>
      <c r="D2525" s="63"/>
      <c r="E2525" s="64"/>
      <c r="F2525" s="64"/>
      <c r="G2525" s="64"/>
      <c r="H2525" s="63"/>
      <c r="I2525" s="63"/>
      <c r="J2525" s="63"/>
      <c r="K2525" s="63"/>
      <c r="L2525" s="63"/>
      <c r="M2525" s="65"/>
      <c r="N2525" s="66"/>
      <c r="O2525" s="66"/>
      <c r="P2525" s="63"/>
      <c r="Q2525" s="64"/>
      <c r="R2525" s="64"/>
      <c r="S2525" s="64"/>
      <c r="T2525" s="67"/>
      <c r="U2525" s="62"/>
      <c r="W2525" s="8"/>
      <c r="X2525" s="8"/>
      <c r="Y2525" s="8"/>
      <c r="Z2525" s="8"/>
      <c r="AA2525" s="8"/>
      <c r="AB2525" s="8"/>
      <c r="AC2525" s="8"/>
      <c r="AD2525" s="8"/>
      <c r="AE2525" s="8"/>
      <c r="AF2525" s="8"/>
      <c r="AG2525" s="8"/>
    </row>
    <row r="2526" spans="1:33" s="7" customFormat="1" x14ac:dyDescent="0.3">
      <c r="A2526" s="61">
        <v>3015</v>
      </c>
      <c r="B2526" s="63"/>
      <c r="C2526" s="63"/>
      <c r="D2526" s="63"/>
      <c r="E2526" s="64"/>
      <c r="F2526" s="64"/>
      <c r="G2526" s="64"/>
      <c r="H2526" s="63"/>
      <c r="I2526" s="63"/>
      <c r="J2526" s="63"/>
      <c r="K2526" s="63"/>
      <c r="L2526" s="63"/>
      <c r="M2526" s="65"/>
      <c r="N2526" s="66"/>
      <c r="O2526" s="66"/>
      <c r="P2526" s="63"/>
      <c r="Q2526" s="64"/>
      <c r="R2526" s="64"/>
      <c r="S2526" s="64"/>
      <c r="T2526" s="67"/>
      <c r="U2526" s="62"/>
      <c r="W2526" s="8"/>
      <c r="X2526" s="8"/>
      <c r="Y2526" s="8"/>
      <c r="Z2526" s="8"/>
      <c r="AA2526" s="8"/>
      <c r="AB2526" s="8"/>
      <c r="AC2526" s="8"/>
      <c r="AD2526" s="8"/>
      <c r="AE2526" s="8"/>
      <c r="AF2526" s="8"/>
      <c r="AG2526" s="8"/>
    </row>
    <row r="2527" spans="1:33" s="7" customFormat="1" x14ac:dyDescent="0.3">
      <c r="A2527" s="61">
        <v>3016</v>
      </c>
      <c r="B2527" s="63"/>
      <c r="C2527" s="63"/>
      <c r="D2527" s="63"/>
      <c r="E2527" s="64"/>
      <c r="F2527" s="64"/>
      <c r="G2527" s="64"/>
      <c r="H2527" s="63"/>
      <c r="I2527" s="63"/>
      <c r="J2527" s="63"/>
      <c r="K2527" s="63"/>
      <c r="L2527" s="63"/>
      <c r="M2527" s="65"/>
      <c r="N2527" s="66"/>
      <c r="O2527" s="66"/>
      <c r="P2527" s="63"/>
      <c r="Q2527" s="64"/>
      <c r="R2527" s="64"/>
      <c r="S2527" s="64"/>
      <c r="T2527" s="67"/>
      <c r="U2527" s="62"/>
      <c r="W2527" s="8"/>
      <c r="X2527" s="8"/>
      <c r="Y2527" s="8"/>
      <c r="Z2527" s="8"/>
      <c r="AA2527" s="8"/>
      <c r="AB2527" s="8"/>
      <c r="AC2527" s="8"/>
      <c r="AD2527" s="8"/>
      <c r="AE2527" s="8"/>
      <c r="AF2527" s="8"/>
      <c r="AG2527" s="8"/>
    </row>
    <row r="2528" spans="1:33" s="7" customFormat="1" x14ac:dyDescent="0.3">
      <c r="A2528" s="61">
        <v>3017</v>
      </c>
      <c r="B2528" s="63"/>
      <c r="C2528" s="63"/>
      <c r="D2528" s="63"/>
      <c r="E2528" s="64"/>
      <c r="F2528" s="64"/>
      <c r="G2528" s="64"/>
      <c r="H2528" s="63"/>
      <c r="I2528" s="63"/>
      <c r="J2528" s="63"/>
      <c r="K2528" s="63"/>
      <c r="L2528" s="63"/>
      <c r="M2528" s="65"/>
      <c r="N2528" s="66"/>
      <c r="O2528" s="66"/>
      <c r="P2528" s="63"/>
      <c r="Q2528" s="64"/>
      <c r="R2528" s="64"/>
      <c r="S2528" s="64"/>
      <c r="T2528" s="67"/>
      <c r="U2528" s="62"/>
      <c r="W2528" s="8"/>
      <c r="X2528" s="8"/>
      <c r="Y2528" s="8"/>
      <c r="Z2528" s="8"/>
      <c r="AA2528" s="8"/>
      <c r="AB2528" s="8"/>
      <c r="AC2528" s="8"/>
      <c r="AD2528" s="8"/>
      <c r="AE2528" s="8"/>
      <c r="AF2528" s="8"/>
      <c r="AG2528" s="8"/>
    </row>
    <row r="2529" spans="1:33" s="7" customFormat="1" x14ac:dyDescent="0.3">
      <c r="A2529" s="61">
        <v>3018</v>
      </c>
      <c r="B2529" s="63"/>
      <c r="C2529" s="63"/>
      <c r="D2529" s="63"/>
      <c r="E2529" s="64"/>
      <c r="F2529" s="64"/>
      <c r="G2529" s="64"/>
      <c r="H2529" s="63"/>
      <c r="I2529" s="63"/>
      <c r="J2529" s="63"/>
      <c r="K2529" s="63"/>
      <c r="L2529" s="63"/>
      <c r="M2529" s="65"/>
      <c r="N2529" s="66"/>
      <c r="O2529" s="66"/>
      <c r="P2529" s="63"/>
      <c r="Q2529" s="64"/>
      <c r="R2529" s="64"/>
      <c r="S2529" s="64"/>
      <c r="T2529" s="67"/>
      <c r="U2529" s="62"/>
      <c r="W2529" s="8"/>
      <c r="X2529" s="8"/>
      <c r="Y2529" s="8"/>
      <c r="Z2529" s="8"/>
      <c r="AA2529" s="8"/>
      <c r="AB2529" s="8"/>
      <c r="AC2529" s="8"/>
      <c r="AD2529" s="8"/>
      <c r="AE2529" s="8"/>
      <c r="AF2529" s="8"/>
      <c r="AG2529" s="8"/>
    </row>
    <row r="2530" spans="1:33" s="7" customFormat="1" x14ac:dyDescent="0.3">
      <c r="A2530" s="61">
        <v>3019</v>
      </c>
      <c r="B2530" s="63"/>
      <c r="C2530" s="63"/>
      <c r="D2530" s="63"/>
      <c r="E2530" s="64"/>
      <c r="F2530" s="64"/>
      <c r="G2530" s="64"/>
      <c r="H2530" s="63"/>
      <c r="I2530" s="63"/>
      <c r="J2530" s="63"/>
      <c r="K2530" s="63"/>
      <c r="L2530" s="63"/>
      <c r="M2530" s="65"/>
      <c r="N2530" s="66"/>
      <c r="O2530" s="66"/>
      <c r="P2530" s="63"/>
      <c r="Q2530" s="64"/>
      <c r="R2530" s="64"/>
      <c r="S2530" s="64"/>
      <c r="T2530" s="67"/>
      <c r="U2530" s="62"/>
      <c r="W2530" s="8"/>
      <c r="X2530" s="8"/>
      <c r="Y2530" s="8"/>
      <c r="Z2530" s="8"/>
      <c r="AA2530" s="8"/>
      <c r="AB2530" s="8"/>
      <c r="AC2530" s="8"/>
      <c r="AD2530" s="8"/>
      <c r="AE2530" s="8"/>
      <c r="AF2530" s="8"/>
      <c r="AG2530" s="8"/>
    </row>
    <row r="2531" spans="1:33" s="7" customFormat="1" x14ac:dyDescent="0.3">
      <c r="A2531" s="61">
        <v>3020</v>
      </c>
      <c r="B2531" s="63"/>
      <c r="C2531" s="63"/>
      <c r="D2531" s="63"/>
      <c r="E2531" s="64"/>
      <c r="F2531" s="64"/>
      <c r="G2531" s="64"/>
      <c r="H2531" s="63"/>
      <c r="I2531" s="63"/>
      <c r="J2531" s="63"/>
      <c r="K2531" s="63"/>
      <c r="L2531" s="63"/>
      <c r="M2531" s="65"/>
      <c r="N2531" s="66"/>
      <c r="O2531" s="66"/>
      <c r="P2531" s="63"/>
      <c r="Q2531" s="64"/>
      <c r="R2531" s="64"/>
      <c r="S2531" s="64"/>
      <c r="T2531" s="67"/>
      <c r="U2531" s="62"/>
      <c r="W2531" s="8"/>
      <c r="X2531" s="8"/>
      <c r="Y2531" s="8"/>
      <c r="Z2531" s="8"/>
      <c r="AA2531" s="8"/>
      <c r="AB2531" s="8"/>
      <c r="AC2531" s="8"/>
      <c r="AD2531" s="8"/>
      <c r="AE2531" s="8"/>
      <c r="AF2531" s="8"/>
      <c r="AG2531" s="8"/>
    </row>
    <row r="2532" spans="1:33" s="7" customFormat="1" x14ac:dyDescent="0.3">
      <c r="A2532" s="61">
        <v>3021</v>
      </c>
      <c r="B2532" s="63"/>
      <c r="C2532" s="63"/>
      <c r="D2532" s="63"/>
      <c r="E2532" s="64"/>
      <c r="F2532" s="64"/>
      <c r="G2532" s="64"/>
      <c r="H2532" s="63"/>
      <c r="I2532" s="63"/>
      <c r="J2532" s="63"/>
      <c r="K2532" s="63"/>
      <c r="L2532" s="63"/>
      <c r="M2532" s="65"/>
      <c r="N2532" s="66"/>
      <c r="O2532" s="66"/>
      <c r="P2532" s="63"/>
      <c r="Q2532" s="64"/>
      <c r="R2532" s="64"/>
      <c r="S2532" s="64"/>
      <c r="T2532" s="67"/>
      <c r="U2532" s="62"/>
      <c r="W2532" s="8"/>
      <c r="X2532" s="8"/>
      <c r="Y2532" s="8"/>
      <c r="Z2532" s="8"/>
      <c r="AA2532" s="8"/>
      <c r="AB2532" s="8"/>
      <c r="AC2532" s="8"/>
      <c r="AD2532" s="8"/>
      <c r="AE2532" s="8"/>
      <c r="AF2532" s="8"/>
      <c r="AG2532" s="8"/>
    </row>
    <row r="2533" spans="1:33" s="7" customFormat="1" x14ac:dyDescent="0.3">
      <c r="A2533" s="61">
        <v>3022</v>
      </c>
      <c r="B2533" s="63"/>
      <c r="C2533" s="63"/>
      <c r="D2533" s="63"/>
      <c r="E2533" s="64"/>
      <c r="F2533" s="64"/>
      <c r="G2533" s="64"/>
      <c r="H2533" s="63"/>
      <c r="I2533" s="63"/>
      <c r="J2533" s="63"/>
      <c r="K2533" s="63"/>
      <c r="L2533" s="63"/>
      <c r="M2533" s="65"/>
      <c r="N2533" s="66"/>
      <c r="O2533" s="66"/>
      <c r="P2533" s="63"/>
      <c r="Q2533" s="64"/>
      <c r="R2533" s="64"/>
      <c r="S2533" s="64"/>
      <c r="T2533" s="67"/>
      <c r="U2533" s="62"/>
      <c r="W2533" s="8"/>
      <c r="X2533" s="8"/>
      <c r="Y2533" s="8"/>
      <c r="Z2533" s="8"/>
      <c r="AA2533" s="8"/>
      <c r="AB2533" s="8"/>
      <c r="AC2533" s="8"/>
      <c r="AD2533" s="8"/>
      <c r="AE2533" s="8"/>
      <c r="AF2533" s="8"/>
      <c r="AG2533" s="8"/>
    </row>
    <row r="2534" spans="1:33" s="7" customFormat="1" x14ac:dyDescent="0.3">
      <c r="A2534" s="61">
        <v>3023</v>
      </c>
      <c r="B2534" s="63"/>
      <c r="C2534" s="63"/>
      <c r="D2534" s="63"/>
      <c r="E2534" s="64"/>
      <c r="F2534" s="64"/>
      <c r="G2534" s="64"/>
      <c r="H2534" s="63"/>
      <c r="I2534" s="63"/>
      <c r="J2534" s="63"/>
      <c r="K2534" s="63"/>
      <c r="L2534" s="63"/>
      <c r="M2534" s="65"/>
      <c r="N2534" s="66"/>
      <c r="O2534" s="66"/>
      <c r="P2534" s="63"/>
      <c r="Q2534" s="64"/>
      <c r="R2534" s="64"/>
      <c r="S2534" s="64"/>
      <c r="T2534" s="67"/>
      <c r="U2534" s="62"/>
      <c r="W2534" s="8"/>
      <c r="X2534" s="8"/>
      <c r="Y2534" s="8"/>
      <c r="Z2534" s="8"/>
      <c r="AA2534" s="8"/>
      <c r="AB2534" s="8"/>
      <c r="AC2534" s="8"/>
      <c r="AD2534" s="8"/>
      <c r="AE2534" s="8"/>
      <c r="AF2534" s="8"/>
      <c r="AG2534" s="8"/>
    </row>
    <row r="2535" spans="1:33" s="7" customFormat="1" x14ac:dyDescent="0.3">
      <c r="A2535" s="61">
        <v>3024</v>
      </c>
      <c r="B2535" s="63"/>
      <c r="C2535" s="63"/>
      <c r="D2535" s="63"/>
      <c r="E2535" s="64"/>
      <c r="F2535" s="64"/>
      <c r="G2535" s="64"/>
      <c r="H2535" s="63"/>
      <c r="I2535" s="63"/>
      <c r="J2535" s="63"/>
      <c r="K2535" s="63"/>
      <c r="L2535" s="63"/>
      <c r="M2535" s="65"/>
      <c r="N2535" s="66"/>
      <c r="O2535" s="66"/>
      <c r="P2535" s="63"/>
      <c r="Q2535" s="64"/>
      <c r="R2535" s="64"/>
      <c r="S2535" s="64"/>
      <c r="T2535" s="67"/>
      <c r="U2535" s="62"/>
      <c r="W2535" s="8"/>
      <c r="X2535" s="8"/>
      <c r="Y2535" s="8"/>
      <c r="Z2535" s="8"/>
      <c r="AA2535" s="8"/>
      <c r="AB2535" s="8"/>
      <c r="AC2535" s="8"/>
      <c r="AD2535" s="8"/>
      <c r="AE2535" s="8"/>
      <c r="AF2535" s="8"/>
      <c r="AG2535" s="8"/>
    </row>
    <row r="2536" spans="1:33" s="7" customFormat="1" x14ac:dyDescent="0.3">
      <c r="A2536" s="61">
        <v>3025</v>
      </c>
      <c r="B2536" s="63"/>
      <c r="C2536" s="63"/>
      <c r="D2536" s="63"/>
      <c r="E2536" s="64"/>
      <c r="F2536" s="64"/>
      <c r="G2536" s="64"/>
      <c r="H2536" s="63"/>
      <c r="I2536" s="63"/>
      <c r="J2536" s="63"/>
      <c r="K2536" s="63"/>
      <c r="L2536" s="63"/>
      <c r="M2536" s="65"/>
      <c r="N2536" s="66"/>
      <c r="O2536" s="66"/>
      <c r="P2536" s="63"/>
      <c r="Q2536" s="64"/>
      <c r="R2536" s="64"/>
      <c r="S2536" s="64"/>
      <c r="T2536" s="67"/>
      <c r="U2536" s="62"/>
      <c r="W2536" s="8"/>
      <c r="X2536" s="8"/>
      <c r="Y2536" s="8"/>
      <c r="Z2536" s="8"/>
      <c r="AA2536" s="8"/>
      <c r="AB2536" s="8"/>
      <c r="AC2536" s="8"/>
      <c r="AD2536" s="8"/>
      <c r="AE2536" s="8"/>
      <c r="AF2536" s="8"/>
      <c r="AG2536" s="8"/>
    </row>
    <row r="2537" spans="1:33" s="7" customFormat="1" x14ac:dyDescent="0.3">
      <c r="A2537" s="61">
        <v>3026</v>
      </c>
      <c r="B2537" s="63"/>
      <c r="C2537" s="63"/>
      <c r="D2537" s="63"/>
      <c r="E2537" s="64"/>
      <c r="F2537" s="64"/>
      <c r="G2537" s="64"/>
      <c r="H2537" s="63"/>
      <c r="I2537" s="63"/>
      <c r="J2537" s="63"/>
      <c r="K2537" s="63"/>
      <c r="L2537" s="63"/>
      <c r="M2537" s="65"/>
      <c r="N2537" s="66"/>
      <c r="O2537" s="66"/>
      <c r="P2537" s="63"/>
      <c r="Q2537" s="64"/>
      <c r="R2537" s="64"/>
      <c r="S2537" s="64"/>
      <c r="T2537" s="67"/>
      <c r="U2537" s="62"/>
      <c r="W2537" s="8"/>
      <c r="X2537" s="8"/>
      <c r="Y2537" s="8"/>
      <c r="Z2537" s="8"/>
      <c r="AA2537" s="8"/>
      <c r="AB2537" s="8"/>
      <c r="AC2537" s="8"/>
      <c r="AD2537" s="8"/>
      <c r="AE2537" s="8"/>
      <c r="AF2537" s="8"/>
      <c r="AG2537" s="8"/>
    </row>
    <row r="2538" spans="1:33" s="7" customFormat="1" x14ac:dyDescent="0.3">
      <c r="A2538" s="61">
        <v>3027</v>
      </c>
      <c r="B2538" s="63"/>
      <c r="C2538" s="63"/>
      <c r="D2538" s="63"/>
      <c r="E2538" s="64"/>
      <c r="F2538" s="64"/>
      <c r="G2538" s="64"/>
      <c r="H2538" s="63"/>
      <c r="I2538" s="63"/>
      <c r="J2538" s="63"/>
      <c r="K2538" s="63"/>
      <c r="L2538" s="63"/>
      <c r="M2538" s="65"/>
      <c r="N2538" s="66"/>
      <c r="O2538" s="66"/>
      <c r="P2538" s="63"/>
      <c r="Q2538" s="64"/>
      <c r="R2538" s="64"/>
      <c r="S2538" s="64"/>
      <c r="T2538" s="67"/>
      <c r="U2538" s="62"/>
      <c r="W2538" s="8"/>
      <c r="X2538" s="8"/>
      <c r="Y2538" s="8"/>
      <c r="Z2538" s="8"/>
      <c r="AA2538" s="8"/>
      <c r="AB2538" s="8"/>
      <c r="AC2538" s="8"/>
      <c r="AD2538" s="8"/>
      <c r="AE2538" s="8"/>
      <c r="AF2538" s="8"/>
      <c r="AG2538" s="8"/>
    </row>
    <row r="2539" spans="1:33" s="7" customFormat="1" x14ac:dyDescent="0.3">
      <c r="A2539" s="61">
        <v>3028</v>
      </c>
      <c r="B2539" s="63"/>
      <c r="C2539" s="63"/>
      <c r="D2539" s="63"/>
      <c r="E2539" s="64"/>
      <c r="F2539" s="64"/>
      <c r="G2539" s="64"/>
      <c r="H2539" s="63"/>
      <c r="I2539" s="63"/>
      <c r="J2539" s="63"/>
      <c r="K2539" s="63"/>
      <c r="L2539" s="63"/>
      <c r="M2539" s="65"/>
      <c r="N2539" s="66"/>
      <c r="O2539" s="66"/>
      <c r="P2539" s="63"/>
      <c r="Q2539" s="64"/>
      <c r="R2539" s="64"/>
      <c r="S2539" s="64"/>
      <c r="T2539" s="67"/>
      <c r="U2539" s="62"/>
      <c r="W2539" s="8"/>
      <c r="X2539" s="8"/>
      <c r="Y2539" s="8"/>
      <c r="Z2539" s="8"/>
      <c r="AA2539" s="8"/>
      <c r="AB2539" s="8"/>
      <c r="AC2539" s="8"/>
      <c r="AD2539" s="8"/>
      <c r="AE2539" s="8"/>
      <c r="AF2539" s="8"/>
      <c r="AG2539" s="8"/>
    </row>
    <row r="2540" spans="1:33" s="7" customFormat="1" x14ac:dyDescent="0.3">
      <c r="A2540" s="61">
        <v>3029</v>
      </c>
      <c r="B2540" s="63"/>
      <c r="C2540" s="63"/>
      <c r="D2540" s="63"/>
      <c r="E2540" s="64"/>
      <c r="F2540" s="64"/>
      <c r="G2540" s="64"/>
      <c r="H2540" s="63"/>
      <c r="I2540" s="63"/>
      <c r="J2540" s="63"/>
      <c r="K2540" s="63"/>
      <c r="L2540" s="63"/>
      <c r="M2540" s="65"/>
      <c r="N2540" s="66"/>
      <c r="O2540" s="66"/>
      <c r="P2540" s="63"/>
      <c r="Q2540" s="64"/>
      <c r="R2540" s="64"/>
      <c r="S2540" s="64"/>
      <c r="T2540" s="67"/>
      <c r="U2540" s="62"/>
      <c r="W2540" s="8"/>
      <c r="X2540" s="8"/>
      <c r="Y2540" s="8"/>
      <c r="Z2540" s="8"/>
      <c r="AA2540" s="8"/>
      <c r="AB2540" s="8"/>
      <c r="AC2540" s="8"/>
      <c r="AD2540" s="8"/>
      <c r="AE2540" s="8"/>
      <c r="AF2540" s="8"/>
      <c r="AG2540" s="8"/>
    </row>
    <row r="2541" spans="1:33" s="7" customFormat="1" x14ac:dyDescent="0.3">
      <c r="A2541" s="61">
        <v>3030</v>
      </c>
      <c r="B2541" s="63"/>
      <c r="C2541" s="63"/>
      <c r="D2541" s="63"/>
      <c r="E2541" s="64"/>
      <c r="F2541" s="64"/>
      <c r="G2541" s="64"/>
      <c r="H2541" s="63"/>
      <c r="I2541" s="63"/>
      <c r="J2541" s="63"/>
      <c r="K2541" s="63"/>
      <c r="L2541" s="63"/>
      <c r="M2541" s="65"/>
      <c r="N2541" s="66"/>
      <c r="O2541" s="66"/>
      <c r="P2541" s="63"/>
      <c r="Q2541" s="64"/>
      <c r="R2541" s="64"/>
      <c r="S2541" s="64"/>
      <c r="T2541" s="67"/>
      <c r="U2541" s="62"/>
      <c r="W2541" s="8"/>
      <c r="X2541" s="8"/>
      <c r="Y2541" s="8"/>
      <c r="Z2541" s="8"/>
      <c r="AA2541" s="8"/>
      <c r="AB2541" s="8"/>
      <c r="AC2541" s="8"/>
      <c r="AD2541" s="8"/>
      <c r="AE2541" s="8"/>
      <c r="AF2541" s="8"/>
      <c r="AG2541" s="8"/>
    </row>
    <row r="2542" spans="1:33" s="7" customFormat="1" x14ac:dyDescent="0.3">
      <c r="A2542" s="61">
        <v>3031</v>
      </c>
      <c r="B2542" s="63"/>
      <c r="C2542" s="63"/>
      <c r="D2542" s="63"/>
      <c r="E2542" s="64"/>
      <c r="F2542" s="64"/>
      <c r="G2542" s="64"/>
      <c r="H2542" s="63"/>
      <c r="I2542" s="63"/>
      <c r="J2542" s="63"/>
      <c r="K2542" s="63"/>
      <c r="L2542" s="63"/>
      <c r="M2542" s="65"/>
      <c r="N2542" s="66"/>
      <c r="O2542" s="66"/>
      <c r="P2542" s="63"/>
      <c r="Q2542" s="64"/>
      <c r="R2542" s="64"/>
      <c r="S2542" s="64"/>
      <c r="T2542" s="67"/>
      <c r="U2542" s="62"/>
      <c r="W2542" s="8"/>
      <c r="X2542" s="8"/>
      <c r="Y2542" s="8"/>
      <c r="Z2542" s="8"/>
      <c r="AA2542" s="8"/>
      <c r="AB2542" s="8"/>
      <c r="AC2542" s="8"/>
      <c r="AD2542" s="8"/>
      <c r="AE2542" s="8"/>
      <c r="AF2542" s="8"/>
      <c r="AG2542" s="8"/>
    </row>
    <row r="2543" spans="1:33" s="7" customFormat="1" x14ac:dyDescent="0.3">
      <c r="A2543" s="61">
        <v>3032</v>
      </c>
      <c r="B2543" s="63"/>
      <c r="C2543" s="63"/>
      <c r="D2543" s="63"/>
      <c r="E2543" s="64"/>
      <c r="F2543" s="64"/>
      <c r="G2543" s="64"/>
      <c r="H2543" s="63"/>
      <c r="I2543" s="63"/>
      <c r="J2543" s="63"/>
      <c r="K2543" s="63"/>
      <c r="L2543" s="63"/>
      <c r="M2543" s="65"/>
      <c r="N2543" s="66"/>
      <c r="O2543" s="66"/>
      <c r="P2543" s="63"/>
      <c r="Q2543" s="64"/>
      <c r="R2543" s="64"/>
      <c r="S2543" s="64"/>
      <c r="T2543" s="67"/>
      <c r="U2543" s="62"/>
      <c r="W2543" s="8"/>
      <c r="X2543" s="8"/>
      <c r="Y2543" s="8"/>
      <c r="Z2543" s="8"/>
      <c r="AA2543" s="8"/>
      <c r="AB2543" s="8"/>
      <c r="AC2543" s="8"/>
      <c r="AD2543" s="8"/>
      <c r="AE2543" s="8"/>
      <c r="AF2543" s="8"/>
      <c r="AG2543" s="8"/>
    </row>
    <row r="2544" spans="1:33" s="7" customFormat="1" x14ac:dyDescent="0.3">
      <c r="A2544" s="61">
        <v>3033</v>
      </c>
      <c r="B2544" s="63"/>
      <c r="C2544" s="63"/>
      <c r="D2544" s="63"/>
      <c r="E2544" s="64"/>
      <c r="F2544" s="64"/>
      <c r="G2544" s="64"/>
      <c r="H2544" s="63"/>
      <c r="I2544" s="63"/>
      <c r="J2544" s="63"/>
      <c r="K2544" s="63"/>
      <c r="L2544" s="63"/>
      <c r="M2544" s="65"/>
      <c r="N2544" s="66"/>
      <c r="O2544" s="66"/>
      <c r="P2544" s="63"/>
      <c r="Q2544" s="64"/>
      <c r="R2544" s="64"/>
      <c r="S2544" s="64"/>
      <c r="T2544" s="67"/>
      <c r="U2544" s="62"/>
      <c r="W2544" s="8"/>
      <c r="X2544" s="8"/>
      <c r="Y2544" s="8"/>
      <c r="Z2544" s="8"/>
      <c r="AA2544" s="8"/>
      <c r="AB2544" s="8"/>
      <c r="AC2544" s="8"/>
      <c r="AD2544" s="8"/>
      <c r="AE2544" s="8"/>
      <c r="AF2544" s="8"/>
      <c r="AG2544" s="8"/>
    </row>
    <row r="2545" spans="1:33" s="7" customFormat="1" x14ac:dyDescent="0.3">
      <c r="A2545" s="61">
        <v>3034</v>
      </c>
      <c r="B2545" s="63"/>
      <c r="C2545" s="63"/>
      <c r="D2545" s="63"/>
      <c r="E2545" s="64"/>
      <c r="F2545" s="64"/>
      <c r="G2545" s="64"/>
      <c r="H2545" s="63"/>
      <c r="I2545" s="63"/>
      <c r="J2545" s="63"/>
      <c r="K2545" s="63"/>
      <c r="L2545" s="63"/>
      <c r="M2545" s="65"/>
      <c r="N2545" s="66"/>
      <c r="O2545" s="66"/>
      <c r="P2545" s="63"/>
      <c r="Q2545" s="64"/>
      <c r="R2545" s="64"/>
      <c r="S2545" s="64"/>
      <c r="T2545" s="67"/>
      <c r="U2545" s="62"/>
      <c r="W2545" s="8"/>
      <c r="X2545" s="8"/>
      <c r="Y2545" s="8"/>
      <c r="Z2545" s="8"/>
      <c r="AA2545" s="8"/>
      <c r="AB2545" s="8"/>
      <c r="AC2545" s="8"/>
      <c r="AD2545" s="8"/>
      <c r="AE2545" s="8"/>
      <c r="AF2545" s="8"/>
      <c r="AG2545" s="8"/>
    </row>
    <row r="2546" spans="1:33" s="7" customFormat="1" x14ac:dyDescent="0.3">
      <c r="A2546" s="61">
        <v>3035</v>
      </c>
      <c r="B2546" s="63"/>
      <c r="C2546" s="63"/>
      <c r="D2546" s="63"/>
      <c r="E2546" s="64"/>
      <c r="F2546" s="64"/>
      <c r="G2546" s="64"/>
      <c r="H2546" s="63"/>
      <c r="I2546" s="63"/>
      <c r="J2546" s="63"/>
      <c r="K2546" s="63"/>
      <c r="L2546" s="63"/>
      <c r="M2546" s="65"/>
      <c r="N2546" s="66"/>
      <c r="O2546" s="66"/>
      <c r="P2546" s="63"/>
      <c r="Q2546" s="64"/>
      <c r="R2546" s="64"/>
      <c r="S2546" s="64"/>
      <c r="T2546" s="67"/>
      <c r="U2546" s="62"/>
      <c r="W2546" s="8"/>
      <c r="X2546" s="8"/>
      <c r="Y2546" s="8"/>
      <c r="Z2546" s="8"/>
      <c r="AA2546" s="8"/>
      <c r="AB2546" s="8"/>
      <c r="AC2546" s="8"/>
      <c r="AD2546" s="8"/>
      <c r="AE2546" s="8"/>
      <c r="AF2546" s="8"/>
      <c r="AG2546" s="8"/>
    </row>
    <row r="2547" spans="1:33" s="7" customFormat="1" x14ac:dyDescent="0.3">
      <c r="A2547" s="61">
        <v>3036</v>
      </c>
      <c r="B2547" s="63"/>
      <c r="C2547" s="63"/>
      <c r="D2547" s="63"/>
      <c r="E2547" s="64"/>
      <c r="F2547" s="64"/>
      <c r="G2547" s="64"/>
      <c r="H2547" s="63"/>
      <c r="I2547" s="63"/>
      <c r="J2547" s="63"/>
      <c r="K2547" s="63"/>
      <c r="L2547" s="63"/>
      <c r="M2547" s="65"/>
      <c r="N2547" s="66"/>
      <c r="O2547" s="66"/>
      <c r="P2547" s="63"/>
      <c r="Q2547" s="64"/>
      <c r="R2547" s="64"/>
      <c r="S2547" s="64"/>
      <c r="T2547" s="67"/>
      <c r="U2547" s="62"/>
      <c r="W2547" s="8"/>
      <c r="X2547" s="8"/>
      <c r="Y2547" s="8"/>
      <c r="Z2547" s="8"/>
      <c r="AA2547" s="8"/>
      <c r="AB2547" s="8"/>
      <c r="AC2547" s="8"/>
      <c r="AD2547" s="8"/>
      <c r="AE2547" s="8"/>
      <c r="AF2547" s="8"/>
      <c r="AG2547" s="8"/>
    </row>
    <row r="2548" spans="1:33" s="7" customFormat="1" x14ac:dyDescent="0.3">
      <c r="A2548" s="61">
        <v>3037</v>
      </c>
      <c r="B2548" s="63"/>
      <c r="C2548" s="63"/>
      <c r="D2548" s="63"/>
      <c r="E2548" s="64"/>
      <c r="F2548" s="64"/>
      <c r="G2548" s="64"/>
      <c r="H2548" s="63"/>
      <c r="I2548" s="63"/>
      <c r="J2548" s="63"/>
      <c r="K2548" s="63"/>
      <c r="L2548" s="63"/>
      <c r="M2548" s="65"/>
      <c r="N2548" s="66"/>
      <c r="O2548" s="66"/>
      <c r="P2548" s="63"/>
      <c r="Q2548" s="64"/>
      <c r="R2548" s="64"/>
      <c r="S2548" s="64"/>
      <c r="T2548" s="67"/>
      <c r="U2548" s="62"/>
      <c r="W2548" s="8"/>
      <c r="X2548" s="8"/>
      <c r="Y2548" s="8"/>
      <c r="Z2548" s="8"/>
      <c r="AA2548" s="8"/>
      <c r="AB2548" s="8"/>
      <c r="AC2548" s="8"/>
      <c r="AD2548" s="8"/>
      <c r="AE2548" s="8"/>
      <c r="AF2548" s="8"/>
      <c r="AG2548" s="8"/>
    </row>
    <row r="2549" spans="1:33" s="7" customFormat="1" x14ac:dyDescent="0.3">
      <c r="A2549" s="61">
        <v>3038</v>
      </c>
      <c r="B2549" s="63"/>
      <c r="C2549" s="63"/>
      <c r="D2549" s="63"/>
      <c r="E2549" s="64"/>
      <c r="F2549" s="64"/>
      <c r="G2549" s="64"/>
      <c r="H2549" s="63"/>
      <c r="I2549" s="63"/>
      <c r="J2549" s="63"/>
      <c r="K2549" s="63"/>
      <c r="L2549" s="63"/>
      <c r="M2549" s="65"/>
      <c r="N2549" s="66"/>
      <c r="O2549" s="66"/>
      <c r="P2549" s="63"/>
      <c r="Q2549" s="64"/>
      <c r="R2549" s="64"/>
      <c r="S2549" s="64"/>
      <c r="T2549" s="67"/>
      <c r="U2549" s="62"/>
      <c r="W2549" s="8"/>
      <c r="X2549" s="8"/>
      <c r="Y2549" s="8"/>
      <c r="Z2549" s="8"/>
      <c r="AA2549" s="8"/>
      <c r="AB2549" s="8"/>
      <c r="AC2549" s="8"/>
      <c r="AD2549" s="8"/>
      <c r="AE2549" s="8"/>
      <c r="AF2549" s="8"/>
      <c r="AG2549" s="8"/>
    </row>
    <row r="2550" spans="1:33" s="7" customFormat="1" x14ac:dyDescent="0.3">
      <c r="A2550" s="61">
        <v>3039</v>
      </c>
      <c r="B2550" s="63"/>
      <c r="C2550" s="63"/>
      <c r="D2550" s="63"/>
      <c r="E2550" s="64"/>
      <c r="F2550" s="64"/>
      <c r="G2550" s="64"/>
      <c r="H2550" s="63"/>
      <c r="I2550" s="63"/>
      <c r="J2550" s="63"/>
      <c r="K2550" s="63"/>
      <c r="L2550" s="63"/>
      <c r="M2550" s="65"/>
      <c r="N2550" s="66"/>
      <c r="O2550" s="66"/>
      <c r="P2550" s="63"/>
      <c r="Q2550" s="64"/>
      <c r="R2550" s="64"/>
      <c r="S2550" s="64"/>
      <c r="T2550" s="67"/>
      <c r="U2550" s="62"/>
      <c r="W2550" s="8"/>
      <c r="X2550" s="8"/>
      <c r="Y2550" s="8"/>
      <c r="Z2550" s="8"/>
      <c r="AA2550" s="8"/>
      <c r="AB2550" s="8"/>
      <c r="AC2550" s="8"/>
      <c r="AD2550" s="8"/>
      <c r="AE2550" s="8"/>
      <c r="AF2550" s="8"/>
      <c r="AG2550" s="8"/>
    </row>
    <row r="2551" spans="1:33" s="7" customFormat="1" x14ac:dyDescent="0.3">
      <c r="A2551" s="61">
        <v>3040</v>
      </c>
      <c r="B2551" s="63"/>
      <c r="C2551" s="63"/>
      <c r="D2551" s="63"/>
      <c r="E2551" s="64"/>
      <c r="F2551" s="64"/>
      <c r="G2551" s="64"/>
      <c r="H2551" s="63"/>
      <c r="I2551" s="63"/>
      <c r="J2551" s="63"/>
      <c r="K2551" s="63"/>
      <c r="L2551" s="63"/>
      <c r="M2551" s="65"/>
      <c r="N2551" s="66"/>
      <c r="O2551" s="66"/>
      <c r="P2551" s="63"/>
      <c r="Q2551" s="64"/>
      <c r="R2551" s="64"/>
      <c r="S2551" s="64"/>
      <c r="T2551" s="67"/>
      <c r="U2551" s="62"/>
      <c r="W2551" s="8"/>
      <c r="X2551" s="8"/>
      <c r="Y2551" s="8"/>
      <c r="Z2551" s="8"/>
      <c r="AA2551" s="8"/>
      <c r="AB2551" s="8"/>
      <c r="AC2551" s="8"/>
      <c r="AD2551" s="8"/>
      <c r="AE2551" s="8"/>
      <c r="AF2551" s="8"/>
      <c r="AG2551" s="8"/>
    </row>
    <row r="2552" spans="1:33" s="7" customFormat="1" x14ac:dyDescent="0.3">
      <c r="A2552" s="61">
        <v>3041</v>
      </c>
      <c r="B2552" s="63"/>
      <c r="C2552" s="63"/>
      <c r="D2552" s="63"/>
      <c r="E2552" s="64"/>
      <c r="F2552" s="64"/>
      <c r="G2552" s="64"/>
      <c r="H2552" s="63"/>
      <c r="I2552" s="63"/>
      <c r="J2552" s="63"/>
      <c r="K2552" s="63"/>
      <c r="L2552" s="63"/>
      <c r="M2552" s="65"/>
      <c r="N2552" s="66"/>
      <c r="O2552" s="66"/>
      <c r="P2552" s="63"/>
      <c r="Q2552" s="64"/>
      <c r="R2552" s="64"/>
      <c r="S2552" s="64"/>
      <c r="T2552" s="67"/>
      <c r="U2552" s="62"/>
      <c r="W2552" s="8"/>
      <c r="X2552" s="8"/>
      <c r="Y2552" s="8"/>
      <c r="Z2552" s="8"/>
      <c r="AA2552" s="8"/>
      <c r="AB2552" s="8"/>
      <c r="AC2552" s="8"/>
      <c r="AD2552" s="8"/>
      <c r="AE2552" s="8"/>
      <c r="AF2552" s="8"/>
      <c r="AG2552" s="8"/>
    </row>
    <row r="2553" spans="1:33" s="7" customFormat="1" x14ac:dyDescent="0.3">
      <c r="A2553" s="61">
        <v>3042</v>
      </c>
      <c r="B2553" s="63"/>
      <c r="C2553" s="63"/>
      <c r="D2553" s="63"/>
      <c r="E2553" s="64"/>
      <c r="F2553" s="64"/>
      <c r="G2553" s="64"/>
      <c r="H2553" s="63"/>
      <c r="I2553" s="63"/>
      <c r="J2553" s="63"/>
      <c r="K2553" s="63"/>
      <c r="L2553" s="63"/>
      <c r="M2553" s="65"/>
      <c r="N2553" s="66"/>
      <c r="O2553" s="66"/>
      <c r="P2553" s="63"/>
      <c r="Q2553" s="64"/>
      <c r="R2553" s="64"/>
      <c r="S2553" s="64"/>
      <c r="T2553" s="67"/>
      <c r="U2553" s="62"/>
      <c r="W2553" s="8"/>
      <c r="X2553" s="8"/>
      <c r="Y2553" s="8"/>
      <c r="Z2553" s="8"/>
      <c r="AA2553" s="8"/>
      <c r="AB2553" s="8"/>
      <c r="AC2553" s="8"/>
      <c r="AD2553" s="8"/>
      <c r="AE2553" s="8"/>
      <c r="AF2553" s="8"/>
      <c r="AG2553" s="8"/>
    </row>
    <row r="2554" spans="1:33" s="7" customFormat="1" x14ac:dyDescent="0.3">
      <c r="A2554" s="61">
        <v>3043</v>
      </c>
      <c r="B2554" s="63"/>
      <c r="C2554" s="63"/>
      <c r="D2554" s="63"/>
      <c r="E2554" s="64"/>
      <c r="F2554" s="64"/>
      <c r="G2554" s="64"/>
      <c r="H2554" s="63"/>
      <c r="I2554" s="63"/>
      <c r="J2554" s="63"/>
      <c r="K2554" s="63"/>
      <c r="L2554" s="63"/>
      <c r="M2554" s="65"/>
      <c r="N2554" s="66"/>
      <c r="O2554" s="66"/>
      <c r="P2554" s="63"/>
      <c r="Q2554" s="64"/>
      <c r="R2554" s="64"/>
      <c r="S2554" s="64"/>
      <c r="T2554" s="67"/>
      <c r="U2554" s="62"/>
      <c r="W2554" s="8"/>
      <c r="X2554" s="8"/>
      <c r="Y2554" s="8"/>
      <c r="Z2554" s="8"/>
      <c r="AA2554" s="8"/>
      <c r="AB2554" s="8"/>
      <c r="AC2554" s="8"/>
      <c r="AD2554" s="8"/>
      <c r="AE2554" s="8"/>
      <c r="AF2554" s="8"/>
      <c r="AG2554" s="8"/>
    </row>
    <row r="2555" spans="1:33" s="7" customFormat="1" x14ac:dyDescent="0.3">
      <c r="A2555" s="61">
        <v>3044</v>
      </c>
      <c r="B2555" s="63"/>
      <c r="C2555" s="63"/>
      <c r="D2555" s="63"/>
      <c r="E2555" s="64"/>
      <c r="F2555" s="64"/>
      <c r="G2555" s="64"/>
      <c r="H2555" s="63"/>
      <c r="I2555" s="63"/>
      <c r="J2555" s="63"/>
      <c r="K2555" s="63"/>
      <c r="L2555" s="63"/>
      <c r="M2555" s="65"/>
      <c r="N2555" s="66"/>
      <c r="O2555" s="66"/>
      <c r="P2555" s="63"/>
      <c r="Q2555" s="64"/>
      <c r="R2555" s="64"/>
      <c r="S2555" s="64"/>
      <c r="T2555" s="67"/>
      <c r="U2555" s="62"/>
      <c r="W2555" s="8"/>
      <c r="X2555" s="8"/>
      <c r="Y2555" s="8"/>
      <c r="Z2555" s="8"/>
      <c r="AA2555" s="8"/>
      <c r="AB2555" s="8"/>
      <c r="AC2555" s="8"/>
      <c r="AD2555" s="8"/>
      <c r="AE2555" s="8"/>
      <c r="AF2555" s="8"/>
      <c r="AG2555" s="8"/>
    </row>
    <row r="2556" spans="1:33" s="7" customFormat="1" x14ac:dyDescent="0.3">
      <c r="A2556" s="61">
        <v>3045</v>
      </c>
      <c r="B2556" s="63"/>
      <c r="C2556" s="63"/>
      <c r="D2556" s="63"/>
      <c r="E2556" s="64"/>
      <c r="F2556" s="64"/>
      <c r="G2556" s="64"/>
      <c r="H2556" s="63"/>
      <c r="I2556" s="63"/>
      <c r="J2556" s="63"/>
      <c r="K2556" s="63"/>
      <c r="L2556" s="63"/>
      <c r="M2556" s="65"/>
      <c r="N2556" s="66"/>
      <c r="O2556" s="66"/>
      <c r="P2556" s="63"/>
      <c r="Q2556" s="64"/>
      <c r="R2556" s="64"/>
      <c r="S2556" s="64"/>
      <c r="T2556" s="67"/>
      <c r="U2556" s="62"/>
      <c r="W2556" s="8"/>
      <c r="X2556" s="8"/>
      <c r="Y2556" s="8"/>
      <c r="Z2556" s="8"/>
      <c r="AA2556" s="8"/>
      <c r="AB2556" s="8"/>
      <c r="AC2556" s="8"/>
      <c r="AD2556" s="8"/>
      <c r="AE2556" s="8"/>
      <c r="AF2556" s="8"/>
      <c r="AG2556" s="8"/>
    </row>
    <row r="2557" spans="1:33" s="7" customFormat="1" x14ac:dyDescent="0.3">
      <c r="A2557" s="61">
        <v>3046</v>
      </c>
      <c r="B2557" s="63"/>
      <c r="C2557" s="63"/>
      <c r="D2557" s="63"/>
      <c r="E2557" s="64"/>
      <c r="F2557" s="64"/>
      <c r="G2557" s="64"/>
      <c r="H2557" s="63"/>
      <c r="I2557" s="63"/>
      <c r="J2557" s="63"/>
      <c r="K2557" s="63"/>
      <c r="L2557" s="63"/>
      <c r="M2557" s="65"/>
      <c r="N2557" s="66"/>
      <c r="O2557" s="66"/>
      <c r="P2557" s="63"/>
      <c r="Q2557" s="64"/>
      <c r="R2557" s="64"/>
      <c r="S2557" s="64"/>
      <c r="T2557" s="67"/>
      <c r="U2557" s="62"/>
      <c r="W2557" s="8"/>
      <c r="X2557" s="8"/>
      <c r="Y2557" s="8"/>
      <c r="Z2557" s="8"/>
      <c r="AA2557" s="8"/>
      <c r="AB2557" s="8"/>
      <c r="AC2557" s="8"/>
      <c r="AD2557" s="8"/>
      <c r="AE2557" s="8"/>
      <c r="AF2557" s="8"/>
      <c r="AG2557" s="8"/>
    </row>
    <row r="2558" spans="1:33" s="7" customFormat="1" x14ac:dyDescent="0.3">
      <c r="A2558" s="61">
        <v>3047</v>
      </c>
      <c r="B2558" s="63"/>
      <c r="C2558" s="63"/>
      <c r="D2558" s="63"/>
      <c r="E2558" s="64"/>
      <c r="F2558" s="64"/>
      <c r="G2558" s="64"/>
      <c r="H2558" s="63"/>
      <c r="I2558" s="63"/>
      <c r="J2558" s="63"/>
      <c r="K2558" s="63"/>
      <c r="L2558" s="63"/>
      <c r="M2558" s="65"/>
      <c r="N2558" s="66"/>
      <c r="O2558" s="66"/>
      <c r="P2558" s="63"/>
      <c r="Q2558" s="64"/>
      <c r="R2558" s="64"/>
      <c r="S2558" s="64"/>
      <c r="T2558" s="67"/>
      <c r="U2558" s="62"/>
      <c r="W2558" s="8"/>
      <c r="X2558" s="8"/>
      <c r="Y2558" s="8"/>
      <c r="Z2558" s="8"/>
      <c r="AA2558" s="8"/>
      <c r="AB2558" s="8"/>
      <c r="AC2558" s="8"/>
      <c r="AD2558" s="8"/>
      <c r="AE2558" s="8"/>
      <c r="AF2558" s="8"/>
      <c r="AG2558" s="8"/>
    </row>
    <row r="2559" spans="1:33" s="7" customFormat="1" x14ac:dyDescent="0.3">
      <c r="A2559" s="61">
        <v>3048</v>
      </c>
      <c r="B2559" s="63"/>
      <c r="C2559" s="63"/>
      <c r="D2559" s="63"/>
      <c r="E2559" s="64"/>
      <c r="F2559" s="64"/>
      <c r="G2559" s="64"/>
      <c r="H2559" s="63"/>
      <c r="I2559" s="63"/>
      <c r="J2559" s="63"/>
      <c r="K2559" s="63"/>
      <c r="L2559" s="63"/>
      <c r="M2559" s="65"/>
      <c r="N2559" s="66"/>
      <c r="O2559" s="66"/>
      <c r="P2559" s="63"/>
      <c r="Q2559" s="64"/>
      <c r="R2559" s="64"/>
      <c r="S2559" s="64"/>
      <c r="T2559" s="67"/>
      <c r="U2559" s="62"/>
      <c r="W2559" s="8"/>
      <c r="X2559" s="8"/>
      <c r="Y2559" s="8"/>
      <c r="Z2559" s="8"/>
      <c r="AA2559" s="8"/>
      <c r="AB2559" s="8"/>
      <c r="AC2559" s="8"/>
      <c r="AD2559" s="8"/>
      <c r="AE2559" s="8"/>
      <c r="AF2559" s="8"/>
      <c r="AG2559" s="8"/>
    </row>
    <row r="2560" spans="1:33" s="7" customFormat="1" x14ac:dyDescent="0.3">
      <c r="A2560" s="61">
        <v>3049</v>
      </c>
      <c r="B2560" s="63"/>
      <c r="C2560" s="63"/>
      <c r="D2560" s="63"/>
      <c r="E2560" s="64"/>
      <c r="F2560" s="64"/>
      <c r="G2560" s="64"/>
      <c r="H2560" s="63"/>
      <c r="I2560" s="63"/>
      <c r="J2560" s="63"/>
      <c r="K2560" s="63"/>
      <c r="L2560" s="63"/>
      <c r="M2560" s="65"/>
      <c r="N2560" s="66"/>
      <c r="O2560" s="66"/>
      <c r="P2560" s="63"/>
      <c r="Q2560" s="64"/>
      <c r="R2560" s="64"/>
      <c r="S2560" s="64"/>
      <c r="T2560" s="67"/>
      <c r="U2560" s="62"/>
      <c r="W2560" s="8"/>
      <c r="X2560" s="8"/>
      <c r="Y2560" s="8"/>
      <c r="Z2560" s="8"/>
      <c r="AA2560" s="8"/>
      <c r="AB2560" s="8"/>
      <c r="AC2560" s="8"/>
      <c r="AD2560" s="8"/>
      <c r="AE2560" s="8"/>
      <c r="AF2560" s="8"/>
      <c r="AG2560" s="8"/>
    </row>
    <row r="2561" spans="1:33" s="7" customFormat="1" x14ac:dyDescent="0.3">
      <c r="A2561" s="61">
        <v>3050</v>
      </c>
      <c r="B2561" s="63"/>
      <c r="C2561" s="63"/>
      <c r="D2561" s="63"/>
      <c r="E2561" s="64"/>
      <c r="F2561" s="64"/>
      <c r="G2561" s="64"/>
      <c r="H2561" s="63"/>
      <c r="I2561" s="63"/>
      <c r="J2561" s="63"/>
      <c r="K2561" s="63"/>
      <c r="L2561" s="63"/>
      <c r="M2561" s="65"/>
      <c r="N2561" s="66"/>
      <c r="O2561" s="66"/>
      <c r="P2561" s="63"/>
      <c r="Q2561" s="64"/>
      <c r="R2561" s="64"/>
      <c r="S2561" s="64"/>
      <c r="T2561" s="67"/>
      <c r="U2561" s="62"/>
      <c r="W2561" s="8"/>
      <c r="X2561" s="8"/>
      <c r="Y2561" s="8"/>
      <c r="Z2561" s="8"/>
      <c r="AA2561" s="8"/>
      <c r="AB2561" s="8"/>
      <c r="AC2561" s="8"/>
      <c r="AD2561" s="8"/>
      <c r="AE2561" s="8"/>
      <c r="AF2561" s="8"/>
      <c r="AG2561" s="8"/>
    </row>
    <row r="2562" spans="1:33" s="7" customFormat="1" x14ac:dyDescent="0.3">
      <c r="A2562" s="61">
        <v>3051</v>
      </c>
      <c r="B2562" s="63"/>
      <c r="C2562" s="63"/>
      <c r="D2562" s="63"/>
      <c r="E2562" s="64"/>
      <c r="F2562" s="64"/>
      <c r="G2562" s="64"/>
      <c r="H2562" s="63"/>
      <c r="I2562" s="63"/>
      <c r="J2562" s="63"/>
      <c r="K2562" s="63"/>
      <c r="L2562" s="63"/>
      <c r="M2562" s="65"/>
      <c r="N2562" s="66"/>
      <c r="O2562" s="66"/>
      <c r="P2562" s="63"/>
      <c r="Q2562" s="64"/>
      <c r="R2562" s="64"/>
      <c r="S2562" s="64"/>
      <c r="T2562" s="67"/>
      <c r="U2562" s="62"/>
      <c r="W2562" s="8"/>
      <c r="X2562" s="8"/>
      <c r="Y2562" s="8"/>
      <c r="Z2562" s="8"/>
      <c r="AA2562" s="8"/>
      <c r="AB2562" s="8"/>
      <c r="AC2562" s="8"/>
      <c r="AD2562" s="8"/>
      <c r="AE2562" s="8"/>
      <c r="AF2562" s="8"/>
      <c r="AG2562" s="8"/>
    </row>
    <row r="2563" spans="1:33" s="7" customFormat="1" x14ac:dyDescent="0.3">
      <c r="A2563" s="61">
        <v>3052</v>
      </c>
      <c r="B2563" s="63"/>
      <c r="C2563" s="63"/>
      <c r="D2563" s="63"/>
      <c r="E2563" s="64"/>
      <c r="F2563" s="64"/>
      <c r="G2563" s="64"/>
      <c r="H2563" s="63"/>
      <c r="I2563" s="63"/>
      <c r="J2563" s="63"/>
      <c r="K2563" s="63"/>
      <c r="L2563" s="63"/>
      <c r="M2563" s="65"/>
      <c r="N2563" s="66"/>
      <c r="O2563" s="66"/>
      <c r="P2563" s="63"/>
      <c r="Q2563" s="64"/>
      <c r="R2563" s="64"/>
      <c r="S2563" s="64"/>
      <c r="T2563" s="67"/>
      <c r="U2563" s="62"/>
      <c r="W2563" s="8"/>
      <c r="X2563" s="8"/>
      <c r="Y2563" s="8"/>
      <c r="Z2563" s="8"/>
      <c r="AA2563" s="8"/>
      <c r="AB2563" s="8"/>
      <c r="AC2563" s="8"/>
      <c r="AD2563" s="8"/>
      <c r="AE2563" s="8"/>
      <c r="AF2563" s="8"/>
      <c r="AG2563" s="8"/>
    </row>
    <row r="2564" spans="1:33" s="7" customFormat="1" x14ac:dyDescent="0.3">
      <c r="A2564" s="61">
        <v>3053</v>
      </c>
      <c r="B2564" s="63"/>
      <c r="C2564" s="63"/>
      <c r="D2564" s="63"/>
      <c r="E2564" s="64"/>
      <c r="F2564" s="64"/>
      <c r="G2564" s="64"/>
      <c r="H2564" s="63"/>
      <c r="I2564" s="63"/>
      <c r="J2564" s="63"/>
      <c r="K2564" s="63"/>
      <c r="L2564" s="63"/>
      <c r="M2564" s="65"/>
      <c r="N2564" s="66"/>
      <c r="O2564" s="66"/>
      <c r="P2564" s="63"/>
      <c r="Q2564" s="64"/>
      <c r="R2564" s="64"/>
      <c r="S2564" s="64"/>
      <c r="T2564" s="67"/>
      <c r="U2564" s="62"/>
      <c r="W2564" s="8"/>
      <c r="X2564" s="8"/>
      <c r="Y2564" s="8"/>
      <c r="Z2564" s="8"/>
      <c r="AA2564" s="8"/>
      <c r="AB2564" s="8"/>
      <c r="AC2564" s="8"/>
      <c r="AD2564" s="8"/>
      <c r="AE2564" s="8"/>
      <c r="AF2564" s="8"/>
      <c r="AG2564" s="8"/>
    </row>
    <row r="2565" spans="1:33" s="7" customFormat="1" x14ac:dyDescent="0.3">
      <c r="A2565" s="61">
        <v>3054</v>
      </c>
      <c r="B2565" s="63"/>
      <c r="C2565" s="63"/>
      <c r="D2565" s="63"/>
      <c r="E2565" s="64"/>
      <c r="F2565" s="64"/>
      <c r="G2565" s="64"/>
      <c r="H2565" s="63"/>
      <c r="I2565" s="63"/>
      <c r="J2565" s="63"/>
      <c r="K2565" s="63"/>
      <c r="L2565" s="63"/>
      <c r="M2565" s="65"/>
      <c r="N2565" s="66"/>
      <c r="O2565" s="66"/>
      <c r="P2565" s="63"/>
      <c r="Q2565" s="64"/>
      <c r="R2565" s="64"/>
      <c r="S2565" s="64"/>
      <c r="T2565" s="67"/>
      <c r="U2565" s="62"/>
      <c r="W2565" s="8"/>
      <c r="X2565" s="8"/>
      <c r="Y2565" s="8"/>
      <c r="Z2565" s="8"/>
      <c r="AA2565" s="8"/>
      <c r="AB2565" s="8"/>
      <c r="AC2565" s="8"/>
      <c r="AD2565" s="8"/>
      <c r="AE2565" s="8"/>
      <c r="AF2565" s="8"/>
      <c r="AG2565" s="8"/>
    </row>
    <row r="2566" spans="1:33" s="7" customFormat="1" x14ac:dyDescent="0.3">
      <c r="A2566" s="61">
        <v>3055</v>
      </c>
      <c r="B2566" s="63"/>
      <c r="C2566" s="63"/>
      <c r="D2566" s="63"/>
      <c r="E2566" s="64"/>
      <c r="F2566" s="64"/>
      <c r="G2566" s="64"/>
      <c r="H2566" s="63"/>
      <c r="I2566" s="63"/>
      <c r="J2566" s="63"/>
      <c r="K2566" s="63"/>
      <c r="L2566" s="63"/>
      <c r="M2566" s="65"/>
      <c r="N2566" s="66"/>
      <c r="O2566" s="66"/>
      <c r="P2566" s="63"/>
      <c r="Q2566" s="64"/>
      <c r="R2566" s="64"/>
      <c r="S2566" s="64"/>
      <c r="T2566" s="67"/>
      <c r="U2566" s="62"/>
      <c r="W2566" s="8"/>
      <c r="X2566" s="8"/>
      <c r="Y2566" s="8"/>
      <c r="Z2566" s="8"/>
      <c r="AA2566" s="8"/>
      <c r="AB2566" s="8"/>
      <c r="AC2566" s="8"/>
      <c r="AD2566" s="8"/>
      <c r="AE2566" s="8"/>
      <c r="AF2566" s="8"/>
      <c r="AG2566" s="8"/>
    </row>
    <row r="2567" spans="1:33" s="7" customFormat="1" x14ac:dyDescent="0.3">
      <c r="A2567" s="61">
        <v>3056</v>
      </c>
      <c r="B2567" s="63"/>
      <c r="C2567" s="63"/>
      <c r="D2567" s="63"/>
      <c r="E2567" s="64"/>
      <c r="F2567" s="64"/>
      <c r="G2567" s="64"/>
      <c r="H2567" s="63"/>
      <c r="I2567" s="63"/>
      <c r="J2567" s="63"/>
      <c r="K2567" s="63"/>
      <c r="L2567" s="63"/>
      <c r="M2567" s="65"/>
      <c r="N2567" s="66"/>
      <c r="O2567" s="66"/>
      <c r="P2567" s="63"/>
      <c r="Q2567" s="64"/>
      <c r="R2567" s="64"/>
      <c r="S2567" s="64"/>
      <c r="T2567" s="67"/>
      <c r="U2567" s="62"/>
      <c r="W2567" s="8"/>
      <c r="X2567" s="8"/>
      <c r="Y2567" s="8"/>
      <c r="Z2567" s="8"/>
      <c r="AA2567" s="8"/>
      <c r="AB2567" s="8"/>
      <c r="AC2567" s="8"/>
      <c r="AD2567" s="8"/>
      <c r="AE2567" s="8"/>
      <c r="AF2567" s="8"/>
      <c r="AG2567" s="8"/>
    </row>
    <row r="2568" spans="1:33" s="7" customFormat="1" x14ac:dyDescent="0.3">
      <c r="A2568" s="61">
        <v>3057</v>
      </c>
      <c r="B2568" s="63"/>
      <c r="C2568" s="63"/>
      <c r="D2568" s="63"/>
      <c r="E2568" s="64"/>
      <c r="F2568" s="64"/>
      <c r="G2568" s="64"/>
      <c r="H2568" s="63"/>
      <c r="I2568" s="63"/>
      <c r="J2568" s="63"/>
      <c r="K2568" s="63"/>
      <c r="L2568" s="63"/>
      <c r="M2568" s="65"/>
      <c r="N2568" s="66"/>
      <c r="O2568" s="66"/>
      <c r="P2568" s="63"/>
      <c r="Q2568" s="64"/>
      <c r="R2568" s="64"/>
      <c r="S2568" s="64"/>
      <c r="T2568" s="67"/>
      <c r="U2568" s="62"/>
      <c r="W2568" s="8"/>
      <c r="X2568" s="8"/>
      <c r="Y2568" s="8"/>
      <c r="Z2568" s="8"/>
      <c r="AA2568" s="8"/>
      <c r="AB2568" s="8"/>
      <c r="AC2568" s="8"/>
      <c r="AD2568" s="8"/>
      <c r="AE2568" s="8"/>
      <c r="AF2568" s="8"/>
      <c r="AG2568" s="8"/>
    </row>
    <row r="2569" spans="1:33" s="7" customFormat="1" x14ac:dyDescent="0.3">
      <c r="A2569" s="61">
        <v>3058</v>
      </c>
      <c r="B2569" s="63"/>
      <c r="C2569" s="63"/>
      <c r="D2569" s="63"/>
      <c r="E2569" s="64"/>
      <c r="F2569" s="64"/>
      <c r="G2569" s="64"/>
      <c r="H2569" s="63"/>
      <c r="I2569" s="63"/>
      <c r="J2569" s="63"/>
      <c r="K2569" s="63"/>
      <c r="L2569" s="63"/>
      <c r="M2569" s="65"/>
      <c r="N2569" s="66"/>
      <c r="O2569" s="66"/>
      <c r="P2569" s="63"/>
      <c r="Q2569" s="64"/>
      <c r="R2569" s="64"/>
      <c r="S2569" s="64"/>
      <c r="T2569" s="67"/>
      <c r="U2569" s="62"/>
      <c r="W2569" s="8"/>
      <c r="X2569" s="8"/>
      <c r="Y2569" s="8"/>
      <c r="Z2569" s="8"/>
      <c r="AA2569" s="8"/>
      <c r="AB2569" s="8"/>
      <c r="AC2569" s="8"/>
      <c r="AD2569" s="8"/>
      <c r="AE2569" s="8"/>
      <c r="AF2569" s="8"/>
      <c r="AG2569" s="8"/>
    </row>
    <row r="2570" spans="1:33" s="7" customFormat="1" x14ac:dyDescent="0.3">
      <c r="A2570" s="61">
        <v>3059</v>
      </c>
      <c r="B2570" s="63"/>
      <c r="C2570" s="63"/>
      <c r="D2570" s="63"/>
      <c r="E2570" s="64"/>
      <c r="F2570" s="64"/>
      <c r="G2570" s="64"/>
      <c r="H2570" s="63"/>
      <c r="I2570" s="63"/>
      <c r="J2570" s="63"/>
      <c r="K2570" s="63"/>
      <c r="L2570" s="63"/>
      <c r="M2570" s="65"/>
      <c r="N2570" s="66"/>
      <c r="O2570" s="66"/>
      <c r="P2570" s="63"/>
      <c r="Q2570" s="64"/>
      <c r="R2570" s="64"/>
      <c r="S2570" s="64"/>
      <c r="T2570" s="67"/>
      <c r="U2570" s="62"/>
      <c r="W2570" s="8"/>
      <c r="X2570" s="8"/>
      <c r="Y2570" s="8"/>
      <c r="Z2570" s="8"/>
      <c r="AA2570" s="8"/>
      <c r="AB2570" s="8"/>
      <c r="AC2570" s="8"/>
      <c r="AD2570" s="8"/>
      <c r="AE2570" s="8"/>
      <c r="AF2570" s="8"/>
      <c r="AG2570" s="8"/>
    </row>
    <row r="2571" spans="1:33" s="7" customFormat="1" x14ac:dyDescent="0.3">
      <c r="A2571" s="61">
        <v>3060</v>
      </c>
      <c r="B2571" s="63"/>
      <c r="C2571" s="63"/>
      <c r="D2571" s="63"/>
      <c r="E2571" s="64"/>
      <c r="F2571" s="64"/>
      <c r="G2571" s="64"/>
      <c r="H2571" s="63"/>
      <c r="I2571" s="63"/>
      <c r="J2571" s="63"/>
      <c r="K2571" s="63"/>
      <c r="L2571" s="63"/>
      <c r="M2571" s="65"/>
      <c r="N2571" s="66"/>
      <c r="O2571" s="66"/>
      <c r="P2571" s="63"/>
      <c r="Q2571" s="64"/>
      <c r="R2571" s="64"/>
      <c r="S2571" s="64"/>
      <c r="T2571" s="67"/>
      <c r="U2571" s="62"/>
      <c r="W2571" s="8"/>
      <c r="X2571" s="8"/>
      <c r="Y2571" s="8"/>
      <c r="Z2571" s="8"/>
      <c r="AA2571" s="8"/>
      <c r="AB2571" s="8"/>
      <c r="AC2571" s="8"/>
      <c r="AD2571" s="8"/>
      <c r="AE2571" s="8"/>
      <c r="AF2571" s="8"/>
      <c r="AG2571" s="8"/>
    </row>
    <row r="2572" spans="1:33" s="7" customFormat="1" x14ac:dyDescent="0.3">
      <c r="A2572" s="61">
        <v>3061</v>
      </c>
      <c r="B2572" s="63"/>
      <c r="C2572" s="63"/>
      <c r="D2572" s="63"/>
      <c r="E2572" s="64"/>
      <c r="F2572" s="64"/>
      <c r="G2572" s="64"/>
      <c r="H2572" s="63"/>
      <c r="I2572" s="63"/>
      <c r="J2572" s="63"/>
      <c r="K2572" s="63"/>
      <c r="L2572" s="63"/>
      <c r="M2572" s="65"/>
      <c r="N2572" s="66"/>
      <c r="O2572" s="66"/>
      <c r="P2572" s="63"/>
      <c r="Q2572" s="64"/>
      <c r="R2572" s="64"/>
      <c r="S2572" s="64"/>
      <c r="T2572" s="67"/>
      <c r="U2572" s="62"/>
      <c r="W2572" s="8"/>
      <c r="X2572" s="8"/>
      <c r="Y2572" s="8"/>
      <c r="Z2572" s="8"/>
      <c r="AA2572" s="8"/>
      <c r="AB2572" s="8"/>
      <c r="AC2572" s="8"/>
      <c r="AD2572" s="8"/>
      <c r="AE2572" s="8"/>
      <c r="AF2572" s="8"/>
      <c r="AG2572" s="8"/>
    </row>
    <row r="2573" spans="1:33" s="7" customFormat="1" x14ac:dyDescent="0.3">
      <c r="A2573" s="61">
        <v>3062</v>
      </c>
      <c r="B2573" s="63"/>
      <c r="C2573" s="63"/>
      <c r="D2573" s="63"/>
      <c r="E2573" s="64"/>
      <c r="F2573" s="64"/>
      <c r="G2573" s="64"/>
      <c r="H2573" s="63"/>
      <c r="I2573" s="63"/>
      <c r="J2573" s="63"/>
      <c r="K2573" s="63"/>
      <c r="L2573" s="63"/>
      <c r="M2573" s="65"/>
      <c r="N2573" s="66"/>
      <c r="O2573" s="66"/>
      <c r="P2573" s="63"/>
      <c r="Q2573" s="64"/>
      <c r="R2573" s="64"/>
      <c r="S2573" s="64"/>
      <c r="T2573" s="67"/>
      <c r="U2573" s="62"/>
      <c r="W2573" s="8"/>
      <c r="X2573" s="8"/>
      <c r="Y2573" s="8"/>
      <c r="Z2573" s="8"/>
      <c r="AA2573" s="8"/>
      <c r="AB2573" s="8"/>
      <c r="AC2573" s="8"/>
      <c r="AD2573" s="8"/>
      <c r="AE2573" s="8"/>
      <c r="AF2573" s="8"/>
      <c r="AG2573" s="8"/>
    </row>
    <row r="2574" spans="1:33" s="7" customFormat="1" x14ac:dyDescent="0.3">
      <c r="A2574" s="61">
        <v>3063</v>
      </c>
      <c r="B2574" s="63"/>
      <c r="C2574" s="63"/>
      <c r="D2574" s="63"/>
      <c r="E2574" s="64"/>
      <c r="F2574" s="64"/>
      <c r="G2574" s="64"/>
      <c r="H2574" s="63"/>
      <c r="I2574" s="63"/>
      <c r="J2574" s="63"/>
      <c r="K2574" s="63"/>
      <c r="L2574" s="63"/>
      <c r="M2574" s="65"/>
      <c r="N2574" s="66"/>
      <c r="O2574" s="66"/>
      <c r="P2574" s="63"/>
      <c r="Q2574" s="64"/>
      <c r="R2574" s="64"/>
      <c r="S2574" s="64"/>
      <c r="T2574" s="67"/>
      <c r="U2574" s="62"/>
      <c r="W2574" s="8"/>
      <c r="X2574" s="8"/>
      <c r="Y2574" s="8"/>
      <c r="Z2574" s="8"/>
      <c r="AA2574" s="8"/>
      <c r="AB2574" s="8"/>
      <c r="AC2574" s="8"/>
      <c r="AD2574" s="8"/>
      <c r="AE2574" s="8"/>
      <c r="AF2574" s="8"/>
      <c r="AG2574" s="8"/>
    </row>
    <row r="2575" spans="1:33" s="7" customFormat="1" x14ac:dyDescent="0.3">
      <c r="A2575" s="61">
        <v>3064</v>
      </c>
      <c r="B2575" s="63"/>
      <c r="C2575" s="63"/>
      <c r="D2575" s="63"/>
      <c r="E2575" s="64"/>
      <c r="F2575" s="64"/>
      <c r="G2575" s="64"/>
      <c r="H2575" s="63"/>
      <c r="I2575" s="63"/>
      <c r="J2575" s="63"/>
      <c r="K2575" s="63"/>
      <c r="L2575" s="63"/>
      <c r="M2575" s="65"/>
      <c r="N2575" s="66"/>
      <c r="O2575" s="66"/>
      <c r="P2575" s="63"/>
      <c r="Q2575" s="64"/>
      <c r="R2575" s="64"/>
      <c r="S2575" s="64"/>
      <c r="T2575" s="67"/>
      <c r="U2575" s="62"/>
      <c r="W2575" s="8"/>
      <c r="X2575" s="8"/>
      <c r="Y2575" s="8"/>
      <c r="Z2575" s="8"/>
      <c r="AA2575" s="8"/>
      <c r="AB2575" s="8"/>
      <c r="AC2575" s="8"/>
      <c r="AD2575" s="8"/>
      <c r="AE2575" s="8"/>
      <c r="AF2575" s="8"/>
      <c r="AG2575" s="8"/>
    </row>
    <row r="2576" spans="1:33" s="7" customFormat="1" x14ac:dyDescent="0.3">
      <c r="A2576" s="61">
        <v>3065</v>
      </c>
      <c r="B2576" s="63"/>
      <c r="C2576" s="63"/>
      <c r="D2576" s="63"/>
      <c r="E2576" s="64"/>
      <c r="F2576" s="64"/>
      <c r="G2576" s="64"/>
      <c r="H2576" s="63"/>
      <c r="I2576" s="63"/>
      <c r="J2576" s="63"/>
      <c r="K2576" s="63"/>
      <c r="L2576" s="63"/>
      <c r="M2576" s="65"/>
      <c r="N2576" s="66"/>
      <c r="O2576" s="66"/>
      <c r="P2576" s="63"/>
      <c r="Q2576" s="64"/>
      <c r="R2576" s="64"/>
      <c r="S2576" s="64"/>
      <c r="T2576" s="67"/>
      <c r="U2576" s="62"/>
      <c r="W2576" s="8"/>
      <c r="X2576" s="8"/>
      <c r="Y2576" s="8"/>
      <c r="Z2576" s="8"/>
      <c r="AA2576" s="8"/>
      <c r="AB2576" s="8"/>
      <c r="AC2576" s="8"/>
      <c r="AD2576" s="8"/>
      <c r="AE2576" s="8"/>
      <c r="AF2576" s="8"/>
      <c r="AG2576" s="8"/>
    </row>
    <row r="2577" spans="1:33" s="7" customFormat="1" x14ac:dyDescent="0.3">
      <c r="A2577" s="61">
        <v>3066</v>
      </c>
      <c r="B2577" s="63"/>
      <c r="C2577" s="63"/>
      <c r="D2577" s="63"/>
      <c r="E2577" s="64"/>
      <c r="F2577" s="64"/>
      <c r="G2577" s="64"/>
      <c r="H2577" s="63"/>
      <c r="I2577" s="63"/>
      <c r="J2577" s="63"/>
      <c r="K2577" s="63"/>
      <c r="L2577" s="63"/>
      <c r="M2577" s="65"/>
      <c r="N2577" s="66"/>
      <c r="O2577" s="66"/>
      <c r="P2577" s="63"/>
      <c r="Q2577" s="64"/>
      <c r="R2577" s="64"/>
      <c r="S2577" s="64"/>
      <c r="T2577" s="67"/>
      <c r="U2577" s="62"/>
      <c r="W2577" s="8"/>
      <c r="X2577" s="8"/>
      <c r="Y2577" s="8"/>
      <c r="Z2577" s="8"/>
      <c r="AA2577" s="8"/>
      <c r="AB2577" s="8"/>
      <c r="AC2577" s="8"/>
      <c r="AD2577" s="8"/>
      <c r="AE2577" s="8"/>
      <c r="AF2577" s="8"/>
      <c r="AG2577" s="8"/>
    </row>
    <row r="2578" spans="1:33" s="7" customFormat="1" x14ac:dyDescent="0.3">
      <c r="A2578" s="61">
        <v>3067</v>
      </c>
      <c r="B2578" s="63"/>
      <c r="C2578" s="63"/>
      <c r="D2578" s="63"/>
      <c r="E2578" s="64"/>
      <c r="F2578" s="64"/>
      <c r="G2578" s="64"/>
      <c r="H2578" s="63"/>
      <c r="I2578" s="63"/>
      <c r="J2578" s="63"/>
      <c r="K2578" s="63"/>
      <c r="L2578" s="63"/>
      <c r="M2578" s="65"/>
      <c r="N2578" s="66"/>
      <c r="O2578" s="66"/>
      <c r="P2578" s="63"/>
      <c r="Q2578" s="64"/>
      <c r="R2578" s="64"/>
      <c r="S2578" s="64"/>
      <c r="T2578" s="67"/>
      <c r="U2578" s="62"/>
      <c r="W2578" s="8"/>
      <c r="X2578" s="8"/>
      <c r="Y2578" s="8"/>
      <c r="Z2578" s="8"/>
      <c r="AA2578" s="8"/>
      <c r="AB2578" s="8"/>
      <c r="AC2578" s="8"/>
      <c r="AD2578" s="8"/>
      <c r="AE2578" s="8"/>
      <c r="AF2578" s="8"/>
      <c r="AG2578" s="8"/>
    </row>
    <row r="2579" spans="1:33" s="7" customFormat="1" x14ac:dyDescent="0.3">
      <c r="A2579" s="61">
        <v>3068</v>
      </c>
      <c r="B2579" s="63"/>
      <c r="C2579" s="63"/>
      <c r="D2579" s="63"/>
      <c r="E2579" s="64"/>
      <c r="F2579" s="64"/>
      <c r="G2579" s="64"/>
      <c r="H2579" s="63"/>
      <c r="I2579" s="63"/>
      <c r="J2579" s="63"/>
      <c r="K2579" s="63"/>
      <c r="L2579" s="63"/>
      <c r="M2579" s="65"/>
      <c r="N2579" s="66"/>
      <c r="O2579" s="66"/>
      <c r="P2579" s="63"/>
      <c r="Q2579" s="64"/>
      <c r="R2579" s="64"/>
      <c r="S2579" s="64"/>
      <c r="T2579" s="67"/>
      <c r="U2579" s="62"/>
      <c r="W2579" s="8"/>
      <c r="X2579" s="8"/>
      <c r="Y2579" s="8"/>
      <c r="Z2579" s="8"/>
      <c r="AA2579" s="8"/>
      <c r="AB2579" s="8"/>
      <c r="AC2579" s="8"/>
      <c r="AD2579" s="8"/>
      <c r="AE2579" s="8"/>
      <c r="AF2579" s="8"/>
      <c r="AG2579" s="8"/>
    </row>
    <row r="2580" spans="1:33" s="7" customFormat="1" x14ac:dyDescent="0.3">
      <c r="A2580" s="61">
        <v>3069</v>
      </c>
      <c r="B2580" s="63"/>
      <c r="C2580" s="63"/>
      <c r="D2580" s="63"/>
      <c r="E2580" s="64"/>
      <c r="F2580" s="64"/>
      <c r="G2580" s="64"/>
      <c r="H2580" s="63"/>
      <c r="I2580" s="63"/>
      <c r="J2580" s="63"/>
      <c r="K2580" s="63"/>
      <c r="L2580" s="63"/>
      <c r="M2580" s="65"/>
      <c r="N2580" s="66"/>
      <c r="O2580" s="66"/>
      <c r="P2580" s="63"/>
      <c r="Q2580" s="64"/>
      <c r="R2580" s="64"/>
      <c r="S2580" s="64"/>
      <c r="T2580" s="67"/>
      <c r="U2580" s="62"/>
      <c r="W2580" s="8"/>
      <c r="X2580" s="8"/>
      <c r="Y2580" s="8"/>
      <c r="Z2580" s="8"/>
      <c r="AA2580" s="8"/>
      <c r="AB2580" s="8"/>
      <c r="AC2580" s="8"/>
      <c r="AD2580" s="8"/>
      <c r="AE2580" s="8"/>
      <c r="AF2580" s="8"/>
      <c r="AG2580" s="8"/>
    </row>
    <row r="2581" spans="1:33" s="7" customFormat="1" x14ac:dyDescent="0.3">
      <c r="A2581" s="61">
        <v>3070</v>
      </c>
      <c r="B2581" s="63"/>
      <c r="C2581" s="63"/>
      <c r="D2581" s="63"/>
      <c r="E2581" s="64"/>
      <c r="F2581" s="64"/>
      <c r="G2581" s="64"/>
      <c r="H2581" s="63"/>
      <c r="I2581" s="63"/>
      <c r="J2581" s="63"/>
      <c r="K2581" s="63"/>
      <c r="L2581" s="63"/>
      <c r="M2581" s="65"/>
      <c r="N2581" s="66"/>
      <c r="O2581" s="66"/>
      <c r="P2581" s="63"/>
      <c r="Q2581" s="64"/>
      <c r="R2581" s="64"/>
      <c r="S2581" s="64"/>
      <c r="T2581" s="67"/>
      <c r="U2581" s="62"/>
      <c r="W2581" s="8"/>
      <c r="X2581" s="8"/>
      <c r="Y2581" s="8"/>
      <c r="Z2581" s="8"/>
      <c r="AA2581" s="8"/>
      <c r="AB2581" s="8"/>
      <c r="AC2581" s="8"/>
      <c r="AD2581" s="8"/>
      <c r="AE2581" s="8"/>
      <c r="AF2581" s="8"/>
      <c r="AG2581" s="8"/>
    </row>
    <row r="2582" spans="1:33" s="7" customFormat="1" x14ac:dyDescent="0.3">
      <c r="A2582" s="61">
        <v>3071</v>
      </c>
      <c r="B2582" s="63"/>
      <c r="C2582" s="63"/>
      <c r="D2582" s="63"/>
      <c r="E2582" s="64"/>
      <c r="F2582" s="64"/>
      <c r="G2582" s="64"/>
      <c r="H2582" s="63"/>
      <c r="I2582" s="63"/>
      <c r="J2582" s="63"/>
      <c r="K2582" s="63"/>
      <c r="L2582" s="63"/>
      <c r="M2582" s="65"/>
      <c r="N2582" s="66"/>
      <c r="O2582" s="66"/>
      <c r="P2582" s="63"/>
      <c r="Q2582" s="64"/>
      <c r="R2582" s="64"/>
      <c r="S2582" s="64"/>
      <c r="T2582" s="67"/>
      <c r="U2582" s="62"/>
      <c r="W2582" s="8"/>
      <c r="X2582" s="8"/>
      <c r="Y2582" s="8"/>
      <c r="Z2582" s="8"/>
      <c r="AA2582" s="8"/>
      <c r="AB2582" s="8"/>
      <c r="AC2582" s="8"/>
      <c r="AD2582" s="8"/>
      <c r="AE2582" s="8"/>
      <c r="AF2582" s="8"/>
      <c r="AG2582" s="8"/>
    </row>
    <row r="2583" spans="1:33" s="7" customFormat="1" x14ac:dyDescent="0.3">
      <c r="A2583" s="61">
        <v>3072</v>
      </c>
      <c r="B2583" s="63"/>
      <c r="C2583" s="63"/>
      <c r="D2583" s="63"/>
      <c r="E2583" s="64"/>
      <c r="F2583" s="64"/>
      <c r="G2583" s="64"/>
      <c r="H2583" s="63"/>
      <c r="I2583" s="63"/>
      <c r="J2583" s="63"/>
      <c r="K2583" s="63"/>
      <c r="L2583" s="63"/>
      <c r="M2583" s="65"/>
      <c r="N2583" s="66"/>
      <c r="O2583" s="66"/>
      <c r="P2583" s="63"/>
      <c r="Q2583" s="64"/>
      <c r="R2583" s="64"/>
      <c r="S2583" s="64"/>
      <c r="T2583" s="67"/>
      <c r="U2583" s="62"/>
      <c r="W2583" s="8"/>
      <c r="X2583" s="8"/>
      <c r="Y2583" s="8"/>
      <c r="Z2583" s="8"/>
      <c r="AA2583" s="8"/>
      <c r="AB2583" s="8"/>
      <c r="AC2583" s="8"/>
      <c r="AD2583" s="8"/>
      <c r="AE2583" s="8"/>
      <c r="AF2583" s="8"/>
      <c r="AG2583" s="8"/>
    </row>
    <row r="2584" spans="1:33" s="7" customFormat="1" x14ac:dyDescent="0.3">
      <c r="A2584" s="61">
        <v>3073</v>
      </c>
      <c r="B2584" s="63"/>
      <c r="C2584" s="63"/>
      <c r="D2584" s="63"/>
      <c r="E2584" s="64"/>
      <c r="F2584" s="64"/>
      <c r="G2584" s="64"/>
      <c r="H2584" s="63"/>
      <c r="I2584" s="63"/>
      <c r="J2584" s="63"/>
      <c r="K2584" s="63"/>
      <c r="L2584" s="63"/>
      <c r="M2584" s="65"/>
      <c r="N2584" s="66"/>
      <c r="O2584" s="66"/>
      <c r="P2584" s="63"/>
      <c r="Q2584" s="64"/>
      <c r="R2584" s="64"/>
      <c r="S2584" s="64"/>
      <c r="T2584" s="67"/>
      <c r="U2584" s="62"/>
      <c r="W2584" s="8"/>
      <c r="X2584" s="8"/>
      <c r="Y2584" s="8"/>
      <c r="Z2584" s="8"/>
      <c r="AA2584" s="8"/>
      <c r="AB2584" s="8"/>
      <c r="AC2584" s="8"/>
      <c r="AD2584" s="8"/>
      <c r="AE2584" s="8"/>
      <c r="AF2584" s="8"/>
      <c r="AG2584" s="8"/>
    </row>
    <row r="2585" spans="1:33" s="7" customFormat="1" x14ac:dyDescent="0.3">
      <c r="A2585" s="61">
        <v>3074</v>
      </c>
      <c r="B2585" s="63"/>
      <c r="C2585" s="63"/>
      <c r="D2585" s="63"/>
      <c r="E2585" s="64"/>
      <c r="F2585" s="64"/>
      <c r="G2585" s="64"/>
      <c r="H2585" s="63"/>
      <c r="I2585" s="63"/>
      <c r="J2585" s="63"/>
      <c r="K2585" s="63"/>
      <c r="L2585" s="63"/>
      <c r="M2585" s="65"/>
      <c r="N2585" s="66"/>
      <c r="O2585" s="66"/>
      <c r="P2585" s="63"/>
      <c r="Q2585" s="64"/>
      <c r="R2585" s="64"/>
      <c r="S2585" s="64"/>
      <c r="T2585" s="67"/>
      <c r="U2585" s="62"/>
      <c r="W2585" s="8"/>
      <c r="X2585" s="8"/>
      <c r="Y2585" s="8"/>
      <c r="Z2585" s="8"/>
      <c r="AA2585" s="8"/>
      <c r="AB2585" s="8"/>
      <c r="AC2585" s="8"/>
      <c r="AD2585" s="8"/>
      <c r="AE2585" s="8"/>
      <c r="AF2585" s="8"/>
      <c r="AG2585" s="8"/>
    </row>
    <row r="2586" spans="1:33" s="7" customFormat="1" x14ac:dyDescent="0.3">
      <c r="A2586" s="61">
        <v>3075</v>
      </c>
      <c r="B2586" s="63"/>
      <c r="C2586" s="63"/>
      <c r="D2586" s="63"/>
      <c r="E2586" s="64"/>
      <c r="F2586" s="64"/>
      <c r="G2586" s="64"/>
      <c r="H2586" s="63"/>
      <c r="I2586" s="63"/>
      <c r="J2586" s="63"/>
      <c r="K2586" s="63"/>
      <c r="L2586" s="63"/>
      <c r="M2586" s="65"/>
      <c r="N2586" s="66"/>
      <c r="O2586" s="66"/>
      <c r="P2586" s="63"/>
      <c r="Q2586" s="64"/>
      <c r="R2586" s="64"/>
      <c r="S2586" s="64"/>
      <c r="T2586" s="67"/>
      <c r="U2586" s="62"/>
      <c r="W2586" s="8"/>
      <c r="X2586" s="8"/>
      <c r="Y2586" s="8"/>
      <c r="Z2586" s="8"/>
      <c r="AA2586" s="8"/>
      <c r="AB2586" s="8"/>
      <c r="AC2586" s="8"/>
      <c r="AD2586" s="8"/>
      <c r="AE2586" s="8"/>
      <c r="AF2586" s="8"/>
      <c r="AG2586" s="8"/>
    </row>
    <row r="2587" spans="1:33" s="7" customFormat="1" x14ac:dyDescent="0.3">
      <c r="A2587" s="61">
        <v>3076</v>
      </c>
      <c r="B2587" s="63"/>
      <c r="C2587" s="63"/>
      <c r="D2587" s="63"/>
      <c r="E2587" s="64"/>
      <c r="F2587" s="64"/>
      <c r="G2587" s="64"/>
      <c r="H2587" s="63"/>
      <c r="I2587" s="63"/>
      <c r="J2587" s="63"/>
      <c r="K2587" s="63"/>
      <c r="L2587" s="63"/>
      <c r="M2587" s="65"/>
      <c r="N2587" s="66"/>
      <c r="O2587" s="66"/>
      <c r="P2587" s="63"/>
      <c r="Q2587" s="64"/>
      <c r="R2587" s="64"/>
      <c r="S2587" s="64"/>
      <c r="T2587" s="67"/>
      <c r="U2587" s="62"/>
      <c r="W2587" s="8"/>
      <c r="X2587" s="8"/>
      <c r="Y2587" s="8"/>
      <c r="Z2587" s="8"/>
      <c r="AA2587" s="8"/>
      <c r="AB2587" s="8"/>
      <c r="AC2587" s="8"/>
      <c r="AD2587" s="8"/>
      <c r="AE2587" s="8"/>
      <c r="AF2587" s="8"/>
      <c r="AG2587" s="8"/>
    </row>
    <row r="2588" spans="1:33" s="7" customFormat="1" x14ac:dyDescent="0.3">
      <c r="A2588" s="61">
        <v>3077</v>
      </c>
      <c r="B2588" s="63"/>
      <c r="C2588" s="63"/>
      <c r="D2588" s="63"/>
      <c r="E2588" s="64"/>
      <c r="F2588" s="64"/>
      <c r="G2588" s="64"/>
      <c r="H2588" s="63"/>
      <c r="I2588" s="63"/>
      <c r="J2588" s="63"/>
      <c r="K2588" s="63"/>
      <c r="L2588" s="63"/>
      <c r="M2588" s="65"/>
      <c r="N2588" s="66"/>
      <c r="O2588" s="66"/>
      <c r="P2588" s="63"/>
      <c r="Q2588" s="64"/>
      <c r="R2588" s="64"/>
      <c r="S2588" s="64"/>
      <c r="T2588" s="67"/>
      <c r="U2588" s="62"/>
      <c r="W2588" s="8"/>
      <c r="X2588" s="8"/>
      <c r="Y2588" s="8"/>
      <c r="Z2588" s="8"/>
      <c r="AA2588" s="8"/>
      <c r="AB2588" s="8"/>
      <c r="AC2588" s="8"/>
      <c r="AD2588" s="8"/>
      <c r="AE2588" s="8"/>
      <c r="AF2588" s="8"/>
      <c r="AG2588" s="8"/>
    </row>
    <row r="2589" spans="1:33" s="7" customFormat="1" x14ac:dyDescent="0.3">
      <c r="A2589" s="61">
        <v>3078</v>
      </c>
      <c r="B2589" s="63"/>
      <c r="C2589" s="63"/>
      <c r="D2589" s="63"/>
      <c r="E2589" s="64"/>
      <c r="F2589" s="64"/>
      <c r="G2589" s="64"/>
      <c r="H2589" s="63"/>
      <c r="I2589" s="63"/>
      <c r="J2589" s="63"/>
      <c r="K2589" s="63"/>
      <c r="L2589" s="63"/>
      <c r="M2589" s="65"/>
      <c r="N2589" s="66"/>
      <c r="O2589" s="66"/>
      <c r="P2589" s="63"/>
      <c r="Q2589" s="64"/>
      <c r="R2589" s="64"/>
      <c r="S2589" s="64"/>
      <c r="T2589" s="67"/>
      <c r="U2589" s="62"/>
      <c r="W2589" s="8"/>
      <c r="X2589" s="8"/>
      <c r="Y2589" s="8"/>
      <c r="Z2589" s="8"/>
      <c r="AA2589" s="8"/>
      <c r="AB2589" s="8"/>
      <c r="AC2589" s="8"/>
      <c r="AD2589" s="8"/>
      <c r="AE2589" s="8"/>
      <c r="AF2589" s="8"/>
      <c r="AG2589" s="8"/>
    </row>
    <row r="2590" spans="1:33" s="7" customFormat="1" x14ac:dyDescent="0.3">
      <c r="A2590" s="61">
        <v>3079</v>
      </c>
      <c r="B2590" s="63"/>
      <c r="C2590" s="63"/>
      <c r="D2590" s="63"/>
      <c r="E2590" s="64"/>
      <c r="F2590" s="64"/>
      <c r="G2590" s="64"/>
      <c r="H2590" s="63"/>
      <c r="I2590" s="63"/>
      <c r="J2590" s="63"/>
      <c r="K2590" s="63"/>
      <c r="L2590" s="63"/>
      <c r="M2590" s="65"/>
      <c r="N2590" s="66"/>
      <c r="O2590" s="66"/>
      <c r="P2590" s="63"/>
      <c r="Q2590" s="64"/>
      <c r="R2590" s="64"/>
      <c r="S2590" s="64"/>
      <c r="T2590" s="67"/>
      <c r="U2590" s="62"/>
      <c r="W2590" s="8"/>
      <c r="X2590" s="8"/>
      <c r="Y2590" s="8"/>
      <c r="Z2590" s="8"/>
      <c r="AA2590" s="8"/>
      <c r="AB2590" s="8"/>
      <c r="AC2590" s="8"/>
      <c r="AD2590" s="8"/>
      <c r="AE2590" s="8"/>
      <c r="AF2590" s="8"/>
      <c r="AG2590" s="8"/>
    </row>
    <row r="2591" spans="1:33" s="7" customFormat="1" x14ac:dyDescent="0.3">
      <c r="A2591" s="61">
        <v>3080</v>
      </c>
      <c r="B2591" s="63"/>
      <c r="C2591" s="63"/>
      <c r="D2591" s="63"/>
      <c r="E2591" s="64"/>
      <c r="F2591" s="64"/>
      <c r="G2591" s="64"/>
      <c r="H2591" s="63"/>
      <c r="I2591" s="63"/>
      <c r="J2591" s="63"/>
      <c r="K2591" s="63"/>
      <c r="L2591" s="63"/>
      <c r="M2591" s="65"/>
      <c r="N2591" s="66"/>
      <c r="O2591" s="66"/>
      <c r="P2591" s="63"/>
      <c r="Q2591" s="64"/>
      <c r="R2591" s="64"/>
      <c r="S2591" s="64"/>
      <c r="T2591" s="67"/>
      <c r="U2591" s="62"/>
      <c r="W2591" s="8"/>
      <c r="X2591" s="8"/>
      <c r="Y2591" s="8"/>
      <c r="Z2591" s="8"/>
      <c r="AA2591" s="8"/>
      <c r="AB2591" s="8"/>
      <c r="AC2591" s="8"/>
      <c r="AD2591" s="8"/>
      <c r="AE2591" s="8"/>
      <c r="AF2591" s="8"/>
      <c r="AG2591" s="8"/>
    </row>
    <row r="2592" spans="1:33" s="7" customFormat="1" x14ac:dyDescent="0.3">
      <c r="A2592" s="61">
        <v>3081</v>
      </c>
      <c r="B2592" s="63"/>
      <c r="C2592" s="63"/>
      <c r="D2592" s="63"/>
      <c r="E2592" s="64"/>
      <c r="F2592" s="64"/>
      <c r="G2592" s="64"/>
      <c r="H2592" s="63"/>
      <c r="I2592" s="63"/>
      <c r="J2592" s="63"/>
      <c r="K2592" s="63"/>
      <c r="L2592" s="63"/>
      <c r="M2592" s="65"/>
      <c r="N2592" s="66"/>
      <c r="O2592" s="66"/>
      <c r="P2592" s="63"/>
      <c r="Q2592" s="64"/>
      <c r="R2592" s="64"/>
      <c r="S2592" s="64"/>
      <c r="T2592" s="67"/>
      <c r="U2592" s="62"/>
      <c r="W2592" s="8"/>
      <c r="X2592" s="8"/>
      <c r="Y2592" s="8"/>
      <c r="Z2592" s="8"/>
      <c r="AA2592" s="8"/>
      <c r="AB2592" s="8"/>
      <c r="AC2592" s="8"/>
      <c r="AD2592" s="8"/>
      <c r="AE2592" s="8"/>
      <c r="AF2592" s="8"/>
      <c r="AG2592" s="8"/>
    </row>
    <row r="2593" spans="1:33" s="7" customFormat="1" x14ac:dyDescent="0.3">
      <c r="A2593" s="61">
        <v>3082</v>
      </c>
      <c r="B2593" s="63"/>
      <c r="C2593" s="63"/>
      <c r="D2593" s="63"/>
      <c r="E2593" s="64"/>
      <c r="F2593" s="64"/>
      <c r="G2593" s="64"/>
      <c r="H2593" s="63"/>
      <c r="I2593" s="63"/>
      <c r="J2593" s="63"/>
      <c r="K2593" s="63"/>
      <c r="L2593" s="63"/>
      <c r="M2593" s="65"/>
      <c r="N2593" s="66"/>
      <c r="O2593" s="66"/>
      <c r="P2593" s="63"/>
      <c r="Q2593" s="64"/>
      <c r="R2593" s="64"/>
      <c r="S2593" s="64"/>
      <c r="T2593" s="67"/>
      <c r="U2593" s="62"/>
      <c r="W2593" s="8"/>
      <c r="X2593" s="8"/>
      <c r="Y2593" s="8"/>
      <c r="Z2593" s="8"/>
      <c r="AA2593" s="8"/>
      <c r="AB2593" s="8"/>
      <c r="AC2593" s="8"/>
      <c r="AD2593" s="8"/>
      <c r="AE2593" s="8"/>
      <c r="AF2593" s="8"/>
      <c r="AG2593" s="8"/>
    </row>
    <row r="2594" spans="1:33" s="7" customFormat="1" x14ac:dyDescent="0.3">
      <c r="A2594" s="61">
        <v>3083</v>
      </c>
      <c r="B2594" s="63"/>
      <c r="C2594" s="63"/>
      <c r="D2594" s="63"/>
      <c r="E2594" s="64"/>
      <c r="F2594" s="64"/>
      <c r="G2594" s="64"/>
      <c r="H2594" s="63"/>
      <c r="I2594" s="63"/>
      <c r="J2594" s="63"/>
      <c r="K2594" s="63"/>
      <c r="L2594" s="63"/>
      <c r="M2594" s="65"/>
      <c r="N2594" s="66"/>
      <c r="O2594" s="66"/>
      <c r="P2594" s="63"/>
      <c r="Q2594" s="64"/>
      <c r="R2594" s="64"/>
      <c r="S2594" s="64"/>
      <c r="T2594" s="67"/>
      <c r="U2594" s="62"/>
      <c r="W2594" s="8"/>
      <c r="X2594" s="8"/>
      <c r="Y2594" s="8"/>
      <c r="Z2594" s="8"/>
      <c r="AA2594" s="8"/>
      <c r="AB2594" s="8"/>
      <c r="AC2594" s="8"/>
      <c r="AD2594" s="8"/>
      <c r="AE2594" s="8"/>
      <c r="AF2594" s="8"/>
      <c r="AG2594" s="8"/>
    </row>
    <row r="2595" spans="1:33" s="7" customFormat="1" x14ac:dyDescent="0.3">
      <c r="A2595" s="61">
        <v>3084</v>
      </c>
      <c r="B2595" s="63"/>
      <c r="C2595" s="63"/>
      <c r="D2595" s="63"/>
      <c r="E2595" s="64"/>
      <c r="F2595" s="64"/>
      <c r="G2595" s="64"/>
      <c r="H2595" s="63"/>
      <c r="I2595" s="63"/>
      <c r="J2595" s="63"/>
      <c r="K2595" s="63"/>
      <c r="L2595" s="63"/>
      <c r="M2595" s="65"/>
      <c r="N2595" s="66"/>
      <c r="O2595" s="66"/>
      <c r="P2595" s="63"/>
      <c r="Q2595" s="64"/>
      <c r="R2595" s="64"/>
      <c r="S2595" s="64"/>
      <c r="T2595" s="67"/>
      <c r="U2595" s="62"/>
      <c r="W2595" s="8"/>
      <c r="X2595" s="8"/>
      <c r="Y2595" s="8"/>
      <c r="Z2595" s="8"/>
      <c r="AA2595" s="8"/>
      <c r="AB2595" s="8"/>
      <c r="AC2595" s="8"/>
      <c r="AD2595" s="8"/>
      <c r="AE2595" s="8"/>
      <c r="AF2595" s="8"/>
      <c r="AG2595" s="8"/>
    </row>
    <row r="2596" spans="1:33" s="7" customFormat="1" x14ac:dyDescent="0.3">
      <c r="A2596" s="61">
        <v>3085</v>
      </c>
      <c r="B2596" s="63"/>
      <c r="C2596" s="63"/>
      <c r="D2596" s="63"/>
      <c r="E2596" s="64"/>
      <c r="F2596" s="64"/>
      <c r="G2596" s="64"/>
      <c r="H2596" s="63"/>
      <c r="I2596" s="63"/>
      <c r="J2596" s="63"/>
      <c r="K2596" s="63"/>
      <c r="L2596" s="63"/>
      <c r="M2596" s="65"/>
      <c r="N2596" s="66"/>
      <c r="O2596" s="66"/>
      <c r="P2596" s="63"/>
      <c r="Q2596" s="64"/>
      <c r="R2596" s="64"/>
      <c r="S2596" s="64"/>
      <c r="T2596" s="67"/>
      <c r="U2596" s="62"/>
      <c r="W2596" s="8"/>
      <c r="X2596" s="8"/>
      <c r="Y2596" s="8"/>
      <c r="Z2596" s="8"/>
      <c r="AA2596" s="8"/>
      <c r="AB2596" s="8"/>
      <c r="AC2596" s="8"/>
      <c r="AD2596" s="8"/>
      <c r="AE2596" s="8"/>
      <c r="AF2596" s="8"/>
      <c r="AG2596" s="8"/>
    </row>
    <row r="2597" spans="1:33" s="7" customFormat="1" x14ac:dyDescent="0.3">
      <c r="A2597" s="61">
        <v>3086</v>
      </c>
      <c r="B2597" s="63"/>
      <c r="C2597" s="63"/>
      <c r="D2597" s="63"/>
      <c r="E2597" s="64"/>
      <c r="F2597" s="64"/>
      <c r="G2597" s="64"/>
      <c r="H2597" s="63"/>
      <c r="I2597" s="63"/>
      <c r="J2597" s="63"/>
      <c r="K2597" s="63"/>
      <c r="L2597" s="63"/>
      <c r="M2597" s="65"/>
      <c r="N2597" s="66"/>
      <c r="O2597" s="66"/>
      <c r="P2597" s="63"/>
      <c r="Q2597" s="64"/>
      <c r="R2597" s="64"/>
      <c r="S2597" s="64"/>
      <c r="T2597" s="67"/>
      <c r="U2597" s="62"/>
      <c r="W2597" s="8"/>
      <c r="X2597" s="8"/>
      <c r="Y2597" s="8"/>
      <c r="Z2597" s="8"/>
      <c r="AA2597" s="8"/>
      <c r="AB2597" s="8"/>
      <c r="AC2597" s="8"/>
      <c r="AD2597" s="8"/>
      <c r="AE2597" s="8"/>
      <c r="AF2597" s="8"/>
      <c r="AG2597" s="8"/>
    </row>
    <row r="2598" spans="1:33" s="7" customFormat="1" x14ac:dyDescent="0.3">
      <c r="A2598" s="61">
        <v>3087</v>
      </c>
      <c r="B2598" s="63"/>
      <c r="C2598" s="63"/>
      <c r="D2598" s="63"/>
      <c r="E2598" s="64"/>
      <c r="F2598" s="64"/>
      <c r="G2598" s="64"/>
      <c r="H2598" s="63"/>
      <c r="I2598" s="63"/>
      <c r="J2598" s="63"/>
      <c r="K2598" s="63"/>
      <c r="L2598" s="63"/>
      <c r="M2598" s="65"/>
      <c r="N2598" s="66"/>
      <c r="O2598" s="66"/>
      <c r="P2598" s="63"/>
      <c r="Q2598" s="64"/>
      <c r="R2598" s="64"/>
      <c r="S2598" s="64"/>
      <c r="T2598" s="67"/>
      <c r="U2598" s="62"/>
      <c r="W2598" s="8"/>
      <c r="X2598" s="8"/>
      <c r="Y2598" s="8"/>
      <c r="Z2598" s="8"/>
      <c r="AA2598" s="8"/>
      <c r="AB2598" s="8"/>
      <c r="AC2598" s="8"/>
      <c r="AD2598" s="8"/>
      <c r="AE2598" s="8"/>
      <c r="AF2598" s="8"/>
      <c r="AG2598" s="8"/>
    </row>
    <row r="2599" spans="1:33" s="7" customFormat="1" x14ac:dyDescent="0.3">
      <c r="A2599" s="61">
        <v>3088</v>
      </c>
      <c r="B2599" s="63"/>
      <c r="C2599" s="63"/>
      <c r="D2599" s="63"/>
      <c r="E2599" s="64"/>
      <c r="F2599" s="64"/>
      <c r="G2599" s="64"/>
      <c r="H2599" s="63"/>
      <c r="I2599" s="63"/>
      <c r="J2599" s="63"/>
      <c r="K2599" s="63"/>
      <c r="L2599" s="63"/>
      <c r="M2599" s="65"/>
      <c r="N2599" s="66"/>
      <c r="O2599" s="66"/>
      <c r="P2599" s="63"/>
      <c r="Q2599" s="64"/>
      <c r="R2599" s="64"/>
      <c r="S2599" s="64"/>
      <c r="T2599" s="67"/>
      <c r="U2599" s="62"/>
      <c r="W2599" s="8"/>
      <c r="X2599" s="8"/>
      <c r="Y2599" s="8"/>
      <c r="Z2599" s="8"/>
      <c r="AA2599" s="8"/>
      <c r="AB2599" s="8"/>
      <c r="AC2599" s="8"/>
      <c r="AD2599" s="8"/>
      <c r="AE2599" s="8"/>
      <c r="AF2599" s="8"/>
      <c r="AG2599" s="8"/>
    </row>
    <row r="2600" spans="1:33" s="7" customFormat="1" x14ac:dyDescent="0.3">
      <c r="A2600" s="61">
        <v>3089</v>
      </c>
      <c r="B2600" s="63"/>
      <c r="C2600" s="63"/>
      <c r="D2600" s="63"/>
      <c r="E2600" s="64"/>
      <c r="F2600" s="64"/>
      <c r="G2600" s="64"/>
      <c r="H2600" s="63"/>
      <c r="I2600" s="63"/>
      <c r="J2600" s="63"/>
      <c r="K2600" s="63"/>
      <c r="L2600" s="63"/>
      <c r="M2600" s="65"/>
      <c r="N2600" s="66"/>
      <c r="O2600" s="66"/>
      <c r="P2600" s="63"/>
      <c r="Q2600" s="64"/>
      <c r="R2600" s="64"/>
      <c r="S2600" s="64"/>
      <c r="T2600" s="67"/>
      <c r="U2600" s="62"/>
      <c r="W2600" s="8"/>
      <c r="X2600" s="8"/>
      <c r="Y2600" s="8"/>
      <c r="Z2600" s="8"/>
      <c r="AA2600" s="8"/>
      <c r="AB2600" s="8"/>
      <c r="AC2600" s="8"/>
      <c r="AD2600" s="8"/>
      <c r="AE2600" s="8"/>
      <c r="AF2600" s="8"/>
      <c r="AG2600" s="8"/>
    </row>
    <row r="2601" spans="1:33" s="7" customFormat="1" x14ac:dyDescent="0.3">
      <c r="A2601" s="61">
        <v>3090</v>
      </c>
      <c r="B2601" s="63"/>
      <c r="C2601" s="63"/>
      <c r="D2601" s="63"/>
      <c r="E2601" s="64"/>
      <c r="F2601" s="64"/>
      <c r="G2601" s="64"/>
      <c r="H2601" s="63"/>
      <c r="I2601" s="63"/>
      <c r="J2601" s="63"/>
      <c r="K2601" s="63"/>
      <c r="L2601" s="63"/>
      <c r="M2601" s="65"/>
      <c r="N2601" s="66"/>
      <c r="O2601" s="66"/>
      <c r="P2601" s="63"/>
      <c r="Q2601" s="64"/>
      <c r="R2601" s="64"/>
      <c r="S2601" s="64"/>
      <c r="T2601" s="67"/>
      <c r="U2601" s="62"/>
      <c r="W2601" s="8"/>
      <c r="X2601" s="8"/>
      <c r="Y2601" s="8"/>
      <c r="Z2601" s="8"/>
      <c r="AA2601" s="8"/>
      <c r="AB2601" s="8"/>
      <c r="AC2601" s="8"/>
      <c r="AD2601" s="8"/>
      <c r="AE2601" s="8"/>
      <c r="AF2601" s="8"/>
      <c r="AG2601" s="8"/>
    </row>
    <row r="2602" spans="1:33" s="7" customFormat="1" x14ac:dyDescent="0.3">
      <c r="A2602" s="61">
        <v>3091</v>
      </c>
      <c r="B2602" s="63"/>
      <c r="C2602" s="63"/>
      <c r="D2602" s="63"/>
      <c r="E2602" s="64"/>
      <c r="F2602" s="64"/>
      <c r="G2602" s="64"/>
      <c r="H2602" s="63"/>
      <c r="I2602" s="63"/>
      <c r="J2602" s="63"/>
      <c r="K2602" s="63"/>
      <c r="L2602" s="63"/>
      <c r="M2602" s="65"/>
      <c r="N2602" s="66"/>
      <c r="O2602" s="66"/>
      <c r="P2602" s="63"/>
      <c r="Q2602" s="64"/>
      <c r="R2602" s="64"/>
      <c r="S2602" s="64"/>
      <c r="T2602" s="67"/>
      <c r="U2602" s="62"/>
      <c r="W2602" s="8"/>
      <c r="X2602" s="8"/>
      <c r="Y2602" s="8"/>
      <c r="Z2602" s="8"/>
      <c r="AA2602" s="8"/>
      <c r="AB2602" s="8"/>
      <c r="AC2602" s="8"/>
      <c r="AD2602" s="8"/>
      <c r="AE2602" s="8"/>
      <c r="AF2602" s="8"/>
      <c r="AG2602" s="8"/>
    </row>
    <row r="2603" spans="1:33" s="7" customFormat="1" x14ac:dyDescent="0.3">
      <c r="A2603" s="61">
        <v>3092</v>
      </c>
      <c r="B2603" s="63"/>
      <c r="C2603" s="63"/>
      <c r="D2603" s="63"/>
      <c r="E2603" s="64"/>
      <c r="F2603" s="64"/>
      <c r="G2603" s="64"/>
      <c r="H2603" s="63"/>
      <c r="I2603" s="63"/>
      <c r="J2603" s="63"/>
      <c r="K2603" s="63"/>
      <c r="L2603" s="63"/>
      <c r="M2603" s="65"/>
      <c r="N2603" s="66"/>
      <c r="O2603" s="66"/>
      <c r="P2603" s="63"/>
      <c r="Q2603" s="64"/>
      <c r="R2603" s="64"/>
      <c r="S2603" s="64"/>
      <c r="T2603" s="67"/>
      <c r="U2603" s="62"/>
      <c r="W2603" s="8"/>
      <c r="X2603" s="8"/>
      <c r="Y2603" s="8"/>
      <c r="Z2603" s="8"/>
      <c r="AA2603" s="8"/>
      <c r="AB2603" s="8"/>
      <c r="AC2603" s="8"/>
      <c r="AD2603" s="8"/>
      <c r="AE2603" s="8"/>
      <c r="AF2603" s="8"/>
      <c r="AG2603" s="8"/>
    </row>
    <row r="2604" spans="1:33" s="7" customFormat="1" x14ac:dyDescent="0.3">
      <c r="A2604" s="61">
        <v>3093</v>
      </c>
      <c r="B2604" s="63"/>
      <c r="C2604" s="63"/>
      <c r="D2604" s="63"/>
      <c r="E2604" s="64"/>
      <c r="F2604" s="64"/>
      <c r="G2604" s="64"/>
      <c r="H2604" s="63"/>
      <c r="I2604" s="63"/>
      <c r="J2604" s="63"/>
      <c r="K2604" s="63"/>
      <c r="L2604" s="63"/>
      <c r="M2604" s="65"/>
      <c r="N2604" s="66"/>
      <c r="O2604" s="66"/>
      <c r="P2604" s="63"/>
      <c r="Q2604" s="64"/>
      <c r="R2604" s="64"/>
      <c r="S2604" s="64"/>
      <c r="T2604" s="67"/>
      <c r="U2604" s="62"/>
      <c r="W2604" s="8"/>
      <c r="X2604" s="8"/>
      <c r="Y2604" s="8"/>
      <c r="Z2604" s="8"/>
      <c r="AA2604" s="8"/>
      <c r="AB2604" s="8"/>
      <c r="AC2604" s="8"/>
      <c r="AD2604" s="8"/>
      <c r="AE2604" s="8"/>
      <c r="AF2604" s="8"/>
      <c r="AG2604" s="8"/>
    </row>
    <row r="2605" spans="1:33" s="7" customFormat="1" x14ac:dyDescent="0.3">
      <c r="A2605" s="61">
        <v>3094</v>
      </c>
      <c r="B2605" s="63"/>
      <c r="C2605" s="63"/>
      <c r="D2605" s="63"/>
      <c r="E2605" s="64"/>
      <c r="F2605" s="64"/>
      <c r="G2605" s="64"/>
      <c r="H2605" s="63"/>
      <c r="I2605" s="63"/>
      <c r="J2605" s="63"/>
      <c r="K2605" s="63"/>
      <c r="L2605" s="63"/>
      <c r="M2605" s="65"/>
      <c r="N2605" s="66"/>
      <c r="O2605" s="66"/>
      <c r="P2605" s="63"/>
      <c r="Q2605" s="64"/>
      <c r="R2605" s="64"/>
      <c r="S2605" s="64"/>
      <c r="T2605" s="67"/>
      <c r="U2605" s="62"/>
      <c r="W2605" s="8"/>
      <c r="X2605" s="8"/>
      <c r="Y2605" s="8"/>
      <c r="Z2605" s="8"/>
      <c r="AA2605" s="8"/>
      <c r="AB2605" s="8"/>
      <c r="AC2605" s="8"/>
      <c r="AD2605" s="8"/>
      <c r="AE2605" s="8"/>
      <c r="AF2605" s="8"/>
      <c r="AG2605" s="8"/>
    </row>
    <row r="2606" spans="1:33" s="7" customFormat="1" x14ac:dyDescent="0.3">
      <c r="A2606" s="61">
        <v>3095</v>
      </c>
      <c r="B2606" s="63"/>
      <c r="C2606" s="63"/>
      <c r="D2606" s="63"/>
      <c r="E2606" s="64"/>
      <c r="F2606" s="64"/>
      <c r="G2606" s="64"/>
      <c r="H2606" s="63"/>
      <c r="I2606" s="63"/>
      <c r="J2606" s="63"/>
      <c r="K2606" s="63"/>
      <c r="L2606" s="63"/>
      <c r="M2606" s="65"/>
      <c r="N2606" s="66"/>
      <c r="O2606" s="66"/>
      <c r="P2606" s="63"/>
      <c r="Q2606" s="64"/>
      <c r="R2606" s="64"/>
      <c r="S2606" s="64"/>
      <c r="T2606" s="67"/>
      <c r="U2606" s="62"/>
      <c r="W2606" s="8"/>
      <c r="X2606" s="8"/>
      <c r="Y2606" s="8"/>
      <c r="Z2606" s="8"/>
      <c r="AA2606" s="8"/>
      <c r="AB2606" s="8"/>
      <c r="AC2606" s="8"/>
      <c r="AD2606" s="8"/>
      <c r="AE2606" s="8"/>
      <c r="AF2606" s="8"/>
      <c r="AG2606" s="8"/>
    </row>
    <row r="2607" spans="1:33" s="7" customFormat="1" x14ac:dyDescent="0.3">
      <c r="A2607" s="61">
        <v>3096</v>
      </c>
      <c r="B2607" s="63"/>
      <c r="C2607" s="63"/>
      <c r="D2607" s="63"/>
      <c r="E2607" s="64"/>
      <c r="F2607" s="64"/>
      <c r="G2607" s="64"/>
      <c r="H2607" s="63"/>
      <c r="I2607" s="63"/>
      <c r="J2607" s="63"/>
      <c r="K2607" s="63"/>
      <c r="L2607" s="63"/>
      <c r="M2607" s="65"/>
      <c r="N2607" s="66"/>
      <c r="O2607" s="66"/>
      <c r="P2607" s="63"/>
      <c r="Q2607" s="64"/>
      <c r="R2607" s="64"/>
      <c r="S2607" s="64"/>
      <c r="T2607" s="67"/>
      <c r="U2607" s="62"/>
      <c r="W2607" s="8"/>
      <c r="X2607" s="8"/>
      <c r="Y2607" s="8"/>
      <c r="Z2607" s="8"/>
      <c r="AA2607" s="8"/>
      <c r="AB2607" s="8"/>
      <c r="AC2607" s="8"/>
      <c r="AD2607" s="8"/>
      <c r="AE2607" s="8"/>
      <c r="AF2607" s="8"/>
      <c r="AG2607" s="8"/>
    </row>
    <row r="2608" spans="1:33" s="7" customFormat="1" x14ac:dyDescent="0.3">
      <c r="A2608" s="61">
        <v>3097</v>
      </c>
      <c r="B2608" s="63"/>
      <c r="C2608" s="63"/>
      <c r="D2608" s="63"/>
      <c r="E2608" s="64"/>
      <c r="F2608" s="64"/>
      <c r="G2608" s="64"/>
      <c r="H2608" s="63"/>
      <c r="I2608" s="63"/>
      <c r="J2608" s="63"/>
      <c r="K2608" s="63"/>
      <c r="L2608" s="63"/>
      <c r="M2608" s="65"/>
      <c r="N2608" s="66"/>
      <c r="O2608" s="66"/>
      <c r="P2608" s="63"/>
      <c r="Q2608" s="64"/>
      <c r="R2608" s="64"/>
      <c r="S2608" s="64"/>
      <c r="T2608" s="67"/>
      <c r="U2608" s="62"/>
      <c r="W2608" s="8"/>
      <c r="X2608" s="8"/>
      <c r="Y2608" s="8"/>
      <c r="Z2608" s="8"/>
      <c r="AA2608" s="8"/>
      <c r="AB2608" s="8"/>
      <c r="AC2608" s="8"/>
      <c r="AD2608" s="8"/>
      <c r="AE2608" s="8"/>
      <c r="AF2608" s="8"/>
      <c r="AG2608" s="8"/>
    </row>
    <row r="2609" spans="1:33" s="7" customFormat="1" x14ac:dyDescent="0.3">
      <c r="A2609" s="61">
        <v>3098</v>
      </c>
      <c r="B2609" s="63"/>
      <c r="C2609" s="63"/>
      <c r="D2609" s="63"/>
      <c r="E2609" s="64"/>
      <c r="F2609" s="64"/>
      <c r="G2609" s="64"/>
      <c r="H2609" s="63"/>
      <c r="I2609" s="63"/>
      <c r="J2609" s="63"/>
      <c r="K2609" s="63"/>
      <c r="L2609" s="63"/>
      <c r="M2609" s="65"/>
      <c r="N2609" s="66"/>
      <c r="O2609" s="66"/>
      <c r="P2609" s="63"/>
      <c r="Q2609" s="64"/>
      <c r="R2609" s="64"/>
      <c r="S2609" s="64"/>
      <c r="T2609" s="67"/>
      <c r="U2609" s="62"/>
      <c r="W2609" s="8"/>
      <c r="X2609" s="8"/>
      <c r="Y2609" s="8"/>
      <c r="Z2609" s="8"/>
      <c r="AA2609" s="8"/>
      <c r="AB2609" s="8"/>
      <c r="AC2609" s="8"/>
      <c r="AD2609" s="8"/>
      <c r="AE2609" s="8"/>
      <c r="AF2609" s="8"/>
      <c r="AG2609" s="8"/>
    </row>
    <row r="2610" spans="1:33" s="7" customFormat="1" x14ac:dyDescent="0.3">
      <c r="A2610" s="61">
        <v>3099</v>
      </c>
      <c r="B2610" s="63"/>
      <c r="C2610" s="63"/>
      <c r="D2610" s="63"/>
      <c r="E2610" s="64"/>
      <c r="F2610" s="64"/>
      <c r="G2610" s="64"/>
      <c r="H2610" s="63"/>
      <c r="I2610" s="63"/>
      <c r="J2610" s="63"/>
      <c r="K2610" s="63"/>
      <c r="L2610" s="63"/>
      <c r="M2610" s="65"/>
      <c r="N2610" s="66"/>
      <c r="O2610" s="66"/>
      <c r="P2610" s="63"/>
      <c r="Q2610" s="64"/>
      <c r="R2610" s="64"/>
      <c r="S2610" s="64"/>
      <c r="T2610" s="67"/>
      <c r="U2610" s="62"/>
      <c r="W2610" s="8"/>
      <c r="X2610" s="8"/>
      <c r="Y2610" s="8"/>
      <c r="Z2610" s="8"/>
      <c r="AA2610" s="8"/>
      <c r="AB2610" s="8"/>
      <c r="AC2610" s="8"/>
      <c r="AD2610" s="8"/>
      <c r="AE2610" s="8"/>
      <c r="AF2610" s="8"/>
      <c r="AG2610" s="8"/>
    </row>
    <row r="2611" spans="1:33" s="7" customFormat="1" x14ac:dyDescent="0.3">
      <c r="A2611" s="61">
        <v>3100</v>
      </c>
      <c r="B2611" s="63"/>
      <c r="C2611" s="63"/>
      <c r="D2611" s="63"/>
      <c r="E2611" s="64"/>
      <c r="F2611" s="64"/>
      <c r="G2611" s="64"/>
      <c r="H2611" s="63"/>
      <c r="I2611" s="63"/>
      <c r="J2611" s="63"/>
      <c r="K2611" s="63"/>
      <c r="L2611" s="63"/>
      <c r="M2611" s="65"/>
      <c r="N2611" s="66"/>
      <c r="O2611" s="66"/>
      <c r="P2611" s="63"/>
      <c r="Q2611" s="64"/>
      <c r="R2611" s="64"/>
      <c r="S2611" s="64"/>
      <c r="T2611" s="67"/>
      <c r="U2611" s="62"/>
      <c r="W2611" s="8"/>
      <c r="X2611" s="8"/>
      <c r="Y2611" s="8"/>
      <c r="Z2611" s="8"/>
      <c r="AA2611" s="8"/>
      <c r="AB2611" s="8"/>
      <c r="AC2611" s="8"/>
      <c r="AD2611" s="8"/>
      <c r="AE2611" s="8"/>
      <c r="AF2611" s="8"/>
      <c r="AG2611" s="8"/>
    </row>
    <row r="2612" spans="1:33" s="7" customFormat="1" x14ac:dyDescent="0.3">
      <c r="A2612" s="61">
        <v>3101</v>
      </c>
      <c r="B2612" s="63"/>
      <c r="C2612" s="63"/>
      <c r="D2612" s="63"/>
      <c r="E2612" s="64"/>
      <c r="F2612" s="64"/>
      <c r="G2612" s="64"/>
      <c r="H2612" s="63"/>
      <c r="I2612" s="63"/>
      <c r="J2612" s="63"/>
      <c r="K2612" s="63"/>
      <c r="L2612" s="63"/>
      <c r="M2612" s="65"/>
      <c r="N2612" s="66"/>
      <c r="O2612" s="66"/>
      <c r="P2612" s="63"/>
      <c r="Q2612" s="64"/>
      <c r="R2612" s="64"/>
      <c r="S2612" s="64"/>
      <c r="T2612" s="67"/>
      <c r="U2612" s="62"/>
      <c r="W2612" s="8"/>
      <c r="X2612" s="8"/>
      <c r="Y2612" s="8"/>
      <c r="Z2612" s="8"/>
      <c r="AA2612" s="8"/>
      <c r="AB2612" s="8"/>
      <c r="AC2612" s="8"/>
      <c r="AD2612" s="8"/>
      <c r="AE2612" s="8"/>
      <c r="AF2612" s="8"/>
      <c r="AG2612" s="8"/>
    </row>
    <row r="2613" spans="1:33" s="7" customFormat="1" x14ac:dyDescent="0.3">
      <c r="A2613" s="61">
        <v>3102</v>
      </c>
      <c r="B2613" s="63"/>
      <c r="C2613" s="63"/>
      <c r="D2613" s="63"/>
      <c r="E2613" s="64"/>
      <c r="F2613" s="64"/>
      <c r="G2613" s="64"/>
      <c r="H2613" s="63"/>
      <c r="I2613" s="63"/>
      <c r="J2613" s="63"/>
      <c r="K2613" s="63"/>
      <c r="L2613" s="63"/>
      <c r="M2613" s="65"/>
      <c r="N2613" s="66"/>
      <c r="O2613" s="66"/>
      <c r="P2613" s="63"/>
      <c r="Q2613" s="64"/>
      <c r="R2613" s="64"/>
      <c r="S2613" s="64"/>
      <c r="T2613" s="67"/>
      <c r="U2613" s="62"/>
      <c r="W2613" s="8"/>
      <c r="X2613" s="8"/>
      <c r="Y2613" s="8"/>
      <c r="Z2613" s="8"/>
      <c r="AA2613" s="8"/>
      <c r="AB2613" s="8"/>
      <c r="AC2613" s="8"/>
      <c r="AD2613" s="8"/>
      <c r="AE2613" s="8"/>
      <c r="AF2613" s="8"/>
      <c r="AG2613" s="8"/>
    </row>
    <row r="2614" spans="1:33" s="7" customFormat="1" x14ac:dyDescent="0.3">
      <c r="A2614" s="61">
        <v>3103</v>
      </c>
      <c r="B2614" s="63"/>
      <c r="C2614" s="63"/>
      <c r="D2614" s="63"/>
      <c r="E2614" s="64"/>
      <c r="F2614" s="64"/>
      <c r="G2614" s="64"/>
      <c r="H2614" s="63"/>
      <c r="I2614" s="63"/>
      <c r="J2614" s="63"/>
      <c r="K2614" s="63"/>
      <c r="L2614" s="63"/>
      <c r="M2614" s="65"/>
      <c r="N2614" s="66"/>
      <c r="O2614" s="66"/>
      <c r="P2614" s="63"/>
      <c r="Q2614" s="64"/>
      <c r="R2614" s="64"/>
      <c r="S2614" s="64"/>
      <c r="T2614" s="67"/>
      <c r="U2614" s="62"/>
      <c r="W2614" s="8"/>
      <c r="X2614" s="8"/>
      <c r="Y2614" s="8"/>
      <c r="Z2614" s="8"/>
      <c r="AA2614" s="8"/>
      <c r="AB2614" s="8"/>
      <c r="AC2614" s="8"/>
      <c r="AD2614" s="8"/>
      <c r="AE2614" s="8"/>
      <c r="AF2614" s="8"/>
      <c r="AG2614" s="8"/>
    </row>
    <row r="2615" spans="1:33" s="7" customFormat="1" x14ac:dyDescent="0.3">
      <c r="A2615" s="61">
        <v>3104</v>
      </c>
      <c r="B2615" s="63"/>
      <c r="C2615" s="63"/>
      <c r="D2615" s="63"/>
      <c r="E2615" s="64"/>
      <c r="F2615" s="64"/>
      <c r="G2615" s="64"/>
      <c r="H2615" s="63"/>
      <c r="I2615" s="63"/>
      <c r="J2615" s="63"/>
      <c r="K2615" s="63"/>
      <c r="L2615" s="63"/>
      <c r="M2615" s="65"/>
      <c r="N2615" s="66"/>
      <c r="O2615" s="66"/>
      <c r="P2615" s="63"/>
      <c r="Q2615" s="64"/>
      <c r="R2615" s="64"/>
      <c r="S2615" s="64"/>
      <c r="T2615" s="67"/>
      <c r="U2615" s="62"/>
      <c r="W2615" s="8"/>
      <c r="X2615" s="8"/>
      <c r="Y2615" s="8"/>
      <c r="Z2615" s="8"/>
      <c r="AA2615" s="8"/>
      <c r="AB2615" s="8"/>
      <c r="AC2615" s="8"/>
      <c r="AD2615" s="8"/>
      <c r="AE2615" s="8"/>
      <c r="AF2615" s="8"/>
      <c r="AG2615" s="8"/>
    </row>
    <row r="2616" spans="1:33" s="7" customFormat="1" x14ac:dyDescent="0.3">
      <c r="A2616" s="61">
        <v>3105</v>
      </c>
      <c r="B2616" s="63"/>
      <c r="C2616" s="63"/>
      <c r="D2616" s="63"/>
      <c r="E2616" s="64"/>
      <c r="F2616" s="64"/>
      <c r="G2616" s="64"/>
      <c r="H2616" s="63"/>
      <c r="I2616" s="63"/>
      <c r="J2616" s="63"/>
      <c r="K2616" s="63"/>
      <c r="L2616" s="63"/>
      <c r="M2616" s="65"/>
      <c r="N2616" s="66"/>
      <c r="O2616" s="66"/>
      <c r="P2616" s="63"/>
      <c r="Q2616" s="64"/>
      <c r="R2616" s="64"/>
      <c r="S2616" s="64"/>
      <c r="T2616" s="67"/>
      <c r="U2616" s="62"/>
      <c r="W2616" s="8"/>
      <c r="X2616" s="8"/>
      <c r="Y2616" s="8"/>
      <c r="Z2616" s="8"/>
      <c r="AA2616" s="8"/>
      <c r="AB2616" s="8"/>
      <c r="AC2616" s="8"/>
      <c r="AD2616" s="8"/>
      <c r="AE2616" s="8"/>
      <c r="AF2616" s="8"/>
      <c r="AG2616" s="8"/>
    </row>
    <row r="2617" spans="1:33" s="7" customFormat="1" x14ac:dyDescent="0.3">
      <c r="A2617" s="61">
        <v>3106</v>
      </c>
      <c r="B2617" s="63"/>
      <c r="C2617" s="63"/>
      <c r="D2617" s="63"/>
      <c r="E2617" s="64"/>
      <c r="F2617" s="64"/>
      <c r="G2617" s="64"/>
      <c r="H2617" s="63"/>
      <c r="I2617" s="63"/>
      <c r="J2617" s="63"/>
      <c r="K2617" s="63"/>
      <c r="L2617" s="63"/>
      <c r="M2617" s="65"/>
      <c r="N2617" s="66"/>
      <c r="O2617" s="66"/>
      <c r="P2617" s="63"/>
      <c r="Q2617" s="64"/>
      <c r="R2617" s="64"/>
      <c r="S2617" s="64"/>
      <c r="T2617" s="67"/>
      <c r="U2617" s="62"/>
      <c r="W2617" s="8"/>
      <c r="X2617" s="8"/>
      <c r="Y2617" s="8"/>
      <c r="Z2617" s="8"/>
      <c r="AA2617" s="8"/>
      <c r="AB2617" s="8"/>
      <c r="AC2617" s="8"/>
      <c r="AD2617" s="8"/>
      <c r="AE2617" s="8"/>
      <c r="AF2617" s="8"/>
      <c r="AG2617" s="8"/>
    </row>
    <row r="2618" spans="1:33" s="7" customFormat="1" x14ac:dyDescent="0.3">
      <c r="A2618" s="61">
        <v>3107</v>
      </c>
      <c r="B2618" s="63"/>
      <c r="C2618" s="63"/>
      <c r="D2618" s="63"/>
      <c r="E2618" s="64"/>
      <c r="F2618" s="64"/>
      <c r="G2618" s="64"/>
      <c r="H2618" s="63"/>
      <c r="I2618" s="63"/>
      <c r="J2618" s="63"/>
      <c r="K2618" s="63"/>
      <c r="L2618" s="63"/>
      <c r="M2618" s="65"/>
      <c r="N2618" s="66"/>
      <c r="O2618" s="66"/>
      <c r="P2618" s="63"/>
      <c r="Q2618" s="64"/>
      <c r="R2618" s="64"/>
      <c r="S2618" s="64"/>
      <c r="T2618" s="67"/>
      <c r="U2618" s="62"/>
      <c r="W2618" s="8"/>
      <c r="X2618" s="8"/>
      <c r="Y2618" s="8"/>
      <c r="Z2618" s="8"/>
      <c r="AA2618" s="8"/>
      <c r="AB2618" s="8"/>
      <c r="AC2618" s="8"/>
      <c r="AD2618" s="8"/>
      <c r="AE2618" s="8"/>
      <c r="AF2618" s="8"/>
      <c r="AG2618" s="8"/>
    </row>
    <row r="2619" spans="1:33" s="7" customFormat="1" x14ac:dyDescent="0.3">
      <c r="A2619" s="61">
        <v>3108</v>
      </c>
      <c r="B2619" s="63"/>
      <c r="C2619" s="63"/>
      <c r="D2619" s="63"/>
      <c r="E2619" s="64"/>
      <c r="F2619" s="64"/>
      <c r="G2619" s="64"/>
      <c r="H2619" s="63"/>
      <c r="I2619" s="63"/>
      <c r="J2619" s="63"/>
      <c r="K2619" s="63"/>
      <c r="L2619" s="63"/>
      <c r="M2619" s="65"/>
      <c r="N2619" s="66"/>
      <c r="O2619" s="66"/>
      <c r="P2619" s="63"/>
      <c r="Q2619" s="64"/>
      <c r="R2619" s="64"/>
      <c r="S2619" s="64"/>
      <c r="T2619" s="67"/>
      <c r="U2619" s="62"/>
      <c r="W2619" s="8"/>
      <c r="X2619" s="8"/>
      <c r="Y2619" s="8"/>
      <c r="Z2619" s="8"/>
      <c r="AA2619" s="8"/>
      <c r="AB2619" s="8"/>
      <c r="AC2619" s="8"/>
      <c r="AD2619" s="8"/>
      <c r="AE2619" s="8"/>
      <c r="AF2619" s="8"/>
      <c r="AG2619" s="8"/>
    </row>
    <row r="2620" spans="1:33" s="7" customFormat="1" x14ac:dyDescent="0.3">
      <c r="A2620" s="61">
        <v>3109</v>
      </c>
      <c r="B2620" s="63"/>
      <c r="C2620" s="63"/>
      <c r="D2620" s="63"/>
      <c r="E2620" s="64"/>
      <c r="F2620" s="64"/>
      <c r="G2620" s="64"/>
      <c r="H2620" s="63"/>
      <c r="I2620" s="63"/>
      <c r="J2620" s="63"/>
      <c r="K2620" s="63"/>
      <c r="L2620" s="63"/>
      <c r="M2620" s="65"/>
      <c r="N2620" s="66"/>
      <c r="O2620" s="66"/>
      <c r="P2620" s="63"/>
      <c r="Q2620" s="64"/>
      <c r="R2620" s="64"/>
      <c r="S2620" s="64"/>
      <c r="T2620" s="67"/>
      <c r="U2620" s="62"/>
      <c r="W2620" s="8"/>
      <c r="X2620" s="8"/>
      <c r="Y2620" s="8"/>
      <c r="Z2620" s="8"/>
      <c r="AA2620" s="8"/>
      <c r="AB2620" s="8"/>
      <c r="AC2620" s="8"/>
      <c r="AD2620" s="8"/>
      <c r="AE2620" s="8"/>
      <c r="AF2620" s="8"/>
      <c r="AG2620" s="8"/>
    </row>
    <row r="2621" spans="1:33" s="7" customFormat="1" x14ac:dyDescent="0.3">
      <c r="A2621" s="61">
        <v>3110</v>
      </c>
      <c r="B2621" s="63"/>
      <c r="C2621" s="63"/>
      <c r="D2621" s="63"/>
      <c r="E2621" s="64"/>
      <c r="F2621" s="64"/>
      <c r="G2621" s="64"/>
      <c r="H2621" s="63"/>
      <c r="I2621" s="63"/>
      <c r="J2621" s="63"/>
      <c r="K2621" s="63"/>
      <c r="L2621" s="63"/>
      <c r="M2621" s="65"/>
      <c r="N2621" s="66"/>
      <c r="O2621" s="66"/>
      <c r="P2621" s="63"/>
      <c r="Q2621" s="64"/>
      <c r="R2621" s="64"/>
      <c r="S2621" s="64"/>
      <c r="T2621" s="67"/>
      <c r="U2621" s="62"/>
      <c r="W2621" s="8"/>
      <c r="X2621" s="8"/>
      <c r="Y2621" s="8"/>
      <c r="Z2621" s="8"/>
      <c r="AA2621" s="8"/>
      <c r="AB2621" s="8"/>
      <c r="AC2621" s="8"/>
      <c r="AD2621" s="8"/>
      <c r="AE2621" s="8"/>
      <c r="AF2621" s="8"/>
      <c r="AG2621" s="8"/>
    </row>
    <row r="2622" spans="1:33" s="7" customFormat="1" x14ac:dyDescent="0.3">
      <c r="A2622" s="61">
        <v>3111</v>
      </c>
      <c r="B2622" s="63"/>
      <c r="C2622" s="63"/>
      <c r="D2622" s="63"/>
      <c r="E2622" s="64"/>
      <c r="F2622" s="64"/>
      <c r="G2622" s="64"/>
      <c r="H2622" s="63"/>
      <c r="I2622" s="63"/>
      <c r="J2622" s="63"/>
      <c r="K2622" s="63"/>
      <c r="L2622" s="63"/>
      <c r="M2622" s="65"/>
      <c r="N2622" s="66"/>
      <c r="O2622" s="66"/>
      <c r="P2622" s="63"/>
      <c r="Q2622" s="64"/>
      <c r="R2622" s="64"/>
      <c r="S2622" s="64"/>
      <c r="T2622" s="67"/>
      <c r="U2622" s="62"/>
      <c r="W2622" s="8"/>
      <c r="X2622" s="8"/>
      <c r="Y2622" s="8"/>
      <c r="Z2622" s="8"/>
      <c r="AA2622" s="8"/>
      <c r="AB2622" s="8"/>
      <c r="AC2622" s="8"/>
      <c r="AD2622" s="8"/>
      <c r="AE2622" s="8"/>
      <c r="AF2622" s="8"/>
      <c r="AG2622" s="8"/>
    </row>
    <row r="2623" spans="1:33" s="7" customFormat="1" x14ac:dyDescent="0.3">
      <c r="A2623" s="61">
        <v>3112</v>
      </c>
      <c r="B2623" s="63"/>
      <c r="C2623" s="63"/>
      <c r="D2623" s="63"/>
      <c r="E2623" s="64"/>
      <c r="F2623" s="64"/>
      <c r="G2623" s="64"/>
      <c r="H2623" s="63"/>
      <c r="I2623" s="63"/>
      <c r="J2623" s="63"/>
      <c r="K2623" s="63"/>
      <c r="L2623" s="63"/>
      <c r="M2623" s="65"/>
      <c r="N2623" s="66"/>
      <c r="O2623" s="66"/>
      <c r="P2623" s="63"/>
      <c r="Q2623" s="64"/>
      <c r="R2623" s="64"/>
      <c r="S2623" s="64"/>
      <c r="T2623" s="67"/>
      <c r="U2623" s="62"/>
      <c r="W2623" s="8"/>
      <c r="X2623" s="8"/>
      <c r="Y2623" s="8"/>
      <c r="Z2623" s="8"/>
      <c r="AA2623" s="8"/>
      <c r="AB2623" s="8"/>
      <c r="AC2623" s="8"/>
      <c r="AD2623" s="8"/>
      <c r="AE2623" s="8"/>
      <c r="AF2623" s="8"/>
      <c r="AG2623" s="8"/>
    </row>
    <row r="2624" spans="1:33" s="7" customFormat="1" x14ac:dyDescent="0.3">
      <c r="A2624" s="61">
        <v>3113</v>
      </c>
      <c r="B2624" s="63"/>
      <c r="C2624" s="63"/>
      <c r="D2624" s="63"/>
      <c r="E2624" s="64"/>
      <c r="F2624" s="64"/>
      <c r="G2624" s="64"/>
      <c r="H2624" s="63"/>
      <c r="I2624" s="63"/>
      <c r="J2624" s="63"/>
      <c r="K2624" s="63"/>
      <c r="L2624" s="63"/>
      <c r="M2624" s="65"/>
      <c r="N2624" s="66"/>
      <c r="O2624" s="66"/>
      <c r="P2624" s="63"/>
      <c r="Q2624" s="64"/>
      <c r="R2624" s="64"/>
      <c r="S2624" s="64"/>
      <c r="T2624" s="67"/>
      <c r="U2624" s="62"/>
      <c r="W2624" s="8"/>
      <c r="X2624" s="8"/>
      <c r="Y2624" s="8"/>
      <c r="Z2624" s="8"/>
      <c r="AA2624" s="8"/>
      <c r="AB2624" s="8"/>
      <c r="AC2624" s="8"/>
      <c r="AD2624" s="8"/>
      <c r="AE2624" s="8"/>
      <c r="AF2624" s="8"/>
      <c r="AG2624" s="8"/>
    </row>
    <row r="2625" spans="1:33" s="7" customFormat="1" x14ac:dyDescent="0.3">
      <c r="A2625" s="61">
        <v>3114</v>
      </c>
      <c r="B2625" s="63"/>
      <c r="C2625" s="63"/>
      <c r="D2625" s="63"/>
      <c r="E2625" s="64"/>
      <c r="F2625" s="64"/>
      <c r="G2625" s="64"/>
      <c r="H2625" s="63"/>
      <c r="I2625" s="63"/>
      <c r="J2625" s="63"/>
      <c r="K2625" s="63"/>
      <c r="L2625" s="63"/>
      <c r="M2625" s="65"/>
      <c r="N2625" s="66"/>
      <c r="O2625" s="66"/>
      <c r="P2625" s="63"/>
      <c r="Q2625" s="64"/>
      <c r="R2625" s="64"/>
      <c r="S2625" s="64"/>
      <c r="T2625" s="67"/>
      <c r="U2625" s="62"/>
      <c r="W2625" s="8"/>
      <c r="X2625" s="8"/>
      <c r="Y2625" s="8"/>
      <c r="Z2625" s="8"/>
      <c r="AA2625" s="8"/>
      <c r="AB2625" s="8"/>
      <c r="AC2625" s="8"/>
      <c r="AD2625" s="8"/>
      <c r="AE2625" s="8"/>
      <c r="AF2625" s="8"/>
      <c r="AG2625" s="8"/>
    </row>
    <row r="2626" spans="1:33" s="7" customFormat="1" x14ac:dyDescent="0.3">
      <c r="A2626" s="61">
        <v>3115</v>
      </c>
      <c r="B2626" s="63"/>
      <c r="C2626" s="63"/>
      <c r="D2626" s="63"/>
      <c r="E2626" s="64"/>
      <c r="F2626" s="64"/>
      <c r="G2626" s="64"/>
      <c r="H2626" s="63"/>
      <c r="I2626" s="63"/>
      <c r="J2626" s="63"/>
      <c r="K2626" s="63"/>
      <c r="L2626" s="63"/>
      <c r="M2626" s="65"/>
      <c r="N2626" s="66"/>
      <c r="O2626" s="66"/>
      <c r="P2626" s="63"/>
      <c r="Q2626" s="64"/>
      <c r="R2626" s="64"/>
      <c r="S2626" s="64"/>
      <c r="T2626" s="67"/>
      <c r="U2626" s="62"/>
      <c r="W2626" s="8"/>
      <c r="X2626" s="8"/>
      <c r="Y2626" s="8"/>
      <c r="Z2626" s="8"/>
      <c r="AA2626" s="8"/>
      <c r="AB2626" s="8"/>
      <c r="AC2626" s="8"/>
      <c r="AD2626" s="8"/>
      <c r="AE2626" s="8"/>
      <c r="AF2626" s="8"/>
      <c r="AG2626" s="8"/>
    </row>
    <row r="2627" spans="1:33" s="7" customFormat="1" x14ac:dyDescent="0.3">
      <c r="A2627" s="61">
        <v>3116</v>
      </c>
      <c r="B2627" s="63"/>
      <c r="C2627" s="63"/>
      <c r="D2627" s="63"/>
      <c r="E2627" s="64"/>
      <c r="F2627" s="64"/>
      <c r="G2627" s="64"/>
      <c r="H2627" s="63"/>
      <c r="I2627" s="63"/>
      <c r="J2627" s="63"/>
      <c r="K2627" s="63"/>
      <c r="L2627" s="63"/>
      <c r="M2627" s="65"/>
      <c r="N2627" s="66"/>
      <c r="O2627" s="66"/>
      <c r="P2627" s="63"/>
      <c r="Q2627" s="64"/>
      <c r="R2627" s="64"/>
      <c r="S2627" s="64"/>
      <c r="T2627" s="67"/>
      <c r="U2627" s="62"/>
      <c r="W2627" s="8"/>
      <c r="X2627" s="8"/>
      <c r="Y2627" s="8"/>
      <c r="Z2627" s="8"/>
      <c r="AA2627" s="8"/>
      <c r="AB2627" s="8"/>
      <c r="AC2627" s="8"/>
      <c r="AD2627" s="8"/>
      <c r="AE2627" s="8"/>
      <c r="AF2627" s="8"/>
      <c r="AG2627" s="8"/>
    </row>
    <row r="2628" spans="1:33" s="7" customFormat="1" x14ac:dyDescent="0.3">
      <c r="A2628" s="61">
        <v>3117</v>
      </c>
      <c r="B2628" s="63"/>
      <c r="C2628" s="63"/>
      <c r="D2628" s="63"/>
      <c r="E2628" s="64"/>
      <c r="F2628" s="64"/>
      <c r="G2628" s="64"/>
      <c r="H2628" s="63"/>
      <c r="I2628" s="63"/>
      <c r="J2628" s="63"/>
      <c r="K2628" s="63"/>
      <c r="L2628" s="63"/>
      <c r="M2628" s="65"/>
      <c r="N2628" s="66"/>
      <c r="O2628" s="66"/>
      <c r="P2628" s="63"/>
      <c r="Q2628" s="64"/>
      <c r="R2628" s="64"/>
      <c r="S2628" s="64"/>
      <c r="T2628" s="67"/>
      <c r="U2628" s="62"/>
      <c r="W2628" s="8"/>
      <c r="X2628" s="8"/>
      <c r="Y2628" s="8"/>
      <c r="Z2628" s="8"/>
      <c r="AA2628" s="8"/>
      <c r="AB2628" s="8"/>
      <c r="AC2628" s="8"/>
      <c r="AD2628" s="8"/>
      <c r="AE2628" s="8"/>
      <c r="AF2628" s="8"/>
      <c r="AG2628" s="8"/>
    </row>
    <row r="2629" spans="1:33" s="7" customFormat="1" x14ac:dyDescent="0.3">
      <c r="A2629" s="61">
        <v>3118</v>
      </c>
      <c r="B2629" s="63"/>
      <c r="C2629" s="63"/>
      <c r="D2629" s="63"/>
      <c r="E2629" s="64"/>
      <c r="F2629" s="64"/>
      <c r="G2629" s="64"/>
      <c r="H2629" s="63"/>
      <c r="I2629" s="63"/>
      <c r="J2629" s="63"/>
      <c r="K2629" s="63"/>
      <c r="L2629" s="63"/>
      <c r="M2629" s="65"/>
      <c r="N2629" s="66"/>
      <c r="O2629" s="66"/>
      <c r="P2629" s="63"/>
      <c r="Q2629" s="64"/>
      <c r="R2629" s="64"/>
      <c r="S2629" s="64"/>
      <c r="T2629" s="67"/>
      <c r="U2629" s="62"/>
      <c r="W2629" s="8"/>
      <c r="X2629" s="8"/>
      <c r="Y2629" s="8"/>
      <c r="Z2629" s="8"/>
      <c r="AA2629" s="8"/>
      <c r="AB2629" s="8"/>
      <c r="AC2629" s="8"/>
      <c r="AD2629" s="8"/>
      <c r="AE2629" s="8"/>
      <c r="AF2629" s="8"/>
      <c r="AG2629" s="8"/>
    </row>
    <row r="2630" spans="1:33" s="7" customFormat="1" x14ac:dyDescent="0.3">
      <c r="A2630" s="61">
        <v>3119</v>
      </c>
      <c r="B2630" s="63"/>
      <c r="C2630" s="63"/>
      <c r="D2630" s="63"/>
      <c r="E2630" s="64"/>
      <c r="F2630" s="64"/>
      <c r="G2630" s="64"/>
      <c r="H2630" s="63"/>
      <c r="I2630" s="63"/>
      <c r="J2630" s="63"/>
      <c r="K2630" s="63"/>
      <c r="L2630" s="63"/>
      <c r="M2630" s="65"/>
      <c r="N2630" s="66"/>
      <c r="O2630" s="66"/>
      <c r="P2630" s="63"/>
      <c r="Q2630" s="64"/>
      <c r="R2630" s="64"/>
      <c r="S2630" s="64"/>
      <c r="T2630" s="67"/>
      <c r="U2630" s="62"/>
      <c r="W2630" s="8"/>
      <c r="X2630" s="8"/>
      <c r="Y2630" s="8"/>
      <c r="Z2630" s="8"/>
      <c r="AA2630" s="8"/>
      <c r="AB2630" s="8"/>
      <c r="AC2630" s="8"/>
      <c r="AD2630" s="8"/>
      <c r="AE2630" s="8"/>
      <c r="AF2630" s="8"/>
      <c r="AG2630" s="8"/>
    </row>
    <row r="2631" spans="1:33" s="7" customFormat="1" x14ac:dyDescent="0.3">
      <c r="A2631" s="61">
        <v>3120</v>
      </c>
      <c r="B2631" s="63"/>
      <c r="C2631" s="63"/>
      <c r="D2631" s="63"/>
      <c r="E2631" s="64"/>
      <c r="F2631" s="64"/>
      <c r="G2631" s="64"/>
      <c r="H2631" s="63"/>
      <c r="I2631" s="63"/>
      <c r="J2631" s="63"/>
      <c r="K2631" s="63"/>
      <c r="L2631" s="63"/>
      <c r="M2631" s="65"/>
      <c r="N2631" s="66"/>
      <c r="O2631" s="66"/>
      <c r="P2631" s="63"/>
      <c r="Q2631" s="64"/>
      <c r="R2631" s="64"/>
      <c r="S2631" s="64"/>
      <c r="T2631" s="67"/>
      <c r="U2631" s="62"/>
      <c r="W2631" s="8"/>
      <c r="X2631" s="8"/>
      <c r="Y2631" s="8"/>
      <c r="Z2631" s="8"/>
      <c r="AA2631" s="8"/>
      <c r="AB2631" s="8"/>
      <c r="AC2631" s="8"/>
      <c r="AD2631" s="8"/>
      <c r="AE2631" s="8"/>
      <c r="AF2631" s="8"/>
      <c r="AG2631" s="8"/>
    </row>
    <row r="2632" spans="1:33" s="7" customFormat="1" x14ac:dyDescent="0.3">
      <c r="A2632" s="61">
        <v>3121</v>
      </c>
      <c r="B2632" s="63"/>
      <c r="C2632" s="63"/>
      <c r="D2632" s="63"/>
      <c r="E2632" s="64"/>
      <c r="F2632" s="64"/>
      <c r="G2632" s="64"/>
      <c r="H2632" s="63"/>
      <c r="I2632" s="63"/>
      <c r="J2632" s="63"/>
      <c r="K2632" s="63"/>
      <c r="L2632" s="63"/>
      <c r="M2632" s="65"/>
      <c r="N2632" s="66"/>
      <c r="O2632" s="66"/>
      <c r="P2632" s="63"/>
      <c r="Q2632" s="64"/>
      <c r="R2632" s="64"/>
      <c r="S2632" s="64"/>
      <c r="T2632" s="67"/>
      <c r="U2632" s="62"/>
      <c r="W2632" s="8"/>
      <c r="X2632" s="8"/>
      <c r="Y2632" s="8"/>
      <c r="Z2632" s="8"/>
      <c r="AA2632" s="8"/>
      <c r="AB2632" s="8"/>
      <c r="AC2632" s="8"/>
      <c r="AD2632" s="8"/>
      <c r="AE2632" s="8"/>
      <c r="AF2632" s="8"/>
      <c r="AG2632" s="8"/>
    </row>
    <row r="2633" spans="1:33" s="7" customFormat="1" x14ac:dyDescent="0.3">
      <c r="A2633" s="61">
        <v>3122</v>
      </c>
      <c r="B2633" s="63"/>
      <c r="C2633" s="63"/>
      <c r="D2633" s="63"/>
      <c r="E2633" s="64"/>
      <c r="F2633" s="64"/>
      <c r="G2633" s="64"/>
      <c r="H2633" s="63"/>
      <c r="I2633" s="63"/>
      <c r="J2633" s="63"/>
      <c r="K2633" s="63"/>
      <c r="L2633" s="63"/>
      <c r="M2633" s="65"/>
      <c r="N2633" s="66"/>
      <c r="O2633" s="66"/>
      <c r="P2633" s="63"/>
      <c r="Q2633" s="64"/>
      <c r="R2633" s="64"/>
      <c r="S2633" s="64"/>
      <c r="T2633" s="67"/>
      <c r="U2633" s="62"/>
      <c r="W2633" s="8"/>
      <c r="X2633" s="8"/>
      <c r="Y2633" s="8"/>
      <c r="Z2633" s="8"/>
      <c r="AA2633" s="8"/>
      <c r="AB2633" s="8"/>
      <c r="AC2633" s="8"/>
      <c r="AD2633" s="8"/>
      <c r="AE2633" s="8"/>
      <c r="AF2633" s="8"/>
      <c r="AG2633" s="8"/>
    </row>
    <row r="2634" spans="1:33" s="7" customFormat="1" x14ac:dyDescent="0.3">
      <c r="A2634" s="61">
        <v>3123</v>
      </c>
      <c r="B2634" s="63"/>
      <c r="C2634" s="63"/>
      <c r="D2634" s="63"/>
      <c r="E2634" s="64"/>
      <c r="F2634" s="64"/>
      <c r="G2634" s="64"/>
      <c r="H2634" s="63"/>
      <c r="I2634" s="63"/>
      <c r="J2634" s="63"/>
      <c r="K2634" s="63"/>
      <c r="L2634" s="63"/>
      <c r="M2634" s="65"/>
      <c r="N2634" s="66"/>
      <c r="O2634" s="66"/>
      <c r="P2634" s="63"/>
      <c r="Q2634" s="64"/>
      <c r="R2634" s="64"/>
      <c r="S2634" s="64"/>
      <c r="T2634" s="67"/>
      <c r="U2634" s="62"/>
      <c r="W2634" s="8"/>
      <c r="X2634" s="8"/>
      <c r="Y2634" s="8"/>
      <c r="Z2634" s="8"/>
      <c r="AA2634" s="8"/>
      <c r="AB2634" s="8"/>
      <c r="AC2634" s="8"/>
      <c r="AD2634" s="8"/>
      <c r="AE2634" s="8"/>
      <c r="AF2634" s="8"/>
      <c r="AG2634" s="8"/>
    </row>
    <row r="2635" spans="1:33" s="7" customFormat="1" x14ac:dyDescent="0.3">
      <c r="A2635" s="61">
        <v>3124</v>
      </c>
      <c r="B2635" s="63"/>
      <c r="C2635" s="63"/>
      <c r="D2635" s="63"/>
      <c r="E2635" s="64"/>
      <c r="F2635" s="64"/>
      <c r="G2635" s="64"/>
      <c r="H2635" s="63"/>
      <c r="I2635" s="63"/>
      <c r="J2635" s="63"/>
      <c r="K2635" s="63"/>
      <c r="L2635" s="63"/>
      <c r="M2635" s="65"/>
      <c r="N2635" s="66"/>
      <c r="O2635" s="66"/>
      <c r="P2635" s="63"/>
      <c r="Q2635" s="64"/>
      <c r="R2635" s="64"/>
      <c r="S2635" s="64"/>
      <c r="T2635" s="67"/>
      <c r="U2635" s="62"/>
      <c r="W2635" s="8"/>
      <c r="X2635" s="8"/>
      <c r="Y2635" s="8"/>
      <c r="Z2635" s="8"/>
      <c r="AA2635" s="8"/>
      <c r="AB2635" s="8"/>
      <c r="AC2635" s="8"/>
      <c r="AD2635" s="8"/>
      <c r="AE2635" s="8"/>
      <c r="AF2635" s="8"/>
      <c r="AG2635" s="8"/>
    </row>
    <row r="2636" spans="1:33" s="7" customFormat="1" x14ac:dyDescent="0.3">
      <c r="A2636" s="61">
        <v>3125</v>
      </c>
      <c r="B2636" s="63"/>
      <c r="C2636" s="63"/>
      <c r="D2636" s="63"/>
      <c r="E2636" s="64"/>
      <c r="F2636" s="64"/>
      <c r="G2636" s="64"/>
      <c r="H2636" s="63"/>
      <c r="I2636" s="63"/>
      <c r="J2636" s="63"/>
      <c r="K2636" s="63"/>
      <c r="L2636" s="63"/>
      <c r="M2636" s="65"/>
      <c r="N2636" s="66"/>
      <c r="O2636" s="66"/>
      <c r="P2636" s="63"/>
      <c r="Q2636" s="64"/>
      <c r="R2636" s="64"/>
      <c r="S2636" s="64"/>
      <c r="T2636" s="67"/>
      <c r="U2636" s="62"/>
      <c r="W2636" s="8"/>
      <c r="X2636" s="8"/>
      <c r="Y2636" s="8"/>
      <c r="Z2636" s="8"/>
      <c r="AA2636" s="8"/>
      <c r="AB2636" s="8"/>
      <c r="AC2636" s="8"/>
      <c r="AD2636" s="8"/>
      <c r="AE2636" s="8"/>
      <c r="AF2636" s="8"/>
      <c r="AG2636" s="8"/>
    </row>
    <row r="2637" spans="1:33" s="7" customFormat="1" x14ac:dyDescent="0.3">
      <c r="A2637" s="61">
        <v>3126</v>
      </c>
      <c r="B2637" s="63"/>
      <c r="C2637" s="63"/>
      <c r="D2637" s="63"/>
      <c r="E2637" s="64"/>
      <c r="F2637" s="64"/>
      <c r="G2637" s="64"/>
      <c r="H2637" s="63"/>
      <c r="I2637" s="63"/>
      <c r="J2637" s="63"/>
      <c r="K2637" s="63"/>
      <c r="L2637" s="63"/>
      <c r="M2637" s="65"/>
      <c r="N2637" s="66"/>
      <c r="O2637" s="66"/>
      <c r="P2637" s="63"/>
      <c r="Q2637" s="64"/>
      <c r="R2637" s="64"/>
      <c r="S2637" s="64"/>
      <c r="T2637" s="67"/>
      <c r="U2637" s="62"/>
      <c r="W2637" s="8"/>
      <c r="X2637" s="8"/>
      <c r="Y2637" s="8"/>
      <c r="Z2637" s="8"/>
      <c r="AA2637" s="8"/>
      <c r="AB2637" s="8"/>
      <c r="AC2637" s="8"/>
      <c r="AD2637" s="8"/>
      <c r="AE2637" s="8"/>
      <c r="AF2637" s="8"/>
      <c r="AG2637" s="8"/>
    </row>
    <row r="2638" spans="1:33" s="7" customFormat="1" x14ac:dyDescent="0.3">
      <c r="A2638" s="61">
        <v>3127</v>
      </c>
      <c r="B2638" s="63"/>
      <c r="C2638" s="63"/>
      <c r="D2638" s="63"/>
      <c r="E2638" s="64"/>
      <c r="F2638" s="64"/>
      <c r="G2638" s="64"/>
      <c r="H2638" s="63"/>
      <c r="I2638" s="63"/>
      <c r="J2638" s="63"/>
      <c r="K2638" s="63"/>
      <c r="L2638" s="63"/>
      <c r="M2638" s="65"/>
      <c r="N2638" s="66"/>
      <c r="O2638" s="66"/>
      <c r="P2638" s="63"/>
      <c r="Q2638" s="64"/>
      <c r="R2638" s="64"/>
      <c r="S2638" s="64"/>
      <c r="T2638" s="67"/>
      <c r="U2638" s="62"/>
      <c r="W2638" s="8"/>
      <c r="X2638" s="8"/>
      <c r="Y2638" s="8"/>
      <c r="Z2638" s="8"/>
      <c r="AA2638" s="8"/>
      <c r="AB2638" s="8"/>
      <c r="AC2638" s="8"/>
      <c r="AD2638" s="8"/>
      <c r="AE2638" s="8"/>
      <c r="AF2638" s="8"/>
      <c r="AG2638" s="8"/>
    </row>
    <row r="2639" spans="1:33" s="7" customFormat="1" x14ac:dyDescent="0.3">
      <c r="A2639" s="61">
        <v>3128</v>
      </c>
      <c r="B2639" s="63"/>
      <c r="C2639" s="63"/>
      <c r="D2639" s="63"/>
      <c r="E2639" s="64"/>
      <c r="F2639" s="64"/>
      <c r="G2639" s="64"/>
      <c r="H2639" s="63"/>
      <c r="I2639" s="63"/>
      <c r="J2639" s="63"/>
      <c r="K2639" s="63"/>
      <c r="L2639" s="63"/>
      <c r="M2639" s="65"/>
      <c r="N2639" s="66"/>
      <c r="O2639" s="66"/>
      <c r="P2639" s="63"/>
      <c r="Q2639" s="64"/>
      <c r="R2639" s="64"/>
      <c r="S2639" s="64"/>
      <c r="T2639" s="67"/>
      <c r="U2639" s="62"/>
      <c r="W2639" s="8"/>
      <c r="X2639" s="8"/>
      <c r="Y2639" s="8"/>
      <c r="Z2639" s="8"/>
      <c r="AA2639" s="8"/>
      <c r="AB2639" s="8"/>
      <c r="AC2639" s="8"/>
      <c r="AD2639" s="8"/>
      <c r="AE2639" s="8"/>
      <c r="AF2639" s="8"/>
      <c r="AG2639" s="8"/>
    </row>
    <row r="2640" spans="1:33" s="7" customFormat="1" x14ac:dyDescent="0.3">
      <c r="A2640" s="61">
        <v>3129</v>
      </c>
      <c r="B2640" s="63"/>
      <c r="C2640" s="63"/>
      <c r="D2640" s="63"/>
      <c r="E2640" s="64"/>
      <c r="F2640" s="64"/>
      <c r="G2640" s="64"/>
      <c r="H2640" s="63"/>
      <c r="I2640" s="63"/>
      <c r="J2640" s="63"/>
      <c r="K2640" s="63"/>
      <c r="L2640" s="63"/>
      <c r="M2640" s="65"/>
      <c r="N2640" s="66"/>
      <c r="O2640" s="66"/>
      <c r="P2640" s="63"/>
      <c r="Q2640" s="64"/>
      <c r="R2640" s="64"/>
      <c r="S2640" s="64"/>
      <c r="T2640" s="67"/>
      <c r="U2640" s="62"/>
      <c r="W2640" s="8"/>
      <c r="X2640" s="8"/>
      <c r="Y2640" s="8"/>
      <c r="Z2640" s="8"/>
      <c r="AA2640" s="8"/>
      <c r="AB2640" s="8"/>
      <c r="AC2640" s="8"/>
      <c r="AD2640" s="8"/>
      <c r="AE2640" s="8"/>
      <c r="AF2640" s="8"/>
      <c r="AG2640" s="8"/>
    </row>
    <row r="2641" spans="1:33" s="7" customFormat="1" x14ac:dyDescent="0.3">
      <c r="A2641" s="61">
        <v>3130</v>
      </c>
      <c r="B2641" s="63"/>
      <c r="C2641" s="63"/>
      <c r="D2641" s="63"/>
      <c r="E2641" s="64"/>
      <c r="F2641" s="64"/>
      <c r="G2641" s="64"/>
      <c r="H2641" s="63"/>
      <c r="I2641" s="63"/>
      <c r="J2641" s="63"/>
      <c r="K2641" s="63"/>
      <c r="L2641" s="63"/>
      <c r="M2641" s="65"/>
      <c r="N2641" s="66"/>
      <c r="O2641" s="66"/>
      <c r="P2641" s="63"/>
      <c r="Q2641" s="64"/>
      <c r="R2641" s="64"/>
      <c r="S2641" s="64"/>
      <c r="T2641" s="67"/>
      <c r="U2641" s="62"/>
      <c r="W2641" s="8"/>
      <c r="X2641" s="8"/>
      <c r="Y2641" s="8"/>
      <c r="Z2641" s="8"/>
      <c r="AA2641" s="8"/>
      <c r="AB2641" s="8"/>
      <c r="AC2641" s="8"/>
      <c r="AD2641" s="8"/>
      <c r="AE2641" s="8"/>
      <c r="AF2641" s="8"/>
      <c r="AG2641" s="8"/>
    </row>
    <row r="2642" spans="1:33" s="7" customFormat="1" x14ac:dyDescent="0.3">
      <c r="A2642" s="61">
        <v>3131</v>
      </c>
      <c r="B2642" s="63"/>
      <c r="C2642" s="63"/>
      <c r="D2642" s="63"/>
      <c r="E2642" s="64"/>
      <c r="F2642" s="64"/>
      <c r="G2642" s="64"/>
      <c r="H2642" s="63"/>
      <c r="I2642" s="63"/>
      <c r="J2642" s="63"/>
      <c r="K2642" s="63"/>
      <c r="L2642" s="63"/>
      <c r="M2642" s="65"/>
      <c r="N2642" s="66"/>
      <c r="O2642" s="66"/>
      <c r="P2642" s="63"/>
      <c r="Q2642" s="64"/>
      <c r="R2642" s="64"/>
      <c r="S2642" s="64"/>
      <c r="T2642" s="67"/>
      <c r="U2642" s="62"/>
      <c r="W2642" s="8"/>
      <c r="X2642" s="8"/>
      <c r="Y2642" s="8"/>
      <c r="Z2642" s="8"/>
      <c r="AA2642" s="8"/>
      <c r="AB2642" s="8"/>
      <c r="AC2642" s="8"/>
      <c r="AD2642" s="8"/>
      <c r="AE2642" s="8"/>
      <c r="AF2642" s="8"/>
      <c r="AG2642" s="8"/>
    </row>
    <row r="2643" spans="1:33" s="7" customFormat="1" x14ac:dyDescent="0.3">
      <c r="A2643" s="61">
        <v>3132</v>
      </c>
      <c r="B2643" s="63"/>
      <c r="C2643" s="63"/>
      <c r="D2643" s="63"/>
      <c r="E2643" s="64"/>
      <c r="F2643" s="64"/>
      <c r="G2643" s="64"/>
      <c r="H2643" s="63"/>
      <c r="I2643" s="63"/>
      <c r="J2643" s="63"/>
      <c r="K2643" s="63"/>
      <c r="L2643" s="63"/>
      <c r="M2643" s="65"/>
      <c r="N2643" s="66"/>
      <c r="O2643" s="66"/>
      <c r="P2643" s="63"/>
      <c r="Q2643" s="64"/>
      <c r="R2643" s="64"/>
      <c r="S2643" s="64"/>
      <c r="T2643" s="67"/>
      <c r="U2643" s="62"/>
      <c r="W2643" s="8"/>
      <c r="X2643" s="8"/>
      <c r="Y2643" s="8"/>
      <c r="Z2643" s="8"/>
      <c r="AA2643" s="8"/>
      <c r="AB2643" s="8"/>
      <c r="AC2643" s="8"/>
      <c r="AD2643" s="8"/>
      <c r="AE2643" s="8"/>
      <c r="AF2643" s="8"/>
      <c r="AG2643" s="8"/>
    </row>
    <row r="2644" spans="1:33" s="7" customFormat="1" x14ac:dyDescent="0.3">
      <c r="A2644" s="61">
        <v>3133</v>
      </c>
      <c r="B2644" s="63"/>
      <c r="C2644" s="63"/>
      <c r="D2644" s="63"/>
      <c r="E2644" s="64"/>
      <c r="F2644" s="64"/>
      <c r="G2644" s="64"/>
      <c r="H2644" s="63"/>
      <c r="I2644" s="63"/>
      <c r="J2644" s="63"/>
      <c r="K2644" s="63"/>
      <c r="L2644" s="63"/>
      <c r="M2644" s="65"/>
      <c r="N2644" s="66"/>
      <c r="O2644" s="66"/>
      <c r="P2644" s="63"/>
      <c r="Q2644" s="64"/>
      <c r="R2644" s="64"/>
      <c r="S2644" s="64"/>
      <c r="T2644" s="67"/>
      <c r="U2644" s="62"/>
      <c r="W2644" s="8"/>
      <c r="X2644" s="8"/>
      <c r="Y2644" s="8"/>
      <c r="Z2644" s="8"/>
      <c r="AA2644" s="8"/>
      <c r="AB2644" s="8"/>
      <c r="AC2644" s="8"/>
      <c r="AD2644" s="8"/>
      <c r="AE2644" s="8"/>
      <c r="AF2644" s="8"/>
      <c r="AG2644" s="8"/>
    </row>
    <row r="2645" spans="1:33" s="7" customFormat="1" x14ac:dyDescent="0.3">
      <c r="A2645" s="61">
        <v>3134</v>
      </c>
      <c r="B2645" s="63"/>
      <c r="C2645" s="63"/>
      <c r="D2645" s="63"/>
      <c r="E2645" s="64"/>
      <c r="F2645" s="64"/>
      <c r="G2645" s="64"/>
      <c r="H2645" s="63"/>
      <c r="I2645" s="63"/>
      <c r="J2645" s="63"/>
      <c r="K2645" s="63"/>
      <c r="L2645" s="63"/>
      <c r="M2645" s="65"/>
      <c r="N2645" s="66"/>
      <c r="O2645" s="66"/>
      <c r="P2645" s="63"/>
      <c r="Q2645" s="64"/>
      <c r="R2645" s="64"/>
      <c r="S2645" s="64"/>
      <c r="T2645" s="67"/>
      <c r="U2645" s="62"/>
      <c r="W2645" s="8"/>
      <c r="X2645" s="8"/>
      <c r="Y2645" s="8"/>
      <c r="Z2645" s="8"/>
      <c r="AA2645" s="8"/>
      <c r="AB2645" s="8"/>
      <c r="AC2645" s="8"/>
      <c r="AD2645" s="8"/>
      <c r="AE2645" s="8"/>
      <c r="AF2645" s="8"/>
      <c r="AG2645" s="8"/>
    </row>
    <row r="2646" spans="1:33" s="7" customFormat="1" x14ac:dyDescent="0.3">
      <c r="A2646" s="61">
        <v>3135</v>
      </c>
      <c r="B2646" s="63"/>
      <c r="C2646" s="63"/>
      <c r="D2646" s="63"/>
      <c r="E2646" s="64"/>
      <c r="F2646" s="64"/>
      <c r="G2646" s="64"/>
      <c r="H2646" s="63"/>
      <c r="I2646" s="63"/>
      <c r="J2646" s="63"/>
      <c r="K2646" s="63"/>
      <c r="L2646" s="63"/>
      <c r="M2646" s="65"/>
      <c r="N2646" s="66"/>
      <c r="O2646" s="66"/>
      <c r="P2646" s="63"/>
      <c r="Q2646" s="64"/>
      <c r="R2646" s="64"/>
      <c r="S2646" s="64"/>
      <c r="T2646" s="67"/>
      <c r="U2646" s="62"/>
      <c r="W2646" s="8"/>
      <c r="X2646" s="8"/>
      <c r="Y2646" s="8"/>
      <c r="Z2646" s="8"/>
      <c r="AA2646" s="8"/>
      <c r="AB2646" s="8"/>
      <c r="AC2646" s="8"/>
      <c r="AD2646" s="8"/>
      <c r="AE2646" s="8"/>
      <c r="AF2646" s="8"/>
      <c r="AG2646" s="8"/>
    </row>
    <row r="2647" spans="1:33" s="7" customFormat="1" x14ac:dyDescent="0.3">
      <c r="A2647" s="61">
        <v>3136</v>
      </c>
      <c r="B2647" s="63"/>
      <c r="C2647" s="63"/>
      <c r="D2647" s="63"/>
      <c r="E2647" s="64"/>
      <c r="F2647" s="64"/>
      <c r="G2647" s="64"/>
      <c r="H2647" s="63"/>
      <c r="I2647" s="63"/>
      <c r="J2647" s="63"/>
      <c r="K2647" s="63"/>
      <c r="L2647" s="63"/>
      <c r="M2647" s="65"/>
      <c r="N2647" s="66"/>
      <c r="O2647" s="66"/>
      <c r="P2647" s="63"/>
      <c r="Q2647" s="64"/>
      <c r="R2647" s="64"/>
      <c r="S2647" s="64"/>
      <c r="T2647" s="67"/>
      <c r="U2647" s="62"/>
      <c r="W2647" s="8"/>
      <c r="X2647" s="8"/>
      <c r="Y2647" s="8"/>
      <c r="Z2647" s="8"/>
      <c r="AA2647" s="8"/>
      <c r="AB2647" s="8"/>
      <c r="AC2647" s="8"/>
      <c r="AD2647" s="8"/>
      <c r="AE2647" s="8"/>
      <c r="AF2647" s="8"/>
      <c r="AG2647" s="8"/>
    </row>
    <row r="2648" spans="1:33" s="7" customFormat="1" x14ac:dyDescent="0.3">
      <c r="A2648" s="61">
        <v>3137</v>
      </c>
      <c r="B2648" s="63"/>
      <c r="C2648" s="63"/>
      <c r="D2648" s="63"/>
      <c r="E2648" s="64"/>
      <c r="F2648" s="64"/>
      <c r="G2648" s="64"/>
      <c r="H2648" s="63"/>
      <c r="I2648" s="63"/>
      <c r="J2648" s="63"/>
      <c r="K2648" s="63"/>
      <c r="L2648" s="63"/>
      <c r="M2648" s="65"/>
      <c r="N2648" s="66"/>
      <c r="O2648" s="66"/>
      <c r="P2648" s="63"/>
      <c r="Q2648" s="64"/>
      <c r="R2648" s="64"/>
      <c r="S2648" s="64"/>
      <c r="T2648" s="67"/>
      <c r="U2648" s="62"/>
      <c r="W2648" s="8"/>
      <c r="X2648" s="8"/>
      <c r="Y2648" s="8"/>
      <c r="Z2648" s="8"/>
      <c r="AA2648" s="8"/>
      <c r="AB2648" s="8"/>
      <c r="AC2648" s="8"/>
      <c r="AD2648" s="8"/>
      <c r="AE2648" s="8"/>
      <c r="AF2648" s="8"/>
      <c r="AG2648" s="8"/>
    </row>
    <row r="2649" spans="1:33" s="7" customFormat="1" x14ac:dyDescent="0.3">
      <c r="A2649" s="61">
        <v>3138</v>
      </c>
      <c r="B2649" s="63"/>
      <c r="C2649" s="63"/>
      <c r="D2649" s="63"/>
      <c r="E2649" s="64"/>
      <c r="F2649" s="64"/>
      <c r="G2649" s="64"/>
      <c r="H2649" s="63"/>
      <c r="I2649" s="63"/>
      <c r="J2649" s="63"/>
      <c r="K2649" s="63"/>
      <c r="L2649" s="63"/>
      <c r="M2649" s="65"/>
      <c r="N2649" s="66"/>
      <c r="O2649" s="66"/>
      <c r="P2649" s="63"/>
      <c r="Q2649" s="64"/>
      <c r="R2649" s="64"/>
      <c r="S2649" s="64"/>
      <c r="T2649" s="67"/>
      <c r="U2649" s="62"/>
      <c r="W2649" s="8"/>
      <c r="X2649" s="8"/>
      <c r="Y2649" s="8"/>
      <c r="Z2649" s="8"/>
      <c r="AA2649" s="8"/>
      <c r="AB2649" s="8"/>
      <c r="AC2649" s="8"/>
      <c r="AD2649" s="8"/>
      <c r="AE2649" s="8"/>
      <c r="AF2649" s="8"/>
      <c r="AG2649" s="8"/>
    </row>
    <row r="2650" spans="1:33" s="7" customFormat="1" x14ac:dyDescent="0.3">
      <c r="A2650" s="61">
        <v>3139</v>
      </c>
      <c r="B2650" s="63"/>
      <c r="C2650" s="63"/>
      <c r="D2650" s="63"/>
      <c r="E2650" s="64"/>
      <c r="F2650" s="64"/>
      <c r="G2650" s="64"/>
      <c r="H2650" s="63"/>
      <c r="I2650" s="63"/>
      <c r="J2650" s="63"/>
      <c r="K2650" s="63"/>
      <c r="L2650" s="63"/>
      <c r="M2650" s="65"/>
      <c r="N2650" s="66"/>
      <c r="O2650" s="66"/>
      <c r="P2650" s="63"/>
      <c r="Q2650" s="64"/>
      <c r="R2650" s="64"/>
      <c r="S2650" s="64"/>
      <c r="T2650" s="67"/>
      <c r="U2650" s="62"/>
      <c r="W2650" s="8"/>
      <c r="X2650" s="8"/>
      <c r="Y2650" s="8"/>
      <c r="Z2650" s="8"/>
      <c r="AA2650" s="8"/>
      <c r="AB2650" s="8"/>
      <c r="AC2650" s="8"/>
      <c r="AD2650" s="8"/>
      <c r="AE2650" s="8"/>
      <c r="AF2650" s="8"/>
      <c r="AG2650" s="8"/>
    </row>
    <row r="2651" spans="1:33" s="7" customFormat="1" x14ac:dyDescent="0.3">
      <c r="A2651" s="61">
        <v>3140</v>
      </c>
      <c r="B2651" s="63"/>
      <c r="C2651" s="63"/>
      <c r="D2651" s="63"/>
      <c r="E2651" s="64"/>
      <c r="F2651" s="64"/>
      <c r="G2651" s="64"/>
      <c r="H2651" s="63"/>
      <c r="I2651" s="63"/>
      <c r="J2651" s="63"/>
      <c r="K2651" s="63"/>
      <c r="L2651" s="63"/>
      <c r="M2651" s="65"/>
      <c r="N2651" s="66"/>
      <c r="O2651" s="66"/>
      <c r="P2651" s="63"/>
      <c r="Q2651" s="64"/>
      <c r="R2651" s="64"/>
      <c r="S2651" s="64"/>
      <c r="T2651" s="67"/>
      <c r="U2651" s="62"/>
      <c r="W2651" s="8"/>
      <c r="X2651" s="8"/>
      <c r="Y2651" s="8"/>
      <c r="Z2651" s="8"/>
      <c r="AA2651" s="8"/>
      <c r="AB2651" s="8"/>
      <c r="AC2651" s="8"/>
      <c r="AD2651" s="8"/>
      <c r="AE2651" s="8"/>
      <c r="AF2651" s="8"/>
      <c r="AG2651" s="8"/>
    </row>
    <row r="2652" spans="1:33" s="7" customFormat="1" x14ac:dyDescent="0.3">
      <c r="A2652" s="61">
        <v>3141</v>
      </c>
      <c r="B2652" s="63"/>
      <c r="C2652" s="63"/>
      <c r="D2652" s="63"/>
      <c r="E2652" s="64"/>
      <c r="F2652" s="64"/>
      <c r="G2652" s="64"/>
      <c r="H2652" s="63"/>
      <c r="I2652" s="63"/>
      <c r="J2652" s="63"/>
      <c r="K2652" s="63"/>
      <c r="L2652" s="63"/>
      <c r="M2652" s="65"/>
      <c r="N2652" s="66"/>
      <c r="O2652" s="66"/>
      <c r="P2652" s="63"/>
      <c r="Q2652" s="64"/>
      <c r="R2652" s="64"/>
      <c r="S2652" s="64"/>
      <c r="T2652" s="67"/>
      <c r="U2652" s="62"/>
      <c r="W2652" s="8"/>
      <c r="X2652" s="8"/>
      <c r="Y2652" s="8"/>
      <c r="Z2652" s="8"/>
      <c r="AA2652" s="8"/>
      <c r="AB2652" s="8"/>
      <c r="AC2652" s="8"/>
      <c r="AD2652" s="8"/>
      <c r="AE2652" s="8"/>
      <c r="AF2652" s="8"/>
      <c r="AG2652" s="8"/>
    </row>
    <row r="2653" spans="1:33" s="7" customFormat="1" x14ac:dyDescent="0.3">
      <c r="A2653" s="61">
        <v>3142</v>
      </c>
      <c r="B2653" s="63"/>
      <c r="C2653" s="63"/>
      <c r="D2653" s="63"/>
      <c r="E2653" s="64"/>
      <c r="F2653" s="64"/>
      <c r="G2653" s="64"/>
      <c r="H2653" s="63"/>
      <c r="I2653" s="63"/>
      <c r="J2653" s="63"/>
      <c r="K2653" s="63"/>
      <c r="L2653" s="63"/>
      <c r="M2653" s="65"/>
      <c r="N2653" s="66"/>
      <c r="O2653" s="66"/>
      <c r="P2653" s="63"/>
      <c r="Q2653" s="64"/>
      <c r="R2653" s="64"/>
      <c r="S2653" s="64"/>
      <c r="T2653" s="67"/>
      <c r="U2653" s="62"/>
      <c r="W2653" s="8"/>
      <c r="X2653" s="8"/>
      <c r="Y2653" s="8"/>
      <c r="Z2653" s="8"/>
      <c r="AA2653" s="8"/>
      <c r="AB2653" s="8"/>
      <c r="AC2653" s="8"/>
      <c r="AD2653" s="8"/>
      <c r="AE2653" s="8"/>
      <c r="AF2653" s="8"/>
      <c r="AG2653" s="8"/>
    </row>
    <row r="2654" spans="1:33" s="7" customFormat="1" x14ac:dyDescent="0.3">
      <c r="A2654" s="61">
        <v>3143</v>
      </c>
      <c r="B2654" s="63"/>
      <c r="C2654" s="63"/>
      <c r="D2654" s="63"/>
      <c r="E2654" s="64"/>
      <c r="F2654" s="64"/>
      <c r="G2654" s="64"/>
      <c r="H2654" s="63"/>
      <c r="I2654" s="63"/>
      <c r="J2654" s="63"/>
      <c r="K2654" s="63"/>
      <c r="L2654" s="63"/>
      <c r="M2654" s="65"/>
      <c r="N2654" s="66"/>
      <c r="O2654" s="66"/>
      <c r="P2654" s="63"/>
      <c r="Q2654" s="64"/>
      <c r="R2654" s="64"/>
      <c r="S2654" s="64"/>
      <c r="T2654" s="67"/>
      <c r="U2654" s="62"/>
      <c r="W2654" s="8"/>
      <c r="X2654" s="8"/>
      <c r="Y2654" s="8"/>
      <c r="Z2654" s="8"/>
      <c r="AA2654" s="8"/>
      <c r="AB2654" s="8"/>
      <c r="AC2654" s="8"/>
      <c r="AD2654" s="8"/>
      <c r="AE2654" s="8"/>
      <c r="AF2654" s="8"/>
      <c r="AG2654" s="8"/>
    </row>
    <row r="2655" spans="1:33" s="7" customFormat="1" x14ac:dyDescent="0.3">
      <c r="A2655" s="61">
        <v>3144</v>
      </c>
      <c r="B2655" s="63"/>
      <c r="C2655" s="63"/>
      <c r="D2655" s="63"/>
      <c r="E2655" s="64"/>
      <c r="F2655" s="64"/>
      <c r="G2655" s="64"/>
      <c r="H2655" s="63"/>
      <c r="I2655" s="63"/>
      <c r="J2655" s="63"/>
      <c r="K2655" s="63"/>
      <c r="L2655" s="63"/>
      <c r="M2655" s="65"/>
      <c r="N2655" s="66"/>
      <c r="O2655" s="66"/>
      <c r="P2655" s="63"/>
      <c r="Q2655" s="64"/>
      <c r="R2655" s="64"/>
      <c r="S2655" s="64"/>
      <c r="T2655" s="67"/>
      <c r="U2655" s="62"/>
      <c r="W2655" s="8"/>
      <c r="X2655" s="8"/>
      <c r="Y2655" s="8"/>
      <c r="Z2655" s="8"/>
      <c r="AA2655" s="8"/>
      <c r="AB2655" s="8"/>
      <c r="AC2655" s="8"/>
      <c r="AD2655" s="8"/>
      <c r="AE2655" s="8"/>
      <c r="AF2655" s="8"/>
      <c r="AG2655" s="8"/>
    </row>
    <row r="2656" spans="1:33" s="7" customFormat="1" x14ac:dyDescent="0.3">
      <c r="A2656" s="61">
        <v>3145</v>
      </c>
      <c r="B2656" s="63"/>
      <c r="C2656" s="63"/>
      <c r="D2656" s="63"/>
      <c r="E2656" s="64"/>
      <c r="F2656" s="64"/>
      <c r="G2656" s="64"/>
      <c r="H2656" s="63"/>
      <c r="I2656" s="63"/>
      <c r="J2656" s="63"/>
      <c r="K2656" s="63"/>
      <c r="L2656" s="63"/>
      <c r="M2656" s="65"/>
      <c r="N2656" s="66"/>
      <c r="O2656" s="66"/>
      <c r="P2656" s="63"/>
      <c r="Q2656" s="64"/>
      <c r="R2656" s="64"/>
      <c r="S2656" s="64"/>
      <c r="T2656" s="67"/>
      <c r="U2656" s="62"/>
      <c r="W2656" s="8"/>
      <c r="X2656" s="8"/>
      <c r="Y2656" s="8"/>
      <c r="Z2656" s="8"/>
      <c r="AA2656" s="8"/>
      <c r="AB2656" s="8"/>
      <c r="AC2656" s="8"/>
      <c r="AD2656" s="8"/>
      <c r="AE2656" s="8"/>
      <c r="AF2656" s="8"/>
      <c r="AG2656" s="8"/>
    </row>
    <row r="2657" spans="1:33" s="7" customFormat="1" x14ac:dyDescent="0.3">
      <c r="A2657" s="61">
        <v>3146</v>
      </c>
      <c r="B2657" s="63"/>
      <c r="C2657" s="63"/>
      <c r="D2657" s="63"/>
      <c r="E2657" s="64"/>
      <c r="F2657" s="64"/>
      <c r="G2657" s="64"/>
      <c r="H2657" s="63"/>
      <c r="I2657" s="63"/>
      <c r="J2657" s="63"/>
      <c r="K2657" s="63"/>
      <c r="L2657" s="63"/>
      <c r="M2657" s="65"/>
      <c r="N2657" s="66"/>
      <c r="O2657" s="66"/>
      <c r="P2657" s="63"/>
      <c r="Q2657" s="64"/>
      <c r="R2657" s="64"/>
      <c r="S2657" s="64"/>
      <c r="T2657" s="67"/>
      <c r="U2657" s="62"/>
      <c r="W2657" s="8"/>
      <c r="X2657" s="8"/>
      <c r="Y2657" s="8"/>
      <c r="Z2657" s="8"/>
      <c r="AA2657" s="8"/>
      <c r="AB2657" s="8"/>
      <c r="AC2657" s="8"/>
      <c r="AD2657" s="8"/>
      <c r="AE2657" s="8"/>
      <c r="AF2657" s="8"/>
      <c r="AG2657" s="8"/>
    </row>
    <row r="2658" spans="1:33" s="7" customFormat="1" x14ac:dyDescent="0.3">
      <c r="A2658" s="61">
        <v>3147</v>
      </c>
      <c r="B2658" s="63"/>
      <c r="C2658" s="63"/>
      <c r="D2658" s="63"/>
      <c r="E2658" s="64"/>
      <c r="F2658" s="64"/>
      <c r="G2658" s="64"/>
      <c r="H2658" s="63"/>
      <c r="I2658" s="63"/>
      <c r="J2658" s="63"/>
      <c r="K2658" s="63"/>
      <c r="L2658" s="63"/>
      <c r="M2658" s="65"/>
      <c r="N2658" s="66"/>
      <c r="O2658" s="66"/>
      <c r="P2658" s="63"/>
      <c r="Q2658" s="64"/>
      <c r="R2658" s="64"/>
      <c r="S2658" s="64"/>
      <c r="T2658" s="67"/>
      <c r="U2658" s="62"/>
      <c r="W2658" s="8"/>
      <c r="X2658" s="8"/>
      <c r="Y2658" s="8"/>
      <c r="Z2658" s="8"/>
      <c r="AA2658" s="8"/>
      <c r="AB2658" s="8"/>
      <c r="AC2658" s="8"/>
      <c r="AD2658" s="8"/>
      <c r="AE2658" s="8"/>
      <c r="AF2658" s="8"/>
      <c r="AG2658" s="8"/>
    </row>
    <row r="2659" spans="1:33" s="7" customFormat="1" x14ac:dyDescent="0.3">
      <c r="A2659" s="61">
        <v>3148</v>
      </c>
      <c r="B2659" s="63"/>
      <c r="C2659" s="63"/>
      <c r="D2659" s="63"/>
      <c r="E2659" s="64"/>
      <c r="F2659" s="64"/>
      <c r="G2659" s="64"/>
      <c r="H2659" s="63"/>
      <c r="I2659" s="63"/>
      <c r="J2659" s="63"/>
      <c r="K2659" s="63"/>
      <c r="L2659" s="63"/>
      <c r="M2659" s="65"/>
      <c r="N2659" s="66"/>
      <c r="O2659" s="66"/>
      <c r="P2659" s="63"/>
      <c r="Q2659" s="64"/>
      <c r="R2659" s="64"/>
      <c r="S2659" s="64"/>
      <c r="T2659" s="67"/>
      <c r="U2659" s="62"/>
      <c r="W2659" s="8"/>
      <c r="X2659" s="8"/>
      <c r="Y2659" s="8"/>
      <c r="Z2659" s="8"/>
      <c r="AA2659" s="8"/>
      <c r="AB2659" s="8"/>
      <c r="AC2659" s="8"/>
      <c r="AD2659" s="8"/>
      <c r="AE2659" s="8"/>
      <c r="AF2659" s="8"/>
      <c r="AG2659" s="8"/>
    </row>
    <row r="2660" spans="1:33" s="7" customFormat="1" x14ac:dyDescent="0.3">
      <c r="A2660" s="61">
        <v>3149</v>
      </c>
      <c r="B2660" s="63"/>
      <c r="C2660" s="63"/>
      <c r="D2660" s="63"/>
      <c r="E2660" s="64"/>
      <c r="F2660" s="64"/>
      <c r="G2660" s="64"/>
      <c r="H2660" s="63"/>
      <c r="I2660" s="63"/>
      <c r="J2660" s="63"/>
      <c r="K2660" s="63"/>
      <c r="L2660" s="63"/>
      <c r="M2660" s="65"/>
      <c r="N2660" s="66"/>
      <c r="O2660" s="66"/>
      <c r="P2660" s="63"/>
      <c r="Q2660" s="64"/>
      <c r="R2660" s="64"/>
      <c r="S2660" s="64"/>
      <c r="T2660" s="67"/>
      <c r="U2660" s="62"/>
      <c r="W2660" s="8"/>
      <c r="X2660" s="8"/>
      <c r="Y2660" s="8"/>
      <c r="Z2660" s="8"/>
      <c r="AA2660" s="8"/>
      <c r="AB2660" s="8"/>
      <c r="AC2660" s="8"/>
      <c r="AD2660" s="8"/>
      <c r="AE2660" s="8"/>
      <c r="AF2660" s="8"/>
      <c r="AG2660" s="8"/>
    </row>
    <row r="2661" spans="1:33" s="7" customFormat="1" x14ac:dyDescent="0.3">
      <c r="A2661" s="61">
        <v>3150</v>
      </c>
      <c r="B2661" s="63"/>
      <c r="C2661" s="63"/>
      <c r="D2661" s="63"/>
      <c r="E2661" s="64"/>
      <c r="F2661" s="64"/>
      <c r="G2661" s="64"/>
      <c r="H2661" s="63"/>
      <c r="I2661" s="63"/>
      <c r="J2661" s="63"/>
      <c r="K2661" s="63"/>
      <c r="L2661" s="63"/>
      <c r="M2661" s="65"/>
      <c r="N2661" s="66"/>
      <c r="O2661" s="66"/>
      <c r="P2661" s="63"/>
      <c r="Q2661" s="64"/>
      <c r="R2661" s="64"/>
      <c r="S2661" s="64"/>
      <c r="T2661" s="67"/>
      <c r="U2661" s="62"/>
      <c r="W2661" s="8"/>
      <c r="X2661" s="8"/>
      <c r="Y2661" s="8"/>
      <c r="Z2661" s="8"/>
      <c r="AA2661" s="8"/>
      <c r="AB2661" s="8"/>
      <c r="AC2661" s="8"/>
      <c r="AD2661" s="8"/>
      <c r="AE2661" s="8"/>
      <c r="AF2661" s="8"/>
      <c r="AG2661" s="8"/>
    </row>
    <row r="2662" spans="1:33" s="7" customFormat="1" x14ac:dyDescent="0.3">
      <c r="A2662" s="61">
        <v>3151</v>
      </c>
      <c r="B2662" s="63"/>
      <c r="C2662" s="63"/>
      <c r="D2662" s="63"/>
      <c r="E2662" s="64"/>
      <c r="F2662" s="64"/>
      <c r="G2662" s="64"/>
      <c r="H2662" s="63"/>
      <c r="I2662" s="63"/>
      <c r="J2662" s="63"/>
      <c r="K2662" s="63"/>
      <c r="L2662" s="63"/>
      <c r="M2662" s="65"/>
      <c r="N2662" s="66"/>
      <c r="O2662" s="66"/>
      <c r="P2662" s="63"/>
      <c r="Q2662" s="64"/>
      <c r="R2662" s="64"/>
      <c r="S2662" s="64"/>
      <c r="T2662" s="67"/>
      <c r="U2662" s="62"/>
      <c r="W2662" s="8"/>
      <c r="X2662" s="8"/>
      <c r="Y2662" s="8"/>
      <c r="Z2662" s="8"/>
      <c r="AA2662" s="8"/>
      <c r="AB2662" s="8"/>
      <c r="AC2662" s="8"/>
      <c r="AD2662" s="8"/>
      <c r="AE2662" s="8"/>
      <c r="AF2662" s="8"/>
      <c r="AG2662" s="8"/>
    </row>
    <row r="2663" spans="1:33" s="7" customFormat="1" x14ac:dyDescent="0.3">
      <c r="A2663" s="61">
        <v>3152</v>
      </c>
      <c r="B2663" s="63"/>
      <c r="C2663" s="63"/>
      <c r="D2663" s="63"/>
      <c r="E2663" s="64"/>
      <c r="F2663" s="64"/>
      <c r="G2663" s="64"/>
      <c r="H2663" s="63"/>
      <c r="I2663" s="63"/>
      <c r="J2663" s="63"/>
      <c r="K2663" s="63"/>
      <c r="L2663" s="63"/>
      <c r="M2663" s="65"/>
      <c r="N2663" s="66"/>
      <c r="O2663" s="66"/>
      <c r="P2663" s="63"/>
      <c r="Q2663" s="64"/>
      <c r="R2663" s="64"/>
      <c r="S2663" s="64"/>
      <c r="T2663" s="67"/>
      <c r="U2663" s="62"/>
      <c r="W2663" s="8"/>
      <c r="X2663" s="8"/>
      <c r="Y2663" s="8"/>
      <c r="Z2663" s="8"/>
      <c r="AA2663" s="8"/>
      <c r="AB2663" s="8"/>
      <c r="AC2663" s="8"/>
      <c r="AD2663" s="8"/>
      <c r="AE2663" s="8"/>
      <c r="AF2663" s="8"/>
      <c r="AG2663" s="8"/>
    </row>
    <row r="2664" spans="1:33" s="7" customFormat="1" x14ac:dyDescent="0.3">
      <c r="A2664" s="61">
        <v>3153</v>
      </c>
      <c r="B2664" s="63"/>
      <c r="C2664" s="63"/>
      <c r="D2664" s="63"/>
      <c r="E2664" s="64"/>
      <c r="F2664" s="64"/>
      <c r="G2664" s="64"/>
      <c r="H2664" s="63"/>
      <c r="I2664" s="63"/>
      <c r="J2664" s="63"/>
      <c r="K2664" s="63"/>
      <c r="L2664" s="63"/>
      <c r="M2664" s="65"/>
      <c r="N2664" s="66"/>
      <c r="O2664" s="66"/>
      <c r="P2664" s="63"/>
      <c r="Q2664" s="64"/>
      <c r="R2664" s="64"/>
      <c r="S2664" s="64"/>
      <c r="T2664" s="67"/>
      <c r="U2664" s="62"/>
      <c r="W2664" s="8"/>
      <c r="X2664" s="8"/>
      <c r="Y2664" s="8"/>
      <c r="Z2664" s="8"/>
      <c r="AA2664" s="8"/>
      <c r="AB2664" s="8"/>
      <c r="AC2664" s="8"/>
      <c r="AD2664" s="8"/>
      <c r="AE2664" s="8"/>
      <c r="AF2664" s="8"/>
      <c r="AG2664" s="8"/>
    </row>
    <row r="2665" spans="1:33" s="7" customFormat="1" x14ac:dyDescent="0.3">
      <c r="A2665" s="61">
        <v>3154</v>
      </c>
      <c r="B2665" s="63"/>
      <c r="C2665" s="63"/>
      <c r="D2665" s="63"/>
      <c r="E2665" s="64"/>
      <c r="F2665" s="64"/>
      <c r="G2665" s="64"/>
      <c r="H2665" s="63"/>
      <c r="I2665" s="63"/>
      <c r="J2665" s="63"/>
      <c r="K2665" s="63"/>
      <c r="L2665" s="63"/>
      <c r="M2665" s="65"/>
      <c r="N2665" s="66"/>
      <c r="O2665" s="66"/>
      <c r="P2665" s="63"/>
      <c r="Q2665" s="64"/>
      <c r="R2665" s="64"/>
      <c r="S2665" s="64"/>
      <c r="T2665" s="67"/>
      <c r="U2665" s="62"/>
      <c r="W2665" s="8"/>
      <c r="X2665" s="8"/>
      <c r="Y2665" s="8"/>
      <c r="Z2665" s="8"/>
      <c r="AA2665" s="8"/>
      <c r="AB2665" s="8"/>
      <c r="AC2665" s="8"/>
      <c r="AD2665" s="8"/>
      <c r="AE2665" s="8"/>
      <c r="AF2665" s="8"/>
      <c r="AG2665" s="8"/>
    </row>
    <row r="2666" spans="1:33" s="7" customFormat="1" x14ac:dyDescent="0.3">
      <c r="A2666" s="61">
        <v>3155</v>
      </c>
      <c r="B2666" s="63"/>
      <c r="C2666" s="63"/>
      <c r="D2666" s="63"/>
      <c r="E2666" s="64"/>
      <c r="F2666" s="64"/>
      <c r="G2666" s="64"/>
      <c r="H2666" s="63"/>
      <c r="I2666" s="63"/>
      <c r="J2666" s="63"/>
      <c r="K2666" s="63"/>
      <c r="L2666" s="63"/>
      <c r="M2666" s="65"/>
      <c r="N2666" s="66"/>
      <c r="O2666" s="66"/>
      <c r="P2666" s="63"/>
      <c r="Q2666" s="64"/>
      <c r="R2666" s="64"/>
      <c r="S2666" s="64"/>
      <c r="T2666" s="67"/>
      <c r="U2666" s="62"/>
      <c r="W2666" s="8"/>
      <c r="X2666" s="8"/>
      <c r="Y2666" s="8"/>
      <c r="Z2666" s="8"/>
      <c r="AA2666" s="8"/>
      <c r="AB2666" s="8"/>
      <c r="AC2666" s="8"/>
      <c r="AD2666" s="8"/>
      <c r="AE2666" s="8"/>
      <c r="AF2666" s="8"/>
      <c r="AG2666" s="8"/>
    </row>
    <row r="2667" spans="1:33" s="7" customFormat="1" x14ac:dyDescent="0.3">
      <c r="A2667" s="61">
        <v>3156</v>
      </c>
      <c r="B2667" s="63"/>
      <c r="C2667" s="63"/>
      <c r="D2667" s="63"/>
      <c r="E2667" s="64"/>
      <c r="F2667" s="64"/>
      <c r="G2667" s="64"/>
      <c r="H2667" s="63"/>
      <c r="I2667" s="63"/>
      <c r="J2667" s="63"/>
      <c r="K2667" s="63"/>
      <c r="L2667" s="63"/>
      <c r="M2667" s="65"/>
      <c r="N2667" s="66"/>
      <c r="O2667" s="66"/>
      <c r="P2667" s="63"/>
      <c r="Q2667" s="64"/>
      <c r="R2667" s="64"/>
      <c r="S2667" s="64"/>
      <c r="T2667" s="67"/>
      <c r="U2667" s="62"/>
      <c r="W2667" s="8"/>
      <c r="X2667" s="8"/>
      <c r="Y2667" s="8"/>
      <c r="Z2667" s="8"/>
      <c r="AA2667" s="8"/>
      <c r="AB2667" s="8"/>
      <c r="AC2667" s="8"/>
      <c r="AD2667" s="8"/>
      <c r="AE2667" s="8"/>
      <c r="AF2667" s="8"/>
      <c r="AG2667" s="8"/>
    </row>
    <row r="2668" spans="1:33" s="7" customFormat="1" x14ac:dyDescent="0.3">
      <c r="A2668" s="61">
        <v>3157</v>
      </c>
      <c r="B2668" s="63"/>
      <c r="C2668" s="63"/>
      <c r="D2668" s="63"/>
      <c r="E2668" s="64"/>
      <c r="F2668" s="64"/>
      <c r="G2668" s="64"/>
      <c r="H2668" s="63"/>
      <c r="I2668" s="63"/>
      <c r="J2668" s="63"/>
      <c r="K2668" s="63"/>
      <c r="L2668" s="63"/>
      <c r="M2668" s="65"/>
      <c r="N2668" s="66"/>
      <c r="O2668" s="66"/>
      <c r="P2668" s="63"/>
      <c r="Q2668" s="64"/>
      <c r="R2668" s="64"/>
      <c r="S2668" s="64"/>
      <c r="T2668" s="67"/>
      <c r="U2668" s="62"/>
      <c r="W2668" s="8"/>
      <c r="X2668" s="8"/>
      <c r="Y2668" s="8"/>
      <c r="Z2668" s="8"/>
      <c r="AA2668" s="8"/>
      <c r="AB2668" s="8"/>
      <c r="AC2668" s="8"/>
      <c r="AD2668" s="8"/>
      <c r="AE2668" s="8"/>
      <c r="AF2668" s="8"/>
      <c r="AG2668" s="8"/>
    </row>
    <row r="2669" spans="1:33" s="7" customFormat="1" x14ac:dyDescent="0.3">
      <c r="A2669" s="61">
        <v>3158</v>
      </c>
      <c r="B2669" s="63"/>
      <c r="C2669" s="63"/>
      <c r="D2669" s="63"/>
      <c r="E2669" s="64"/>
      <c r="F2669" s="64"/>
      <c r="G2669" s="64"/>
      <c r="H2669" s="63"/>
      <c r="I2669" s="63"/>
      <c r="J2669" s="63"/>
      <c r="K2669" s="63"/>
      <c r="L2669" s="63"/>
      <c r="M2669" s="65"/>
      <c r="N2669" s="66"/>
      <c r="O2669" s="66"/>
      <c r="P2669" s="63"/>
      <c r="Q2669" s="64"/>
      <c r="R2669" s="64"/>
      <c r="S2669" s="64"/>
      <c r="T2669" s="67"/>
      <c r="U2669" s="62"/>
      <c r="W2669" s="8"/>
      <c r="X2669" s="8"/>
      <c r="Y2669" s="8"/>
      <c r="Z2669" s="8"/>
      <c r="AA2669" s="8"/>
      <c r="AB2669" s="8"/>
      <c r="AC2669" s="8"/>
      <c r="AD2669" s="8"/>
      <c r="AE2669" s="8"/>
      <c r="AF2669" s="8"/>
      <c r="AG2669" s="8"/>
    </row>
    <row r="2670" spans="1:33" s="7" customFormat="1" x14ac:dyDescent="0.3">
      <c r="A2670" s="61">
        <v>3159</v>
      </c>
      <c r="B2670" s="63"/>
      <c r="C2670" s="63"/>
      <c r="D2670" s="63"/>
      <c r="E2670" s="64"/>
      <c r="F2670" s="64"/>
      <c r="G2670" s="64"/>
      <c r="H2670" s="63"/>
      <c r="I2670" s="63"/>
      <c r="J2670" s="63"/>
      <c r="K2670" s="63"/>
      <c r="L2670" s="63"/>
      <c r="M2670" s="65"/>
      <c r="N2670" s="66"/>
      <c r="O2670" s="66"/>
      <c r="P2670" s="63"/>
      <c r="Q2670" s="64"/>
      <c r="R2670" s="64"/>
      <c r="S2670" s="64"/>
      <c r="T2670" s="67"/>
      <c r="U2670" s="62"/>
      <c r="W2670" s="8"/>
      <c r="X2670" s="8"/>
      <c r="Y2670" s="8"/>
      <c r="Z2670" s="8"/>
      <c r="AA2670" s="8"/>
      <c r="AB2670" s="8"/>
      <c r="AC2670" s="8"/>
      <c r="AD2670" s="8"/>
      <c r="AE2670" s="8"/>
      <c r="AF2670" s="8"/>
      <c r="AG2670" s="8"/>
    </row>
    <row r="2671" spans="1:33" s="7" customFormat="1" x14ac:dyDescent="0.3">
      <c r="A2671" s="61">
        <v>3160</v>
      </c>
      <c r="B2671" s="63"/>
      <c r="C2671" s="63"/>
      <c r="D2671" s="63"/>
      <c r="E2671" s="64"/>
      <c r="F2671" s="64"/>
      <c r="G2671" s="64"/>
      <c r="H2671" s="63"/>
      <c r="I2671" s="63"/>
      <c r="J2671" s="63"/>
      <c r="K2671" s="63"/>
      <c r="L2671" s="63"/>
      <c r="M2671" s="65"/>
      <c r="N2671" s="66"/>
      <c r="O2671" s="66"/>
      <c r="P2671" s="63"/>
      <c r="Q2671" s="64"/>
      <c r="R2671" s="64"/>
      <c r="S2671" s="64"/>
      <c r="T2671" s="67"/>
      <c r="U2671" s="62"/>
      <c r="W2671" s="8"/>
      <c r="X2671" s="8"/>
      <c r="Y2671" s="8"/>
      <c r="Z2671" s="8"/>
      <c r="AA2671" s="8"/>
      <c r="AB2671" s="8"/>
      <c r="AC2671" s="8"/>
      <c r="AD2671" s="8"/>
      <c r="AE2671" s="8"/>
      <c r="AF2671" s="8"/>
      <c r="AG2671" s="8"/>
    </row>
    <row r="2672" spans="1:33" s="7" customFormat="1" x14ac:dyDescent="0.3">
      <c r="A2672" s="61">
        <v>3161</v>
      </c>
      <c r="B2672" s="63"/>
      <c r="C2672" s="63"/>
      <c r="D2672" s="63"/>
      <c r="E2672" s="64"/>
      <c r="F2672" s="64"/>
      <c r="G2672" s="64"/>
      <c r="H2672" s="63"/>
      <c r="I2672" s="63"/>
      <c r="J2672" s="63"/>
      <c r="K2672" s="63"/>
      <c r="L2672" s="63"/>
      <c r="M2672" s="65"/>
      <c r="N2672" s="66"/>
      <c r="O2672" s="66"/>
      <c r="P2672" s="63"/>
      <c r="Q2672" s="64"/>
      <c r="R2672" s="64"/>
      <c r="S2672" s="64"/>
      <c r="T2672" s="67"/>
      <c r="U2672" s="62"/>
      <c r="W2672" s="8"/>
      <c r="X2672" s="8"/>
      <c r="Y2672" s="8"/>
      <c r="Z2672" s="8"/>
      <c r="AA2672" s="8"/>
      <c r="AB2672" s="8"/>
      <c r="AC2672" s="8"/>
      <c r="AD2672" s="8"/>
      <c r="AE2672" s="8"/>
      <c r="AF2672" s="8"/>
      <c r="AG2672" s="8"/>
    </row>
    <row r="2673" spans="1:33" s="7" customFormat="1" x14ac:dyDescent="0.3">
      <c r="A2673" s="61">
        <v>3162</v>
      </c>
      <c r="B2673" s="63"/>
      <c r="C2673" s="63"/>
      <c r="D2673" s="63"/>
      <c r="E2673" s="64"/>
      <c r="F2673" s="64"/>
      <c r="G2673" s="64"/>
      <c r="H2673" s="63"/>
      <c r="I2673" s="63"/>
      <c r="J2673" s="63"/>
      <c r="K2673" s="63"/>
      <c r="L2673" s="63"/>
      <c r="M2673" s="65"/>
      <c r="N2673" s="66"/>
      <c r="O2673" s="66"/>
      <c r="P2673" s="63"/>
      <c r="Q2673" s="64"/>
      <c r="R2673" s="64"/>
      <c r="S2673" s="64"/>
      <c r="T2673" s="67"/>
      <c r="U2673" s="62"/>
      <c r="W2673" s="8"/>
      <c r="X2673" s="8"/>
      <c r="Y2673" s="8"/>
      <c r="Z2673" s="8"/>
      <c r="AA2673" s="8"/>
      <c r="AB2673" s="8"/>
      <c r="AC2673" s="8"/>
      <c r="AD2673" s="8"/>
      <c r="AE2673" s="8"/>
      <c r="AF2673" s="8"/>
      <c r="AG2673" s="8"/>
    </row>
    <row r="2674" spans="1:33" s="7" customFormat="1" x14ac:dyDescent="0.3">
      <c r="A2674" s="61">
        <v>3163</v>
      </c>
      <c r="B2674" s="63"/>
      <c r="C2674" s="63"/>
      <c r="D2674" s="63"/>
      <c r="E2674" s="64"/>
      <c r="F2674" s="64"/>
      <c r="G2674" s="64"/>
      <c r="H2674" s="63"/>
      <c r="I2674" s="63"/>
      <c r="J2674" s="63"/>
      <c r="K2674" s="63"/>
      <c r="L2674" s="63"/>
      <c r="M2674" s="65"/>
      <c r="N2674" s="66"/>
      <c r="O2674" s="66"/>
      <c r="P2674" s="63"/>
      <c r="Q2674" s="64"/>
      <c r="R2674" s="64"/>
      <c r="S2674" s="64"/>
      <c r="T2674" s="67"/>
      <c r="U2674" s="62"/>
      <c r="W2674" s="8"/>
      <c r="X2674" s="8"/>
      <c r="Y2674" s="8"/>
      <c r="Z2674" s="8"/>
      <c r="AA2674" s="8"/>
      <c r="AB2674" s="8"/>
      <c r="AC2674" s="8"/>
      <c r="AD2674" s="8"/>
      <c r="AE2674" s="8"/>
      <c r="AF2674" s="8"/>
      <c r="AG2674" s="8"/>
    </row>
    <row r="2675" spans="1:33" s="7" customFormat="1" x14ac:dyDescent="0.3">
      <c r="A2675" s="61">
        <v>3164</v>
      </c>
      <c r="B2675" s="63"/>
      <c r="C2675" s="63"/>
      <c r="D2675" s="63"/>
      <c r="E2675" s="64"/>
      <c r="F2675" s="64"/>
      <c r="G2675" s="64"/>
      <c r="H2675" s="63"/>
      <c r="I2675" s="63"/>
      <c r="J2675" s="63"/>
      <c r="K2675" s="63"/>
      <c r="L2675" s="63"/>
      <c r="M2675" s="65"/>
      <c r="N2675" s="66"/>
      <c r="O2675" s="66"/>
      <c r="P2675" s="63"/>
      <c r="Q2675" s="64"/>
      <c r="R2675" s="64"/>
      <c r="S2675" s="64"/>
      <c r="T2675" s="67"/>
      <c r="U2675" s="62"/>
      <c r="W2675" s="8"/>
      <c r="X2675" s="8"/>
      <c r="Y2675" s="8"/>
      <c r="Z2675" s="8"/>
      <c r="AA2675" s="8"/>
      <c r="AB2675" s="8"/>
      <c r="AC2675" s="8"/>
      <c r="AD2675" s="8"/>
      <c r="AE2675" s="8"/>
      <c r="AF2675" s="8"/>
      <c r="AG2675" s="8"/>
    </row>
    <row r="2676" spans="1:33" s="7" customFormat="1" x14ac:dyDescent="0.3">
      <c r="A2676" s="61">
        <v>3165</v>
      </c>
      <c r="B2676" s="63"/>
      <c r="C2676" s="63"/>
      <c r="D2676" s="63"/>
      <c r="E2676" s="64"/>
      <c r="F2676" s="64"/>
      <c r="G2676" s="64"/>
      <c r="H2676" s="63"/>
      <c r="I2676" s="63"/>
      <c r="J2676" s="63"/>
      <c r="K2676" s="63"/>
      <c r="L2676" s="63"/>
      <c r="M2676" s="65"/>
      <c r="N2676" s="66"/>
      <c r="O2676" s="66"/>
      <c r="P2676" s="63"/>
      <c r="Q2676" s="64"/>
      <c r="R2676" s="64"/>
      <c r="S2676" s="64"/>
      <c r="T2676" s="67"/>
      <c r="U2676" s="62"/>
      <c r="W2676" s="8"/>
      <c r="X2676" s="8"/>
      <c r="Y2676" s="8"/>
      <c r="Z2676" s="8"/>
      <c r="AA2676" s="8"/>
      <c r="AB2676" s="8"/>
      <c r="AC2676" s="8"/>
      <c r="AD2676" s="8"/>
      <c r="AE2676" s="8"/>
      <c r="AF2676" s="8"/>
      <c r="AG2676" s="8"/>
    </row>
    <row r="2677" spans="1:33" s="7" customFormat="1" x14ac:dyDescent="0.3">
      <c r="A2677" s="61">
        <v>3166</v>
      </c>
      <c r="B2677" s="63"/>
      <c r="C2677" s="63"/>
      <c r="D2677" s="63"/>
      <c r="E2677" s="64"/>
      <c r="F2677" s="64"/>
      <c r="G2677" s="64"/>
      <c r="H2677" s="63"/>
      <c r="I2677" s="63"/>
      <c r="J2677" s="63"/>
      <c r="K2677" s="63"/>
      <c r="L2677" s="63"/>
      <c r="M2677" s="65"/>
      <c r="N2677" s="66"/>
      <c r="O2677" s="66"/>
      <c r="P2677" s="63"/>
      <c r="Q2677" s="64"/>
      <c r="R2677" s="64"/>
      <c r="S2677" s="64"/>
      <c r="T2677" s="67"/>
      <c r="U2677" s="62"/>
      <c r="W2677" s="8"/>
      <c r="X2677" s="8"/>
      <c r="Y2677" s="8"/>
      <c r="Z2677" s="8"/>
      <c r="AA2677" s="8"/>
      <c r="AB2677" s="8"/>
      <c r="AC2677" s="8"/>
      <c r="AD2677" s="8"/>
      <c r="AE2677" s="8"/>
      <c r="AF2677" s="8"/>
      <c r="AG2677" s="8"/>
    </row>
    <row r="2678" spans="1:33" s="7" customFormat="1" x14ac:dyDescent="0.3">
      <c r="A2678" s="61">
        <v>3167</v>
      </c>
      <c r="B2678" s="63"/>
      <c r="C2678" s="63"/>
      <c r="D2678" s="63"/>
      <c r="E2678" s="64"/>
      <c r="F2678" s="64"/>
      <c r="G2678" s="64"/>
      <c r="H2678" s="63"/>
      <c r="I2678" s="63"/>
      <c r="J2678" s="63"/>
      <c r="K2678" s="63"/>
      <c r="L2678" s="63"/>
      <c r="M2678" s="65"/>
      <c r="N2678" s="66"/>
      <c r="O2678" s="66"/>
      <c r="P2678" s="63"/>
      <c r="Q2678" s="64"/>
      <c r="R2678" s="64"/>
      <c r="S2678" s="64"/>
      <c r="T2678" s="67"/>
      <c r="U2678" s="62"/>
      <c r="W2678" s="8"/>
      <c r="X2678" s="8"/>
      <c r="Y2678" s="8"/>
      <c r="Z2678" s="8"/>
      <c r="AA2678" s="8"/>
      <c r="AB2678" s="8"/>
      <c r="AC2678" s="8"/>
      <c r="AD2678" s="8"/>
      <c r="AE2678" s="8"/>
      <c r="AF2678" s="8"/>
      <c r="AG2678" s="8"/>
    </row>
    <row r="2679" spans="1:33" s="7" customFormat="1" x14ac:dyDescent="0.3">
      <c r="A2679" s="61">
        <v>3168</v>
      </c>
      <c r="B2679" s="63"/>
      <c r="C2679" s="63"/>
      <c r="D2679" s="63"/>
      <c r="E2679" s="64"/>
      <c r="F2679" s="64"/>
      <c r="G2679" s="64"/>
      <c r="H2679" s="63"/>
      <c r="I2679" s="63"/>
      <c r="J2679" s="63"/>
      <c r="K2679" s="63"/>
      <c r="L2679" s="63"/>
      <c r="M2679" s="65"/>
      <c r="N2679" s="66"/>
      <c r="O2679" s="66"/>
      <c r="P2679" s="63"/>
      <c r="Q2679" s="64"/>
      <c r="R2679" s="64"/>
      <c r="S2679" s="64"/>
      <c r="T2679" s="67"/>
      <c r="U2679" s="62"/>
      <c r="W2679" s="8"/>
      <c r="X2679" s="8"/>
      <c r="Y2679" s="8"/>
      <c r="Z2679" s="8"/>
      <c r="AA2679" s="8"/>
      <c r="AB2679" s="8"/>
      <c r="AC2679" s="8"/>
      <c r="AD2679" s="8"/>
      <c r="AE2679" s="8"/>
      <c r="AF2679" s="8"/>
      <c r="AG2679" s="8"/>
    </row>
    <row r="2680" spans="1:33" s="7" customFormat="1" x14ac:dyDescent="0.3">
      <c r="A2680" s="61">
        <v>3169</v>
      </c>
      <c r="B2680" s="63"/>
      <c r="C2680" s="63"/>
      <c r="D2680" s="63"/>
      <c r="E2680" s="64"/>
      <c r="F2680" s="64"/>
      <c r="G2680" s="64"/>
      <c r="H2680" s="63"/>
      <c r="I2680" s="63"/>
      <c r="J2680" s="63"/>
      <c r="K2680" s="63"/>
      <c r="L2680" s="63"/>
      <c r="M2680" s="65"/>
      <c r="N2680" s="66"/>
      <c r="O2680" s="66"/>
      <c r="P2680" s="63"/>
      <c r="Q2680" s="64"/>
      <c r="R2680" s="64"/>
      <c r="S2680" s="64"/>
      <c r="T2680" s="67"/>
      <c r="U2680" s="62"/>
      <c r="W2680" s="8"/>
      <c r="X2680" s="8"/>
      <c r="Y2680" s="8"/>
      <c r="Z2680" s="8"/>
      <c r="AA2680" s="8"/>
      <c r="AB2680" s="8"/>
      <c r="AC2680" s="8"/>
      <c r="AD2680" s="8"/>
      <c r="AE2680" s="8"/>
      <c r="AF2680" s="8"/>
      <c r="AG2680" s="8"/>
    </row>
    <row r="2681" spans="1:33" s="7" customFormat="1" x14ac:dyDescent="0.3">
      <c r="A2681" s="61">
        <v>3170</v>
      </c>
      <c r="B2681" s="63"/>
      <c r="C2681" s="63"/>
      <c r="D2681" s="63"/>
      <c r="E2681" s="64"/>
      <c r="F2681" s="64"/>
      <c r="G2681" s="64"/>
      <c r="H2681" s="63"/>
      <c r="I2681" s="63"/>
      <c r="J2681" s="63"/>
      <c r="K2681" s="63"/>
      <c r="L2681" s="63"/>
      <c r="M2681" s="65"/>
      <c r="N2681" s="66"/>
      <c r="O2681" s="66"/>
      <c r="P2681" s="63"/>
      <c r="Q2681" s="64"/>
      <c r="R2681" s="64"/>
      <c r="S2681" s="64"/>
      <c r="T2681" s="67"/>
      <c r="U2681" s="62"/>
      <c r="W2681" s="8"/>
      <c r="X2681" s="8"/>
      <c r="Y2681" s="8"/>
      <c r="Z2681" s="8"/>
      <c r="AA2681" s="8"/>
      <c r="AB2681" s="8"/>
      <c r="AC2681" s="8"/>
      <c r="AD2681" s="8"/>
      <c r="AE2681" s="8"/>
      <c r="AF2681" s="8"/>
      <c r="AG2681" s="8"/>
    </row>
    <row r="2682" spans="1:33" s="7" customFormat="1" x14ac:dyDescent="0.3">
      <c r="A2682" s="61">
        <v>3171</v>
      </c>
      <c r="B2682" s="63"/>
      <c r="C2682" s="63"/>
      <c r="D2682" s="63"/>
      <c r="E2682" s="64"/>
      <c r="F2682" s="64"/>
      <c r="G2682" s="64"/>
      <c r="H2682" s="63"/>
      <c r="I2682" s="63"/>
      <c r="J2682" s="63"/>
      <c r="K2682" s="63"/>
      <c r="L2682" s="63"/>
      <c r="M2682" s="65"/>
      <c r="N2682" s="66"/>
      <c r="O2682" s="66"/>
      <c r="P2682" s="63"/>
      <c r="Q2682" s="64"/>
      <c r="R2682" s="64"/>
      <c r="S2682" s="64"/>
      <c r="T2682" s="67"/>
      <c r="U2682" s="62"/>
      <c r="W2682" s="8"/>
      <c r="X2682" s="8"/>
      <c r="Y2682" s="8"/>
      <c r="Z2682" s="8"/>
      <c r="AA2682" s="8"/>
      <c r="AB2682" s="8"/>
      <c r="AC2682" s="8"/>
      <c r="AD2682" s="8"/>
      <c r="AE2682" s="8"/>
      <c r="AF2682" s="8"/>
      <c r="AG2682" s="8"/>
    </row>
    <row r="2683" spans="1:33" s="7" customFormat="1" x14ac:dyDescent="0.3">
      <c r="A2683" s="61">
        <v>3172</v>
      </c>
      <c r="B2683" s="63"/>
      <c r="C2683" s="63"/>
      <c r="D2683" s="63"/>
      <c r="E2683" s="64"/>
      <c r="F2683" s="64"/>
      <c r="G2683" s="64"/>
      <c r="H2683" s="63"/>
      <c r="I2683" s="63"/>
      <c r="J2683" s="63"/>
      <c r="K2683" s="63"/>
      <c r="L2683" s="63"/>
      <c r="M2683" s="65"/>
      <c r="N2683" s="66"/>
      <c r="O2683" s="66"/>
      <c r="P2683" s="63"/>
      <c r="Q2683" s="64"/>
      <c r="R2683" s="64"/>
      <c r="S2683" s="64"/>
      <c r="T2683" s="67"/>
      <c r="U2683" s="62"/>
      <c r="W2683" s="8"/>
      <c r="X2683" s="8"/>
      <c r="Y2683" s="8"/>
      <c r="Z2683" s="8"/>
      <c r="AA2683" s="8"/>
      <c r="AB2683" s="8"/>
      <c r="AC2683" s="8"/>
      <c r="AD2683" s="8"/>
      <c r="AE2683" s="8"/>
      <c r="AF2683" s="8"/>
      <c r="AG2683" s="8"/>
    </row>
    <row r="2684" spans="1:33" s="7" customFormat="1" x14ac:dyDescent="0.3">
      <c r="A2684" s="61">
        <v>3173</v>
      </c>
      <c r="B2684" s="63"/>
      <c r="C2684" s="63"/>
      <c r="D2684" s="63"/>
      <c r="E2684" s="64"/>
      <c r="F2684" s="64"/>
      <c r="G2684" s="64"/>
      <c r="H2684" s="63"/>
      <c r="I2684" s="63"/>
      <c r="J2684" s="63"/>
      <c r="K2684" s="63"/>
      <c r="L2684" s="63"/>
      <c r="M2684" s="65"/>
      <c r="N2684" s="66"/>
      <c r="O2684" s="66"/>
      <c r="P2684" s="63"/>
      <c r="Q2684" s="64"/>
      <c r="R2684" s="64"/>
      <c r="S2684" s="64"/>
      <c r="T2684" s="67"/>
      <c r="U2684" s="62"/>
      <c r="W2684" s="8"/>
      <c r="X2684" s="8"/>
      <c r="Y2684" s="8"/>
      <c r="Z2684" s="8"/>
      <c r="AA2684" s="8"/>
      <c r="AB2684" s="8"/>
      <c r="AC2684" s="8"/>
      <c r="AD2684" s="8"/>
      <c r="AE2684" s="8"/>
      <c r="AF2684" s="8"/>
      <c r="AG2684" s="8"/>
    </row>
    <row r="2685" spans="1:33" s="7" customFormat="1" x14ac:dyDescent="0.3">
      <c r="A2685" s="61">
        <v>3174</v>
      </c>
      <c r="B2685" s="63"/>
      <c r="C2685" s="63"/>
      <c r="D2685" s="63"/>
      <c r="E2685" s="64"/>
      <c r="F2685" s="64"/>
      <c r="G2685" s="64"/>
      <c r="H2685" s="63"/>
      <c r="I2685" s="63"/>
      <c r="J2685" s="63"/>
      <c r="K2685" s="63"/>
      <c r="L2685" s="63"/>
      <c r="M2685" s="65"/>
      <c r="N2685" s="66"/>
      <c r="O2685" s="66"/>
      <c r="P2685" s="63"/>
      <c r="Q2685" s="64"/>
      <c r="R2685" s="64"/>
      <c r="S2685" s="64"/>
      <c r="T2685" s="67"/>
      <c r="U2685" s="62"/>
      <c r="W2685" s="8"/>
      <c r="X2685" s="8"/>
      <c r="Y2685" s="8"/>
      <c r="Z2685" s="8"/>
      <c r="AA2685" s="8"/>
      <c r="AB2685" s="8"/>
      <c r="AC2685" s="8"/>
      <c r="AD2685" s="8"/>
      <c r="AE2685" s="8"/>
      <c r="AF2685" s="8"/>
      <c r="AG2685" s="8"/>
    </row>
    <row r="2686" spans="1:33" s="7" customFormat="1" x14ac:dyDescent="0.3">
      <c r="A2686" s="61">
        <v>3175</v>
      </c>
      <c r="B2686" s="63"/>
      <c r="C2686" s="63"/>
      <c r="D2686" s="63"/>
      <c r="E2686" s="64"/>
      <c r="F2686" s="64"/>
      <c r="G2686" s="64"/>
      <c r="H2686" s="63"/>
      <c r="I2686" s="63"/>
      <c r="J2686" s="63"/>
      <c r="K2686" s="63"/>
      <c r="L2686" s="63"/>
      <c r="M2686" s="65"/>
      <c r="N2686" s="66"/>
      <c r="O2686" s="66"/>
      <c r="P2686" s="63"/>
      <c r="Q2686" s="64"/>
      <c r="R2686" s="64"/>
      <c r="S2686" s="64"/>
      <c r="T2686" s="67"/>
      <c r="U2686" s="62"/>
      <c r="W2686" s="8"/>
      <c r="X2686" s="8"/>
      <c r="Y2686" s="8"/>
      <c r="Z2686" s="8"/>
      <c r="AA2686" s="8"/>
      <c r="AB2686" s="8"/>
      <c r="AC2686" s="8"/>
      <c r="AD2686" s="8"/>
      <c r="AE2686" s="8"/>
      <c r="AF2686" s="8"/>
      <c r="AG2686" s="8"/>
    </row>
    <row r="2687" spans="1:33" s="7" customFormat="1" x14ac:dyDescent="0.3">
      <c r="A2687" s="61">
        <v>3176</v>
      </c>
      <c r="B2687" s="63"/>
      <c r="C2687" s="63"/>
      <c r="D2687" s="63"/>
      <c r="E2687" s="64"/>
      <c r="F2687" s="64"/>
      <c r="G2687" s="64"/>
      <c r="H2687" s="63"/>
      <c r="I2687" s="63"/>
      <c r="J2687" s="63"/>
      <c r="K2687" s="63"/>
      <c r="L2687" s="63"/>
      <c r="M2687" s="65"/>
      <c r="N2687" s="66"/>
      <c r="O2687" s="66"/>
      <c r="P2687" s="63"/>
      <c r="Q2687" s="64"/>
      <c r="R2687" s="64"/>
      <c r="S2687" s="64"/>
      <c r="T2687" s="67"/>
      <c r="U2687" s="62"/>
      <c r="W2687" s="8"/>
      <c r="X2687" s="8"/>
      <c r="Y2687" s="8"/>
      <c r="Z2687" s="8"/>
      <c r="AA2687" s="8"/>
      <c r="AB2687" s="8"/>
      <c r="AC2687" s="8"/>
      <c r="AD2687" s="8"/>
      <c r="AE2687" s="8"/>
      <c r="AF2687" s="8"/>
      <c r="AG2687" s="8"/>
    </row>
    <row r="2688" spans="1:33" s="7" customFormat="1" x14ac:dyDescent="0.3">
      <c r="A2688" s="61">
        <v>3177</v>
      </c>
      <c r="B2688" s="63"/>
      <c r="C2688" s="63"/>
      <c r="D2688" s="63"/>
      <c r="E2688" s="64"/>
      <c r="F2688" s="64"/>
      <c r="G2688" s="64"/>
      <c r="H2688" s="63"/>
      <c r="I2688" s="63"/>
      <c r="J2688" s="63"/>
      <c r="K2688" s="63"/>
      <c r="L2688" s="63"/>
      <c r="M2688" s="65"/>
      <c r="N2688" s="66"/>
      <c r="O2688" s="66"/>
      <c r="P2688" s="63"/>
      <c r="Q2688" s="64"/>
      <c r="R2688" s="64"/>
      <c r="S2688" s="64"/>
      <c r="T2688" s="67"/>
      <c r="U2688" s="62"/>
      <c r="W2688" s="8"/>
      <c r="X2688" s="8"/>
      <c r="Y2688" s="8"/>
      <c r="Z2688" s="8"/>
      <c r="AA2688" s="8"/>
      <c r="AB2688" s="8"/>
      <c r="AC2688" s="8"/>
      <c r="AD2688" s="8"/>
      <c r="AE2688" s="8"/>
      <c r="AF2688" s="8"/>
      <c r="AG2688" s="8"/>
    </row>
    <row r="2689" spans="1:33" s="7" customFormat="1" x14ac:dyDescent="0.3">
      <c r="A2689" s="61">
        <v>3178</v>
      </c>
      <c r="B2689" s="63"/>
      <c r="C2689" s="63"/>
      <c r="D2689" s="63"/>
      <c r="E2689" s="64"/>
      <c r="F2689" s="64"/>
      <c r="G2689" s="64"/>
      <c r="H2689" s="63"/>
      <c r="I2689" s="63"/>
      <c r="J2689" s="63"/>
      <c r="K2689" s="63"/>
      <c r="L2689" s="63"/>
      <c r="M2689" s="65"/>
      <c r="N2689" s="66"/>
      <c r="O2689" s="66"/>
      <c r="P2689" s="63"/>
      <c r="Q2689" s="64"/>
      <c r="R2689" s="64"/>
      <c r="S2689" s="64"/>
      <c r="T2689" s="67"/>
      <c r="U2689" s="62"/>
      <c r="W2689" s="8"/>
      <c r="X2689" s="8"/>
      <c r="Y2689" s="8"/>
      <c r="Z2689" s="8"/>
      <c r="AA2689" s="8"/>
      <c r="AB2689" s="8"/>
      <c r="AC2689" s="8"/>
      <c r="AD2689" s="8"/>
      <c r="AE2689" s="8"/>
      <c r="AF2689" s="8"/>
      <c r="AG2689" s="8"/>
    </row>
    <row r="2690" spans="1:33" s="7" customFormat="1" x14ac:dyDescent="0.3">
      <c r="A2690" s="61">
        <v>3179</v>
      </c>
      <c r="B2690" s="63"/>
      <c r="C2690" s="63"/>
      <c r="D2690" s="63"/>
      <c r="E2690" s="64"/>
      <c r="F2690" s="64"/>
      <c r="G2690" s="64"/>
      <c r="H2690" s="63"/>
      <c r="I2690" s="63"/>
      <c r="J2690" s="63"/>
      <c r="K2690" s="63"/>
      <c r="L2690" s="63"/>
      <c r="M2690" s="65"/>
      <c r="N2690" s="66"/>
      <c r="O2690" s="66"/>
      <c r="P2690" s="63"/>
      <c r="Q2690" s="64"/>
      <c r="R2690" s="64"/>
      <c r="S2690" s="64"/>
      <c r="T2690" s="67"/>
      <c r="U2690" s="62"/>
      <c r="W2690" s="8"/>
      <c r="X2690" s="8"/>
      <c r="Y2690" s="8"/>
      <c r="Z2690" s="8"/>
      <c r="AA2690" s="8"/>
      <c r="AB2690" s="8"/>
      <c r="AC2690" s="8"/>
      <c r="AD2690" s="8"/>
      <c r="AE2690" s="8"/>
      <c r="AF2690" s="8"/>
      <c r="AG2690" s="8"/>
    </row>
    <row r="2691" spans="1:33" s="7" customFormat="1" x14ac:dyDescent="0.3">
      <c r="A2691" s="61">
        <v>3180</v>
      </c>
      <c r="B2691" s="63"/>
      <c r="C2691" s="63"/>
      <c r="D2691" s="63"/>
      <c r="E2691" s="64"/>
      <c r="F2691" s="64"/>
      <c r="G2691" s="64"/>
      <c r="H2691" s="63"/>
      <c r="I2691" s="63"/>
      <c r="J2691" s="63"/>
      <c r="K2691" s="63"/>
      <c r="L2691" s="63"/>
      <c r="M2691" s="65"/>
      <c r="N2691" s="66"/>
      <c r="O2691" s="66"/>
      <c r="P2691" s="63"/>
      <c r="Q2691" s="64"/>
      <c r="R2691" s="64"/>
      <c r="S2691" s="64"/>
      <c r="T2691" s="67"/>
      <c r="U2691" s="62"/>
      <c r="W2691" s="8"/>
      <c r="X2691" s="8"/>
      <c r="Y2691" s="8"/>
      <c r="Z2691" s="8"/>
      <c r="AA2691" s="8"/>
      <c r="AB2691" s="8"/>
      <c r="AC2691" s="8"/>
      <c r="AD2691" s="8"/>
      <c r="AE2691" s="8"/>
      <c r="AF2691" s="8"/>
      <c r="AG2691" s="8"/>
    </row>
    <row r="2692" spans="1:33" s="7" customFormat="1" x14ac:dyDescent="0.3">
      <c r="A2692" s="61">
        <v>3181</v>
      </c>
      <c r="B2692" s="63"/>
      <c r="C2692" s="63"/>
      <c r="D2692" s="63"/>
      <c r="E2692" s="64"/>
      <c r="F2692" s="64"/>
      <c r="G2692" s="64"/>
      <c r="H2692" s="63"/>
      <c r="I2692" s="63"/>
      <c r="J2692" s="63"/>
      <c r="K2692" s="63"/>
      <c r="L2692" s="63"/>
      <c r="M2692" s="65"/>
      <c r="N2692" s="66"/>
      <c r="O2692" s="66"/>
      <c r="P2692" s="63"/>
      <c r="Q2692" s="64"/>
      <c r="R2692" s="64"/>
      <c r="S2692" s="64"/>
      <c r="T2692" s="67"/>
      <c r="U2692" s="62"/>
      <c r="W2692" s="8"/>
      <c r="X2692" s="8"/>
      <c r="Y2692" s="8"/>
      <c r="Z2692" s="8"/>
      <c r="AA2692" s="8"/>
      <c r="AB2692" s="8"/>
      <c r="AC2692" s="8"/>
      <c r="AD2692" s="8"/>
      <c r="AE2692" s="8"/>
      <c r="AF2692" s="8"/>
      <c r="AG2692" s="8"/>
    </row>
    <row r="2693" spans="1:33" s="7" customFormat="1" x14ac:dyDescent="0.3">
      <c r="A2693" s="61">
        <v>3182</v>
      </c>
      <c r="B2693" s="63"/>
      <c r="C2693" s="63"/>
      <c r="D2693" s="63"/>
      <c r="E2693" s="64"/>
      <c r="F2693" s="64"/>
      <c r="G2693" s="64"/>
      <c r="H2693" s="63"/>
      <c r="I2693" s="63"/>
      <c r="J2693" s="63"/>
      <c r="K2693" s="63"/>
      <c r="L2693" s="63"/>
      <c r="M2693" s="65"/>
      <c r="N2693" s="66"/>
      <c r="O2693" s="66"/>
      <c r="P2693" s="63"/>
      <c r="Q2693" s="64"/>
      <c r="R2693" s="64"/>
      <c r="S2693" s="64"/>
      <c r="T2693" s="67"/>
      <c r="U2693" s="62"/>
      <c r="W2693" s="8"/>
      <c r="X2693" s="8"/>
      <c r="Y2693" s="8"/>
      <c r="Z2693" s="8"/>
      <c r="AA2693" s="8"/>
      <c r="AB2693" s="8"/>
      <c r="AC2693" s="8"/>
      <c r="AD2693" s="8"/>
      <c r="AE2693" s="8"/>
      <c r="AF2693" s="8"/>
      <c r="AG2693" s="8"/>
    </row>
    <row r="2694" spans="1:33" s="7" customFormat="1" x14ac:dyDescent="0.3">
      <c r="A2694" s="61">
        <v>3183</v>
      </c>
      <c r="B2694" s="63"/>
      <c r="C2694" s="63"/>
      <c r="D2694" s="63"/>
      <c r="E2694" s="64"/>
      <c r="F2694" s="64"/>
      <c r="G2694" s="64"/>
      <c r="H2694" s="63"/>
      <c r="I2694" s="63"/>
      <c r="J2694" s="63"/>
      <c r="K2694" s="63"/>
      <c r="L2694" s="63"/>
      <c r="M2694" s="65"/>
      <c r="N2694" s="66"/>
      <c r="O2694" s="66"/>
      <c r="P2694" s="63"/>
      <c r="Q2694" s="64"/>
      <c r="R2694" s="64"/>
      <c r="S2694" s="64"/>
      <c r="T2694" s="67"/>
      <c r="U2694" s="62"/>
      <c r="W2694" s="8"/>
      <c r="X2694" s="8"/>
      <c r="Y2694" s="8"/>
      <c r="Z2694" s="8"/>
      <c r="AA2694" s="8"/>
      <c r="AB2694" s="8"/>
      <c r="AC2694" s="8"/>
      <c r="AD2694" s="8"/>
      <c r="AE2694" s="8"/>
      <c r="AF2694" s="8"/>
      <c r="AG2694" s="8"/>
    </row>
    <row r="2695" spans="1:33" s="7" customFormat="1" x14ac:dyDescent="0.3">
      <c r="A2695" s="61">
        <v>3184</v>
      </c>
      <c r="B2695" s="63"/>
      <c r="C2695" s="63"/>
      <c r="D2695" s="63"/>
      <c r="E2695" s="64"/>
      <c r="F2695" s="64"/>
      <c r="G2695" s="64"/>
      <c r="H2695" s="63"/>
      <c r="I2695" s="63"/>
      <c r="J2695" s="63"/>
      <c r="K2695" s="63"/>
      <c r="L2695" s="63"/>
      <c r="M2695" s="65"/>
      <c r="N2695" s="66"/>
      <c r="O2695" s="66"/>
      <c r="P2695" s="63"/>
      <c r="Q2695" s="64"/>
      <c r="R2695" s="64"/>
      <c r="S2695" s="64"/>
      <c r="T2695" s="67"/>
      <c r="U2695" s="62"/>
      <c r="W2695" s="8"/>
      <c r="X2695" s="8"/>
      <c r="Y2695" s="8"/>
      <c r="Z2695" s="8"/>
      <c r="AA2695" s="8"/>
      <c r="AB2695" s="8"/>
      <c r="AC2695" s="8"/>
      <c r="AD2695" s="8"/>
      <c r="AE2695" s="8"/>
      <c r="AF2695" s="8"/>
      <c r="AG2695" s="8"/>
    </row>
    <row r="2696" spans="1:33" s="7" customFormat="1" x14ac:dyDescent="0.3">
      <c r="A2696" s="61">
        <v>3185</v>
      </c>
      <c r="B2696" s="63"/>
      <c r="C2696" s="63"/>
      <c r="D2696" s="63"/>
      <c r="E2696" s="64"/>
      <c r="F2696" s="64"/>
      <c r="G2696" s="64"/>
      <c r="H2696" s="63"/>
      <c r="I2696" s="63"/>
      <c r="J2696" s="63"/>
      <c r="K2696" s="63"/>
      <c r="L2696" s="63"/>
      <c r="M2696" s="65"/>
      <c r="N2696" s="66"/>
      <c r="O2696" s="66"/>
      <c r="P2696" s="63"/>
      <c r="Q2696" s="64"/>
      <c r="R2696" s="64"/>
      <c r="S2696" s="64"/>
      <c r="T2696" s="67"/>
      <c r="U2696" s="62"/>
      <c r="W2696" s="8"/>
      <c r="X2696" s="8"/>
      <c r="Y2696" s="8"/>
      <c r="Z2696" s="8"/>
      <c r="AA2696" s="8"/>
      <c r="AB2696" s="8"/>
      <c r="AC2696" s="8"/>
      <c r="AD2696" s="8"/>
      <c r="AE2696" s="8"/>
      <c r="AF2696" s="8"/>
      <c r="AG2696" s="8"/>
    </row>
    <row r="2697" spans="1:33" s="7" customFormat="1" x14ac:dyDescent="0.3">
      <c r="A2697" s="61">
        <v>3186</v>
      </c>
      <c r="B2697" s="63"/>
      <c r="C2697" s="63"/>
      <c r="D2697" s="63"/>
      <c r="E2697" s="64"/>
      <c r="F2697" s="64"/>
      <c r="G2697" s="64"/>
      <c r="H2697" s="63"/>
      <c r="I2697" s="63"/>
      <c r="J2697" s="63"/>
      <c r="K2697" s="63"/>
      <c r="L2697" s="63"/>
      <c r="M2697" s="65"/>
      <c r="N2697" s="66"/>
      <c r="O2697" s="66"/>
      <c r="P2697" s="63"/>
      <c r="Q2697" s="64"/>
      <c r="R2697" s="64"/>
      <c r="S2697" s="64"/>
      <c r="T2697" s="67"/>
      <c r="U2697" s="62"/>
      <c r="W2697" s="8"/>
      <c r="X2697" s="8"/>
      <c r="Y2697" s="8"/>
      <c r="Z2697" s="8"/>
      <c r="AA2697" s="8"/>
      <c r="AB2697" s="8"/>
      <c r="AC2697" s="8"/>
      <c r="AD2697" s="8"/>
      <c r="AE2697" s="8"/>
      <c r="AF2697" s="8"/>
      <c r="AG2697" s="8"/>
    </row>
    <row r="2698" spans="1:33" s="7" customFormat="1" x14ac:dyDescent="0.3">
      <c r="A2698" s="61">
        <v>3187</v>
      </c>
      <c r="B2698" s="63"/>
      <c r="C2698" s="63"/>
      <c r="D2698" s="63"/>
      <c r="E2698" s="64"/>
      <c r="F2698" s="64"/>
      <c r="G2698" s="64"/>
      <c r="H2698" s="63"/>
      <c r="I2698" s="63"/>
      <c r="J2698" s="63"/>
      <c r="K2698" s="63"/>
      <c r="L2698" s="63"/>
      <c r="M2698" s="65"/>
      <c r="N2698" s="66"/>
      <c r="O2698" s="66"/>
      <c r="P2698" s="63"/>
      <c r="Q2698" s="64"/>
      <c r="R2698" s="64"/>
      <c r="S2698" s="64"/>
      <c r="T2698" s="67"/>
      <c r="U2698" s="62"/>
      <c r="W2698" s="8"/>
      <c r="X2698" s="8"/>
      <c r="Y2698" s="8"/>
      <c r="Z2698" s="8"/>
      <c r="AA2698" s="8"/>
      <c r="AB2698" s="8"/>
      <c r="AC2698" s="8"/>
      <c r="AD2698" s="8"/>
      <c r="AE2698" s="8"/>
      <c r="AF2698" s="8"/>
      <c r="AG2698" s="8"/>
    </row>
    <row r="2699" spans="1:33" s="7" customFormat="1" x14ac:dyDescent="0.3">
      <c r="A2699" s="61">
        <v>3188</v>
      </c>
      <c r="B2699" s="63"/>
      <c r="C2699" s="63"/>
      <c r="D2699" s="63"/>
      <c r="E2699" s="64"/>
      <c r="F2699" s="64"/>
      <c r="G2699" s="64"/>
      <c r="H2699" s="63"/>
      <c r="I2699" s="63"/>
      <c r="J2699" s="63"/>
      <c r="K2699" s="63"/>
      <c r="L2699" s="63"/>
      <c r="M2699" s="65"/>
      <c r="N2699" s="66"/>
      <c r="O2699" s="66"/>
      <c r="P2699" s="63"/>
      <c r="Q2699" s="64"/>
      <c r="R2699" s="64"/>
      <c r="S2699" s="64"/>
      <c r="T2699" s="67"/>
      <c r="U2699" s="62"/>
      <c r="W2699" s="8"/>
      <c r="X2699" s="8"/>
      <c r="Y2699" s="8"/>
      <c r="Z2699" s="8"/>
      <c r="AA2699" s="8"/>
      <c r="AB2699" s="8"/>
      <c r="AC2699" s="8"/>
      <c r="AD2699" s="8"/>
      <c r="AE2699" s="8"/>
      <c r="AF2699" s="8"/>
      <c r="AG2699" s="8"/>
    </row>
    <row r="2700" spans="1:33" s="7" customFormat="1" x14ac:dyDescent="0.3">
      <c r="A2700" s="61">
        <v>3189</v>
      </c>
      <c r="B2700" s="63"/>
      <c r="C2700" s="63"/>
      <c r="D2700" s="63"/>
      <c r="E2700" s="64"/>
      <c r="F2700" s="64"/>
      <c r="G2700" s="64"/>
      <c r="H2700" s="63"/>
      <c r="I2700" s="63"/>
      <c r="J2700" s="63"/>
      <c r="K2700" s="63"/>
      <c r="L2700" s="63"/>
      <c r="M2700" s="65"/>
      <c r="N2700" s="66"/>
      <c r="O2700" s="66"/>
      <c r="P2700" s="63"/>
      <c r="Q2700" s="64"/>
      <c r="R2700" s="64"/>
      <c r="S2700" s="64"/>
      <c r="T2700" s="67"/>
      <c r="U2700" s="62"/>
      <c r="W2700" s="8"/>
      <c r="X2700" s="8"/>
      <c r="Y2700" s="8"/>
      <c r="Z2700" s="8"/>
      <c r="AA2700" s="8"/>
      <c r="AB2700" s="8"/>
      <c r="AC2700" s="8"/>
      <c r="AD2700" s="8"/>
      <c r="AE2700" s="8"/>
      <c r="AF2700" s="8"/>
      <c r="AG2700" s="8"/>
    </row>
    <row r="2701" spans="1:33" s="7" customFormat="1" x14ac:dyDescent="0.3">
      <c r="A2701" s="61">
        <v>3190</v>
      </c>
      <c r="B2701" s="63"/>
      <c r="C2701" s="63"/>
      <c r="D2701" s="63"/>
      <c r="E2701" s="64"/>
      <c r="F2701" s="64"/>
      <c r="G2701" s="64"/>
      <c r="H2701" s="63"/>
      <c r="I2701" s="63"/>
      <c r="J2701" s="63"/>
      <c r="K2701" s="63"/>
      <c r="L2701" s="63"/>
      <c r="M2701" s="65"/>
      <c r="N2701" s="66"/>
      <c r="O2701" s="66"/>
      <c r="P2701" s="63"/>
      <c r="Q2701" s="64"/>
      <c r="R2701" s="64"/>
      <c r="S2701" s="64"/>
      <c r="T2701" s="67"/>
      <c r="U2701" s="62"/>
      <c r="W2701" s="8"/>
      <c r="X2701" s="8"/>
      <c r="Y2701" s="8"/>
      <c r="Z2701" s="8"/>
      <c r="AA2701" s="8"/>
      <c r="AB2701" s="8"/>
      <c r="AC2701" s="8"/>
      <c r="AD2701" s="8"/>
      <c r="AE2701" s="8"/>
      <c r="AF2701" s="8"/>
      <c r="AG2701" s="8"/>
    </row>
    <row r="2702" spans="1:33" s="7" customFormat="1" x14ac:dyDescent="0.3">
      <c r="A2702" s="61">
        <v>3191</v>
      </c>
      <c r="B2702" s="63"/>
      <c r="C2702" s="63"/>
      <c r="D2702" s="63"/>
      <c r="E2702" s="64"/>
      <c r="F2702" s="64"/>
      <c r="G2702" s="64"/>
      <c r="H2702" s="63"/>
      <c r="I2702" s="63"/>
      <c r="J2702" s="63"/>
      <c r="K2702" s="63"/>
      <c r="L2702" s="63"/>
      <c r="M2702" s="65"/>
      <c r="N2702" s="66"/>
      <c r="O2702" s="66"/>
      <c r="P2702" s="63"/>
      <c r="Q2702" s="64"/>
      <c r="R2702" s="64"/>
      <c r="S2702" s="64"/>
      <c r="T2702" s="67"/>
      <c r="U2702" s="62"/>
      <c r="W2702" s="8"/>
      <c r="X2702" s="8"/>
      <c r="Y2702" s="8"/>
      <c r="Z2702" s="8"/>
      <c r="AA2702" s="8"/>
      <c r="AB2702" s="8"/>
      <c r="AC2702" s="8"/>
      <c r="AD2702" s="8"/>
      <c r="AE2702" s="8"/>
      <c r="AF2702" s="8"/>
      <c r="AG2702" s="8"/>
    </row>
    <row r="2703" spans="1:33" s="7" customFormat="1" x14ac:dyDescent="0.3">
      <c r="A2703" s="61">
        <v>3192</v>
      </c>
      <c r="B2703" s="63"/>
      <c r="C2703" s="63"/>
      <c r="D2703" s="63"/>
      <c r="E2703" s="64"/>
      <c r="F2703" s="64"/>
      <c r="G2703" s="64"/>
      <c r="H2703" s="63"/>
      <c r="I2703" s="63"/>
      <c r="J2703" s="63"/>
      <c r="K2703" s="63"/>
      <c r="L2703" s="63"/>
      <c r="M2703" s="65"/>
      <c r="N2703" s="66"/>
      <c r="O2703" s="66"/>
      <c r="P2703" s="63"/>
      <c r="Q2703" s="64"/>
      <c r="R2703" s="64"/>
      <c r="S2703" s="64"/>
      <c r="T2703" s="67"/>
      <c r="U2703" s="62"/>
      <c r="W2703" s="8"/>
      <c r="X2703" s="8"/>
      <c r="Y2703" s="8"/>
      <c r="Z2703" s="8"/>
      <c r="AA2703" s="8"/>
      <c r="AB2703" s="8"/>
      <c r="AC2703" s="8"/>
      <c r="AD2703" s="8"/>
      <c r="AE2703" s="8"/>
      <c r="AF2703" s="8"/>
      <c r="AG2703" s="8"/>
    </row>
    <row r="2704" spans="1:33" s="7" customFormat="1" x14ac:dyDescent="0.3">
      <c r="A2704" s="61">
        <v>3193</v>
      </c>
      <c r="B2704" s="63"/>
      <c r="C2704" s="63"/>
      <c r="D2704" s="63"/>
      <c r="E2704" s="64"/>
      <c r="F2704" s="64"/>
      <c r="G2704" s="64"/>
      <c r="H2704" s="63"/>
      <c r="I2704" s="63"/>
      <c r="J2704" s="63"/>
      <c r="K2704" s="63"/>
      <c r="L2704" s="63"/>
      <c r="M2704" s="65"/>
      <c r="N2704" s="66"/>
      <c r="O2704" s="66"/>
      <c r="P2704" s="63"/>
      <c r="Q2704" s="64"/>
      <c r="R2704" s="64"/>
      <c r="S2704" s="64"/>
      <c r="T2704" s="67"/>
      <c r="U2704" s="62"/>
      <c r="W2704" s="8"/>
      <c r="X2704" s="8"/>
      <c r="Y2704" s="8"/>
      <c r="Z2704" s="8"/>
      <c r="AA2704" s="8"/>
      <c r="AB2704" s="8"/>
      <c r="AC2704" s="8"/>
      <c r="AD2704" s="8"/>
      <c r="AE2704" s="8"/>
      <c r="AF2704" s="8"/>
      <c r="AG2704" s="8"/>
    </row>
    <row r="2705" spans="1:33" s="7" customFormat="1" x14ac:dyDescent="0.3">
      <c r="A2705" s="61">
        <v>3194</v>
      </c>
      <c r="B2705" s="63"/>
      <c r="C2705" s="63"/>
      <c r="D2705" s="63"/>
      <c r="E2705" s="64"/>
      <c r="F2705" s="64"/>
      <c r="G2705" s="64"/>
      <c r="H2705" s="63"/>
      <c r="I2705" s="63"/>
      <c r="J2705" s="63"/>
      <c r="K2705" s="63"/>
      <c r="L2705" s="63"/>
      <c r="M2705" s="65"/>
      <c r="N2705" s="66"/>
      <c r="O2705" s="66"/>
      <c r="P2705" s="63"/>
      <c r="Q2705" s="64"/>
      <c r="R2705" s="64"/>
      <c r="S2705" s="64"/>
      <c r="T2705" s="67"/>
      <c r="U2705" s="62"/>
      <c r="W2705" s="8"/>
      <c r="X2705" s="8"/>
      <c r="Y2705" s="8"/>
      <c r="Z2705" s="8"/>
      <c r="AA2705" s="8"/>
      <c r="AB2705" s="8"/>
      <c r="AC2705" s="8"/>
      <c r="AD2705" s="8"/>
      <c r="AE2705" s="8"/>
      <c r="AF2705" s="8"/>
      <c r="AG2705" s="8"/>
    </row>
    <row r="2706" spans="1:33" s="7" customFormat="1" x14ac:dyDescent="0.3">
      <c r="A2706" s="61">
        <v>3195</v>
      </c>
      <c r="B2706" s="63"/>
      <c r="C2706" s="63"/>
      <c r="D2706" s="63"/>
      <c r="E2706" s="64"/>
      <c r="F2706" s="64"/>
      <c r="G2706" s="64"/>
      <c r="H2706" s="63"/>
      <c r="I2706" s="63"/>
      <c r="J2706" s="63"/>
      <c r="K2706" s="63"/>
      <c r="L2706" s="63"/>
      <c r="M2706" s="65"/>
      <c r="N2706" s="66"/>
      <c r="O2706" s="66"/>
      <c r="P2706" s="63"/>
      <c r="Q2706" s="64"/>
      <c r="R2706" s="64"/>
      <c r="S2706" s="64"/>
      <c r="T2706" s="67"/>
      <c r="U2706" s="62"/>
      <c r="W2706" s="8"/>
      <c r="X2706" s="8"/>
      <c r="Y2706" s="8"/>
      <c r="Z2706" s="8"/>
      <c r="AA2706" s="8"/>
      <c r="AB2706" s="8"/>
      <c r="AC2706" s="8"/>
      <c r="AD2706" s="8"/>
      <c r="AE2706" s="8"/>
      <c r="AF2706" s="8"/>
      <c r="AG2706" s="8"/>
    </row>
    <row r="2707" spans="1:33" s="7" customFormat="1" x14ac:dyDescent="0.3">
      <c r="A2707" s="61">
        <v>3196</v>
      </c>
      <c r="B2707" s="63"/>
      <c r="C2707" s="63"/>
      <c r="D2707" s="63"/>
      <c r="E2707" s="64"/>
      <c r="F2707" s="64"/>
      <c r="G2707" s="64"/>
      <c r="H2707" s="63"/>
      <c r="I2707" s="63"/>
      <c r="J2707" s="63"/>
      <c r="K2707" s="63"/>
      <c r="L2707" s="63"/>
      <c r="M2707" s="65"/>
      <c r="N2707" s="66"/>
      <c r="O2707" s="66"/>
      <c r="P2707" s="63"/>
      <c r="Q2707" s="64"/>
      <c r="R2707" s="64"/>
      <c r="S2707" s="64"/>
      <c r="T2707" s="67"/>
      <c r="U2707" s="62"/>
      <c r="W2707" s="8"/>
      <c r="X2707" s="8"/>
      <c r="Y2707" s="8"/>
      <c r="Z2707" s="8"/>
      <c r="AA2707" s="8"/>
      <c r="AB2707" s="8"/>
      <c r="AC2707" s="8"/>
      <c r="AD2707" s="8"/>
      <c r="AE2707" s="8"/>
      <c r="AF2707" s="8"/>
      <c r="AG2707" s="8"/>
    </row>
    <row r="2708" spans="1:33" s="7" customFormat="1" x14ac:dyDescent="0.3">
      <c r="A2708" s="61">
        <v>3197</v>
      </c>
      <c r="B2708" s="63"/>
      <c r="C2708" s="63"/>
      <c r="D2708" s="63"/>
      <c r="E2708" s="64"/>
      <c r="F2708" s="64"/>
      <c r="G2708" s="64"/>
      <c r="H2708" s="63"/>
      <c r="I2708" s="63"/>
      <c r="J2708" s="63"/>
      <c r="K2708" s="63"/>
      <c r="L2708" s="63"/>
      <c r="M2708" s="65"/>
      <c r="N2708" s="66"/>
      <c r="O2708" s="66"/>
      <c r="P2708" s="63"/>
      <c r="Q2708" s="64"/>
      <c r="R2708" s="64"/>
      <c r="S2708" s="64"/>
      <c r="T2708" s="67"/>
      <c r="U2708" s="62"/>
      <c r="W2708" s="8"/>
      <c r="X2708" s="8"/>
      <c r="Y2708" s="8"/>
      <c r="Z2708" s="8"/>
      <c r="AA2708" s="8"/>
      <c r="AB2708" s="8"/>
      <c r="AC2708" s="8"/>
      <c r="AD2708" s="8"/>
      <c r="AE2708" s="8"/>
      <c r="AF2708" s="8"/>
      <c r="AG2708" s="8"/>
    </row>
    <row r="2709" spans="1:33" s="7" customFormat="1" x14ac:dyDescent="0.3">
      <c r="A2709" s="61">
        <v>3198</v>
      </c>
      <c r="B2709" s="63"/>
      <c r="C2709" s="63"/>
      <c r="D2709" s="63"/>
      <c r="E2709" s="64"/>
      <c r="F2709" s="64"/>
      <c r="G2709" s="64"/>
      <c r="H2709" s="63"/>
      <c r="I2709" s="63"/>
      <c r="J2709" s="63"/>
      <c r="K2709" s="63"/>
      <c r="L2709" s="63"/>
      <c r="M2709" s="65"/>
      <c r="N2709" s="66"/>
      <c r="O2709" s="66"/>
      <c r="P2709" s="63"/>
      <c r="Q2709" s="64"/>
      <c r="R2709" s="64"/>
      <c r="S2709" s="64"/>
      <c r="T2709" s="67"/>
      <c r="U2709" s="62"/>
      <c r="W2709" s="8"/>
      <c r="X2709" s="8"/>
      <c r="Y2709" s="8"/>
      <c r="Z2709" s="8"/>
      <c r="AA2709" s="8"/>
      <c r="AB2709" s="8"/>
      <c r="AC2709" s="8"/>
      <c r="AD2709" s="8"/>
      <c r="AE2709" s="8"/>
      <c r="AF2709" s="8"/>
      <c r="AG2709" s="8"/>
    </row>
    <row r="2710" spans="1:33" s="7" customFormat="1" x14ac:dyDescent="0.3">
      <c r="A2710" s="61">
        <v>3199</v>
      </c>
      <c r="B2710" s="63"/>
      <c r="C2710" s="63"/>
      <c r="D2710" s="63"/>
      <c r="E2710" s="64"/>
      <c r="F2710" s="64"/>
      <c r="G2710" s="64"/>
      <c r="H2710" s="63"/>
      <c r="I2710" s="63"/>
      <c r="J2710" s="63"/>
      <c r="K2710" s="63"/>
      <c r="L2710" s="63"/>
      <c r="M2710" s="65"/>
      <c r="N2710" s="66"/>
      <c r="O2710" s="66"/>
      <c r="P2710" s="63"/>
      <c r="Q2710" s="64"/>
      <c r="R2710" s="64"/>
      <c r="S2710" s="64"/>
      <c r="T2710" s="67"/>
      <c r="U2710" s="62"/>
      <c r="W2710" s="8"/>
      <c r="X2710" s="8"/>
      <c r="Y2710" s="8"/>
      <c r="Z2710" s="8"/>
      <c r="AA2710" s="8"/>
      <c r="AB2710" s="8"/>
      <c r="AC2710" s="8"/>
      <c r="AD2710" s="8"/>
      <c r="AE2710" s="8"/>
      <c r="AF2710" s="8"/>
      <c r="AG2710" s="8"/>
    </row>
    <row r="2711" spans="1:33" s="7" customFormat="1" x14ac:dyDescent="0.3">
      <c r="A2711" s="61">
        <v>3200</v>
      </c>
      <c r="B2711" s="63"/>
      <c r="C2711" s="63"/>
      <c r="D2711" s="63"/>
      <c r="E2711" s="64"/>
      <c r="F2711" s="64"/>
      <c r="G2711" s="64"/>
      <c r="H2711" s="63"/>
      <c r="I2711" s="63"/>
      <c r="J2711" s="63"/>
      <c r="K2711" s="63"/>
      <c r="L2711" s="63"/>
      <c r="M2711" s="65"/>
      <c r="N2711" s="66"/>
      <c r="O2711" s="66"/>
      <c r="P2711" s="63"/>
      <c r="Q2711" s="64"/>
      <c r="R2711" s="64"/>
      <c r="S2711" s="64"/>
      <c r="T2711" s="67"/>
      <c r="U2711" s="62"/>
      <c r="W2711" s="8"/>
      <c r="X2711" s="8"/>
      <c r="Y2711" s="8"/>
      <c r="Z2711" s="8"/>
      <c r="AA2711" s="8"/>
      <c r="AB2711" s="8"/>
      <c r="AC2711" s="8"/>
      <c r="AD2711" s="8"/>
      <c r="AE2711" s="8"/>
      <c r="AF2711" s="8"/>
      <c r="AG2711" s="8"/>
    </row>
    <row r="2712" spans="1:33" s="7" customFormat="1" x14ac:dyDescent="0.3">
      <c r="A2712" s="61">
        <v>3201</v>
      </c>
      <c r="B2712" s="63"/>
      <c r="C2712" s="63"/>
      <c r="D2712" s="63"/>
      <c r="E2712" s="64"/>
      <c r="F2712" s="64"/>
      <c r="G2712" s="64"/>
      <c r="H2712" s="63"/>
      <c r="I2712" s="63"/>
      <c r="J2712" s="63"/>
      <c r="K2712" s="63"/>
      <c r="L2712" s="63"/>
      <c r="M2712" s="65"/>
      <c r="N2712" s="66"/>
      <c r="O2712" s="66"/>
      <c r="P2712" s="63"/>
      <c r="Q2712" s="64"/>
      <c r="R2712" s="64"/>
      <c r="S2712" s="64"/>
      <c r="T2712" s="67"/>
      <c r="U2712" s="62"/>
      <c r="W2712" s="8"/>
      <c r="X2712" s="8"/>
      <c r="Y2712" s="8"/>
      <c r="Z2712" s="8"/>
      <c r="AA2712" s="8"/>
      <c r="AB2712" s="8"/>
      <c r="AC2712" s="8"/>
      <c r="AD2712" s="8"/>
      <c r="AE2712" s="8"/>
      <c r="AF2712" s="8"/>
      <c r="AG2712" s="8"/>
    </row>
    <row r="2713" spans="1:33" s="7" customFormat="1" x14ac:dyDescent="0.3">
      <c r="A2713" s="61">
        <v>3202</v>
      </c>
      <c r="B2713" s="63"/>
      <c r="C2713" s="63"/>
      <c r="D2713" s="63"/>
      <c r="E2713" s="64"/>
      <c r="F2713" s="64"/>
      <c r="G2713" s="64"/>
      <c r="H2713" s="63"/>
      <c r="I2713" s="63"/>
      <c r="J2713" s="63"/>
      <c r="K2713" s="63"/>
      <c r="L2713" s="63"/>
      <c r="M2713" s="65"/>
      <c r="N2713" s="66"/>
      <c r="O2713" s="66"/>
      <c r="P2713" s="63"/>
      <c r="Q2713" s="64"/>
      <c r="R2713" s="64"/>
      <c r="S2713" s="64"/>
      <c r="T2713" s="67"/>
      <c r="U2713" s="62"/>
      <c r="W2713" s="8"/>
      <c r="X2713" s="8"/>
      <c r="Y2713" s="8"/>
      <c r="Z2713" s="8"/>
      <c r="AA2713" s="8"/>
      <c r="AB2713" s="8"/>
      <c r="AC2713" s="8"/>
      <c r="AD2713" s="8"/>
      <c r="AE2713" s="8"/>
      <c r="AF2713" s="8"/>
      <c r="AG2713" s="8"/>
    </row>
    <row r="2714" spans="1:33" s="7" customFormat="1" x14ac:dyDescent="0.3">
      <c r="A2714" s="61">
        <v>3203</v>
      </c>
      <c r="B2714" s="63"/>
      <c r="C2714" s="63"/>
      <c r="D2714" s="63"/>
      <c r="E2714" s="64"/>
      <c r="F2714" s="64"/>
      <c r="G2714" s="64"/>
      <c r="H2714" s="63"/>
      <c r="I2714" s="63"/>
      <c r="J2714" s="63"/>
      <c r="K2714" s="63"/>
      <c r="L2714" s="63"/>
      <c r="M2714" s="65"/>
      <c r="N2714" s="66"/>
      <c r="O2714" s="66"/>
      <c r="P2714" s="63"/>
      <c r="Q2714" s="64"/>
      <c r="R2714" s="64"/>
      <c r="S2714" s="64"/>
      <c r="T2714" s="67"/>
      <c r="U2714" s="62"/>
      <c r="W2714" s="8"/>
      <c r="X2714" s="8"/>
      <c r="Y2714" s="8"/>
      <c r="Z2714" s="8"/>
      <c r="AA2714" s="8"/>
      <c r="AB2714" s="8"/>
      <c r="AC2714" s="8"/>
      <c r="AD2714" s="8"/>
      <c r="AE2714" s="8"/>
      <c r="AF2714" s="8"/>
      <c r="AG2714" s="8"/>
    </row>
    <row r="2715" spans="1:33" s="7" customFormat="1" x14ac:dyDescent="0.3">
      <c r="A2715" s="61">
        <v>3204</v>
      </c>
      <c r="B2715" s="63"/>
      <c r="C2715" s="63"/>
      <c r="D2715" s="63"/>
      <c r="E2715" s="64"/>
      <c r="F2715" s="64"/>
      <c r="G2715" s="64"/>
      <c r="H2715" s="63"/>
      <c r="I2715" s="63"/>
      <c r="J2715" s="63"/>
      <c r="K2715" s="63"/>
      <c r="L2715" s="63"/>
      <c r="M2715" s="65"/>
      <c r="N2715" s="66"/>
      <c r="O2715" s="66"/>
      <c r="P2715" s="63"/>
      <c r="Q2715" s="64"/>
      <c r="R2715" s="64"/>
      <c r="S2715" s="64"/>
      <c r="T2715" s="67"/>
      <c r="U2715" s="62"/>
      <c r="W2715" s="8"/>
      <c r="X2715" s="8"/>
      <c r="Y2715" s="8"/>
      <c r="Z2715" s="8"/>
      <c r="AA2715" s="8"/>
      <c r="AB2715" s="8"/>
      <c r="AC2715" s="8"/>
      <c r="AD2715" s="8"/>
      <c r="AE2715" s="8"/>
      <c r="AF2715" s="8"/>
      <c r="AG2715" s="8"/>
    </row>
    <row r="2716" spans="1:33" s="7" customFormat="1" x14ac:dyDescent="0.3">
      <c r="A2716" s="61">
        <v>3205</v>
      </c>
      <c r="B2716" s="63"/>
      <c r="C2716" s="63"/>
      <c r="D2716" s="63"/>
      <c r="E2716" s="64"/>
      <c r="F2716" s="64"/>
      <c r="G2716" s="64"/>
      <c r="H2716" s="63"/>
      <c r="I2716" s="63"/>
      <c r="J2716" s="63"/>
      <c r="K2716" s="63"/>
      <c r="L2716" s="63"/>
      <c r="M2716" s="65"/>
      <c r="N2716" s="66"/>
      <c r="O2716" s="66"/>
      <c r="P2716" s="63"/>
      <c r="Q2716" s="64"/>
      <c r="R2716" s="64"/>
      <c r="S2716" s="64"/>
      <c r="T2716" s="67"/>
      <c r="U2716" s="62"/>
      <c r="W2716" s="8"/>
      <c r="X2716" s="8"/>
      <c r="Y2716" s="8"/>
      <c r="Z2716" s="8"/>
      <c r="AA2716" s="8"/>
      <c r="AB2716" s="8"/>
      <c r="AC2716" s="8"/>
      <c r="AD2716" s="8"/>
      <c r="AE2716" s="8"/>
      <c r="AF2716" s="8"/>
      <c r="AG2716" s="8"/>
    </row>
    <row r="2717" spans="1:33" s="7" customFormat="1" x14ac:dyDescent="0.3">
      <c r="A2717" s="61">
        <v>3206</v>
      </c>
      <c r="B2717" s="63"/>
      <c r="C2717" s="63"/>
      <c r="D2717" s="63"/>
      <c r="E2717" s="64"/>
      <c r="F2717" s="64"/>
      <c r="G2717" s="64"/>
      <c r="H2717" s="63"/>
      <c r="I2717" s="63"/>
      <c r="J2717" s="63"/>
      <c r="K2717" s="63"/>
      <c r="L2717" s="63"/>
      <c r="M2717" s="65"/>
      <c r="N2717" s="66"/>
      <c r="O2717" s="66"/>
      <c r="P2717" s="63"/>
      <c r="Q2717" s="64"/>
      <c r="R2717" s="64"/>
      <c r="S2717" s="64"/>
      <c r="T2717" s="67"/>
      <c r="U2717" s="62"/>
      <c r="W2717" s="8"/>
      <c r="X2717" s="8"/>
      <c r="Y2717" s="8"/>
      <c r="Z2717" s="8"/>
      <c r="AA2717" s="8"/>
      <c r="AB2717" s="8"/>
      <c r="AC2717" s="8"/>
      <c r="AD2717" s="8"/>
      <c r="AE2717" s="8"/>
      <c r="AF2717" s="8"/>
      <c r="AG2717" s="8"/>
    </row>
    <row r="2718" spans="1:33" s="7" customFormat="1" x14ac:dyDescent="0.3">
      <c r="A2718" s="61">
        <v>3207</v>
      </c>
      <c r="B2718" s="63"/>
      <c r="C2718" s="63"/>
      <c r="D2718" s="63"/>
      <c r="E2718" s="64"/>
      <c r="F2718" s="64"/>
      <c r="G2718" s="64"/>
      <c r="H2718" s="63"/>
      <c r="I2718" s="63"/>
      <c r="J2718" s="63"/>
      <c r="K2718" s="63"/>
      <c r="L2718" s="63"/>
      <c r="M2718" s="65"/>
      <c r="N2718" s="66"/>
      <c r="O2718" s="66"/>
      <c r="P2718" s="63"/>
      <c r="Q2718" s="64"/>
      <c r="R2718" s="64"/>
      <c r="S2718" s="64"/>
      <c r="T2718" s="67"/>
      <c r="U2718" s="62"/>
      <c r="W2718" s="8"/>
      <c r="X2718" s="8"/>
      <c r="Y2718" s="8"/>
      <c r="Z2718" s="8"/>
      <c r="AA2718" s="8"/>
      <c r="AB2718" s="8"/>
      <c r="AC2718" s="8"/>
      <c r="AD2718" s="8"/>
      <c r="AE2718" s="8"/>
      <c r="AF2718" s="8"/>
      <c r="AG2718" s="8"/>
    </row>
    <row r="2719" spans="1:33" s="7" customFormat="1" x14ac:dyDescent="0.3">
      <c r="A2719" s="61">
        <v>3208</v>
      </c>
      <c r="B2719" s="63"/>
      <c r="C2719" s="63"/>
      <c r="D2719" s="63"/>
      <c r="E2719" s="64"/>
      <c r="F2719" s="64"/>
      <c r="G2719" s="64"/>
      <c r="H2719" s="63"/>
      <c r="I2719" s="63"/>
      <c r="J2719" s="63"/>
      <c r="K2719" s="63"/>
      <c r="L2719" s="63"/>
      <c r="M2719" s="65"/>
      <c r="N2719" s="66"/>
      <c r="O2719" s="66"/>
      <c r="P2719" s="63"/>
      <c r="Q2719" s="64"/>
      <c r="R2719" s="64"/>
      <c r="S2719" s="64"/>
      <c r="T2719" s="67"/>
      <c r="U2719" s="62"/>
      <c r="W2719" s="8"/>
      <c r="X2719" s="8"/>
      <c r="Y2719" s="8"/>
      <c r="Z2719" s="8"/>
      <c r="AA2719" s="8"/>
      <c r="AB2719" s="8"/>
      <c r="AC2719" s="8"/>
      <c r="AD2719" s="8"/>
      <c r="AE2719" s="8"/>
      <c r="AF2719" s="8"/>
      <c r="AG2719" s="8"/>
    </row>
    <row r="2720" spans="1:33" s="7" customFormat="1" x14ac:dyDescent="0.3">
      <c r="A2720" s="61">
        <v>3209</v>
      </c>
      <c r="B2720" s="63"/>
      <c r="C2720" s="63"/>
      <c r="D2720" s="63"/>
      <c r="E2720" s="64"/>
      <c r="F2720" s="64"/>
      <c r="G2720" s="64"/>
      <c r="H2720" s="63"/>
      <c r="I2720" s="63"/>
      <c r="J2720" s="63"/>
      <c r="K2720" s="63"/>
      <c r="L2720" s="63"/>
      <c r="M2720" s="65"/>
      <c r="N2720" s="66"/>
      <c r="O2720" s="66"/>
      <c r="P2720" s="63"/>
      <c r="Q2720" s="64"/>
      <c r="R2720" s="64"/>
      <c r="S2720" s="64"/>
      <c r="T2720" s="67"/>
      <c r="U2720" s="62"/>
      <c r="W2720" s="8"/>
      <c r="X2720" s="8"/>
      <c r="Y2720" s="8"/>
      <c r="Z2720" s="8"/>
      <c r="AA2720" s="8"/>
      <c r="AB2720" s="8"/>
      <c r="AC2720" s="8"/>
      <c r="AD2720" s="8"/>
      <c r="AE2720" s="8"/>
      <c r="AF2720" s="8"/>
      <c r="AG2720" s="8"/>
    </row>
    <row r="2721" spans="1:33" s="7" customFormat="1" x14ac:dyDescent="0.3">
      <c r="A2721" s="61">
        <v>3210</v>
      </c>
      <c r="B2721" s="63"/>
      <c r="C2721" s="63"/>
      <c r="D2721" s="63"/>
      <c r="E2721" s="64"/>
      <c r="F2721" s="64"/>
      <c r="G2721" s="64"/>
      <c r="H2721" s="63"/>
      <c r="I2721" s="63"/>
      <c r="J2721" s="63"/>
      <c r="K2721" s="63"/>
      <c r="L2721" s="63"/>
      <c r="M2721" s="65"/>
      <c r="N2721" s="66"/>
      <c r="O2721" s="66"/>
      <c r="P2721" s="63"/>
      <c r="Q2721" s="64"/>
      <c r="R2721" s="64"/>
      <c r="S2721" s="64"/>
      <c r="T2721" s="67"/>
      <c r="U2721" s="62"/>
      <c r="W2721" s="8"/>
      <c r="X2721" s="8"/>
      <c r="Y2721" s="8"/>
      <c r="Z2721" s="8"/>
      <c r="AA2721" s="8"/>
      <c r="AB2721" s="8"/>
      <c r="AC2721" s="8"/>
      <c r="AD2721" s="8"/>
      <c r="AE2721" s="8"/>
      <c r="AF2721" s="8"/>
      <c r="AG2721" s="8"/>
    </row>
    <row r="2722" spans="1:33" s="7" customFormat="1" x14ac:dyDescent="0.3">
      <c r="A2722" s="61">
        <v>3211</v>
      </c>
      <c r="B2722" s="63"/>
      <c r="C2722" s="63"/>
      <c r="D2722" s="63"/>
      <c r="E2722" s="64"/>
      <c r="F2722" s="64"/>
      <c r="G2722" s="64"/>
      <c r="H2722" s="63"/>
      <c r="I2722" s="63"/>
      <c r="J2722" s="63"/>
      <c r="K2722" s="63"/>
      <c r="L2722" s="63"/>
      <c r="M2722" s="65"/>
      <c r="N2722" s="66"/>
      <c r="O2722" s="66"/>
      <c r="P2722" s="63"/>
      <c r="Q2722" s="64"/>
      <c r="R2722" s="64"/>
      <c r="S2722" s="64"/>
      <c r="T2722" s="67"/>
      <c r="U2722" s="62"/>
      <c r="W2722" s="8"/>
      <c r="X2722" s="8"/>
      <c r="Y2722" s="8"/>
      <c r="Z2722" s="8"/>
      <c r="AA2722" s="8"/>
      <c r="AB2722" s="8"/>
      <c r="AC2722" s="8"/>
      <c r="AD2722" s="8"/>
      <c r="AE2722" s="8"/>
      <c r="AF2722" s="8"/>
      <c r="AG2722" s="8"/>
    </row>
    <row r="2723" spans="1:33" s="7" customFormat="1" x14ac:dyDescent="0.3">
      <c r="A2723" s="61">
        <v>3212</v>
      </c>
      <c r="B2723" s="63"/>
      <c r="C2723" s="63"/>
      <c r="D2723" s="63"/>
      <c r="E2723" s="64"/>
      <c r="F2723" s="64"/>
      <c r="G2723" s="64"/>
      <c r="H2723" s="63"/>
      <c r="I2723" s="63"/>
      <c r="J2723" s="63"/>
      <c r="K2723" s="63"/>
      <c r="L2723" s="63"/>
      <c r="M2723" s="65"/>
      <c r="N2723" s="66"/>
      <c r="O2723" s="66"/>
      <c r="P2723" s="63"/>
      <c r="Q2723" s="64"/>
      <c r="R2723" s="64"/>
      <c r="S2723" s="64"/>
      <c r="T2723" s="67"/>
      <c r="U2723" s="62"/>
      <c r="W2723" s="8"/>
      <c r="X2723" s="8"/>
      <c r="Y2723" s="8"/>
      <c r="Z2723" s="8"/>
      <c r="AA2723" s="8"/>
      <c r="AB2723" s="8"/>
      <c r="AC2723" s="8"/>
      <c r="AD2723" s="8"/>
      <c r="AE2723" s="8"/>
      <c r="AF2723" s="8"/>
      <c r="AG2723" s="8"/>
    </row>
    <row r="2724" spans="1:33" s="7" customFormat="1" x14ac:dyDescent="0.3">
      <c r="A2724" s="61">
        <v>3213</v>
      </c>
      <c r="B2724" s="63"/>
      <c r="C2724" s="63"/>
      <c r="D2724" s="63"/>
      <c r="E2724" s="64"/>
      <c r="F2724" s="64"/>
      <c r="G2724" s="64"/>
      <c r="H2724" s="63"/>
      <c r="I2724" s="63"/>
      <c r="J2724" s="63"/>
      <c r="K2724" s="63"/>
      <c r="L2724" s="63"/>
      <c r="M2724" s="65"/>
      <c r="N2724" s="66"/>
      <c r="O2724" s="66"/>
      <c r="P2724" s="63"/>
      <c r="Q2724" s="64"/>
      <c r="R2724" s="64"/>
      <c r="S2724" s="64"/>
      <c r="T2724" s="67"/>
      <c r="U2724" s="62"/>
      <c r="W2724" s="8"/>
      <c r="X2724" s="8"/>
      <c r="Y2724" s="8"/>
      <c r="Z2724" s="8"/>
      <c r="AA2724" s="8"/>
      <c r="AB2724" s="8"/>
      <c r="AC2724" s="8"/>
      <c r="AD2724" s="8"/>
      <c r="AE2724" s="8"/>
      <c r="AF2724" s="8"/>
      <c r="AG2724" s="8"/>
    </row>
    <row r="2725" spans="1:33" s="7" customFormat="1" x14ac:dyDescent="0.3">
      <c r="A2725" s="61">
        <v>3214</v>
      </c>
      <c r="B2725" s="63"/>
      <c r="C2725" s="63"/>
      <c r="D2725" s="63"/>
      <c r="E2725" s="64"/>
      <c r="F2725" s="64"/>
      <c r="G2725" s="64"/>
      <c r="H2725" s="63"/>
      <c r="I2725" s="63"/>
      <c r="J2725" s="63"/>
      <c r="K2725" s="63"/>
      <c r="L2725" s="63"/>
      <c r="M2725" s="65"/>
      <c r="N2725" s="66"/>
      <c r="O2725" s="66"/>
      <c r="P2725" s="63"/>
      <c r="Q2725" s="64"/>
      <c r="R2725" s="64"/>
      <c r="S2725" s="64"/>
      <c r="T2725" s="67"/>
      <c r="U2725" s="62"/>
      <c r="W2725" s="8"/>
      <c r="X2725" s="8"/>
      <c r="Y2725" s="8"/>
      <c r="Z2725" s="8"/>
      <c r="AA2725" s="8"/>
      <c r="AB2725" s="8"/>
      <c r="AC2725" s="8"/>
      <c r="AD2725" s="8"/>
      <c r="AE2725" s="8"/>
      <c r="AF2725" s="8"/>
      <c r="AG2725" s="8"/>
    </row>
    <row r="2726" spans="1:33" s="7" customFormat="1" x14ac:dyDescent="0.3">
      <c r="A2726" s="61">
        <v>3215</v>
      </c>
      <c r="B2726" s="63"/>
      <c r="C2726" s="63"/>
      <c r="D2726" s="63"/>
      <c r="E2726" s="64"/>
      <c r="F2726" s="64"/>
      <c r="G2726" s="64"/>
      <c r="H2726" s="63"/>
      <c r="I2726" s="63"/>
      <c r="J2726" s="63"/>
      <c r="K2726" s="63"/>
      <c r="L2726" s="63"/>
      <c r="M2726" s="65"/>
      <c r="N2726" s="66"/>
      <c r="O2726" s="66"/>
      <c r="P2726" s="63"/>
      <c r="Q2726" s="64"/>
      <c r="R2726" s="64"/>
      <c r="S2726" s="64"/>
      <c r="T2726" s="67"/>
      <c r="U2726" s="62"/>
      <c r="W2726" s="8"/>
      <c r="X2726" s="8"/>
      <c r="Y2726" s="8"/>
      <c r="Z2726" s="8"/>
      <c r="AA2726" s="8"/>
      <c r="AB2726" s="8"/>
      <c r="AC2726" s="8"/>
      <c r="AD2726" s="8"/>
      <c r="AE2726" s="8"/>
      <c r="AF2726" s="8"/>
      <c r="AG2726" s="8"/>
    </row>
    <row r="2727" spans="1:33" s="7" customFormat="1" x14ac:dyDescent="0.3">
      <c r="A2727" s="61">
        <v>3216</v>
      </c>
      <c r="B2727" s="63"/>
      <c r="C2727" s="63"/>
      <c r="D2727" s="63"/>
      <c r="E2727" s="64"/>
      <c r="F2727" s="64"/>
      <c r="G2727" s="64"/>
      <c r="H2727" s="63"/>
      <c r="I2727" s="63"/>
      <c r="J2727" s="63"/>
      <c r="K2727" s="63"/>
      <c r="L2727" s="63"/>
      <c r="M2727" s="65"/>
      <c r="N2727" s="66"/>
      <c r="O2727" s="66"/>
      <c r="P2727" s="63"/>
      <c r="Q2727" s="64"/>
      <c r="R2727" s="64"/>
      <c r="S2727" s="64"/>
      <c r="T2727" s="67"/>
      <c r="U2727" s="62"/>
      <c r="W2727" s="8"/>
      <c r="X2727" s="8"/>
      <c r="Y2727" s="8"/>
      <c r="Z2727" s="8"/>
      <c r="AA2727" s="8"/>
      <c r="AB2727" s="8"/>
      <c r="AC2727" s="8"/>
      <c r="AD2727" s="8"/>
      <c r="AE2727" s="8"/>
      <c r="AF2727" s="8"/>
      <c r="AG2727" s="8"/>
    </row>
    <row r="2728" spans="1:33" s="7" customFormat="1" x14ac:dyDescent="0.3">
      <c r="A2728" s="61">
        <v>3217</v>
      </c>
      <c r="B2728" s="63"/>
      <c r="C2728" s="63"/>
      <c r="D2728" s="63"/>
      <c r="E2728" s="64"/>
      <c r="F2728" s="64"/>
      <c r="G2728" s="64"/>
      <c r="H2728" s="63"/>
      <c r="I2728" s="63"/>
      <c r="J2728" s="63"/>
      <c r="K2728" s="63"/>
      <c r="L2728" s="63"/>
      <c r="M2728" s="65"/>
      <c r="N2728" s="66"/>
      <c r="O2728" s="66"/>
      <c r="P2728" s="63"/>
      <c r="Q2728" s="64"/>
      <c r="R2728" s="64"/>
      <c r="S2728" s="64"/>
      <c r="T2728" s="67"/>
      <c r="U2728" s="62"/>
      <c r="W2728" s="8"/>
      <c r="X2728" s="8"/>
      <c r="Y2728" s="8"/>
      <c r="Z2728" s="8"/>
      <c r="AA2728" s="8"/>
      <c r="AB2728" s="8"/>
      <c r="AC2728" s="8"/>
      <c r="AD2728" s="8"/>
      <c r="AE2728" s="8"/>
      <c r="AF2728" s="8"/>
      <c r="AG2728" s="8"/>
    </row>
    <row r="2729" spans="1:33" s="7" customFormat="1" x14ac:dyDescent="0.3">
      <c r="A2729" s="61">
        <v>3218</v>
      </c>
      <c r="B2729" s="63"/>
      <c r="C2729" s="63"/>
      <c r="D2729" s="63"/>
      <c r="E2729" s="64"/>
      <c r="F2729" s="64"/>
      <c r="G2729" s="64"/>
      <c r="H2729" s="63"/>
      <c r="I2729" s="63"/>
      <c r="J2729" s="63"/>
      <c r="K2729" s="63"/>
      <c r="L2729" s="63"/>
      <c r="M2729" s="65"/>
      <c r="N2729" s="66"/>
      <c r="O2729" s="66"/>
      <c r="P2729" s="63"/>
      <c r="Q2729" s="64"/>
      <c r="R2729" s="64"/>
      <c r="S2729" s="64"/>
      <c r="T2729" s="67"/>
      <c r="U2729" s="62"/>
      <c r="W2729" s="8"/>
      <c r="X2729" s="8"/>
      <c r="Y2729" s="8"/>
      <c r="Z2729" s="8"/>
      <c r="AA2729" s="8"/>
      <c r="AB2729" s="8"/>
      <c r="AC2729" s="8"/>
      <c r="AD2729" s="8"/>
      <c r="AE2729" s="8"/>
      <c r="AF2729" s="8"/>
      <c r="AG2729" s="8"/>
    </row>
    <row r="2730" spans="1:33" s="7" customFormat="1" x14ac:dyDescent="0.3">
      <c r="A2730" s="61">
        <v>3219</v>
      </c>
      <c r="B2730" s="63"/>
      <c r="C2730" s="63"/>
      <c r="D2730" s="63"/>
      <c r="E2730" s="64"/>
      <c r="F2730" s="64"/>
      <c r="G2730" s="64"/>
      <c r="H2730" s="63"/>
      <c r="I2730" s="63"/>
      <c r="J2730" s="63"/>
      <c r="K2730" s="63"/>
      <c r="L2730" s="63"/>
      <c r="M2730" s="65"/>
      <c r="N2730" s="66"/>
      <c r="O2730" s="66"/>
      <c r="P2730" s="63"/>
      <c r="Q2730" s="64"/>
      <c r="R2730" s="64"/>
      <c r="S2730" s="64"/>
      <c r="T2730" s="67"/>
      <c r="U2730" s="62"/>
      <c r="W2730" s="8"/>
      <c r="X2730" s="8"/>
      <c r="Y2730" s="8"/>
      <c r="Z2730" s="8"/>
      <c r="AA2730" s="8"/>
      <c r="AB2730" s="8"/>
      <c r="AC2730" s="8"/>
      <c r="AD2730" s="8"/>
      <c r="AE2730" s="8"/>
      <c r="AF2730" s="8"/>
      <c r="AG2730" s="8"/>
    </row>
    <row r="2731" spans="1:33" s="7" customFormat="1" x14ac:dyDescent="0.3">
      <c r="A2731" s="61">
        <v>3220</v>
      </c>
      <c r="B2731" s="63"/>
      <c r="C2731" s="63"/>
      <c r="D2731" s="63"/>
      <c r="E2731" s="64"/>
      <c r="F2731" s="64"/>
      <c r="G2731" s="64"/>
      <c r="H2731" s="63"/>
      <c r="I2731" s="63"/>
      <c r="J2731" s="63"/>
      <c r="K2731" s="63"/>
      <c r="L2731" s="63"/>
      <c r="M2731" s="65"/>
      <c r="N2731" s="66"/>
      <c r="O2731" s="66"/>
      <c r="P2731" s="63"/>
      <c r="Q2731" s="64"/>
      <c r="R2731" s="64"/>
      <c r="S2731" s="64"/>
      <c r="T2731" s="67"/>
      <c r="U2731" s="62"/>
      <c r="W2731" s="8"/>
      <c r="X2731" s="8"/>
      <c r="Y2731" s="8"/>
      <c r="Z2731" s="8"/>
      <c r="AA2731" s="8"/>
      <c r="AB2731" s="8"/>
      <c r="AC2731" s="8"/>
      <c r="AD2731" s="8"/>
      <c r="AE2731" s="8"/>
      <c r="AF2731" s="8"/>
      <c r="AG2731" s="8"/>
    </row>
    <row r="2732" spans="1:33" s="7" customFormat="1" x14ac:dyDescent="0.3">
      <c r="A2732" s="61">
        <v>3221</v>
      </c>
      <c r="B2732" s="63"/>
      <c r="C2732" s="63"/>
      <c r="D2732" s="63"/>
      <c r="E2732" s="64"/>
      <c r="F2732" s="64"/>
      <c r="G2732" s="64"/>
      <c r="H2732" s="63"/>
      <c r="I2732" s="63"/>
      <c r="J2732" s="63"/>
      <c r="K2732" s="63"/>
      <c r="L2732" s="63"/>
      <c r="M2732" s="65"/>
      <c r="N2732" s="66"/>
      <c r="O2732" s="66"/>
      <c r="P2732" s="63"/>
      <c r="Q2732" s="64"/>
      <c r="R2732" s="64"/>
      <c r="S2732" s="64"/>
      <c r="T2732" s="67"/>
      <c r="U2732" s="62"/>
      <c r="W2732" s="8"/>
      <c r="X2732" s="8"/>
      <c r="Y2732" s="8"/>
      <c r="Z2732" s="8"/>
      <c r="AA2732" s="8"/>
      <c r="AB2732" s="8"/>
      <c r="AC2732" s="8"/>
      <c r="AD2732" s="8"/>
      <c r="AE2732" s="8"/>
      <c r="AF2732" s="8"/>
      <c r="AG2732" s="8"/>
    </row>
    <row r="2733" spans="1:33" s="7" customFormat="1" x14ac:dyDescent="0.3">
      <c r="A2733" s="61">
        <v>3222</v>
      </c>
      <c r="B2733" s="63"/>
      <c r="C2733" s="63"/>
      <c r="D2733" s="63"/>
      <c r="E2733" s="64"/>
      <c r="F2733" s="64"/>
      <c r="G2733" s="64"/>
      <c r="H2733" s="63"/>
      <c r="I2733" s="63"/>
      <c r="J2733" s="63"/>
      <c r="K2733" s="63"/>
      <c r="L2733" s="63"/>
      <c r="M2733" s="65"/>
      <c r="N2733" s="66"/>
      <c r="O2733" s="66"/>
      <c r="P2733" s="63"/>
      <c r="Q2733" s="64"/>
      <c r="R2733" s="64"/>
      <c r="S2733" s="64"/>
      <c r="T2733" s="67"/>
      <c r="U2733" s="62"/>
      <c r="W2733" s="8"/>
      <c r="X2733" s="8"/>
      <c r="Y2733" s="8"/>
      <c r="Z2733" s="8"/>
      <c r="AA2733" s="8"/>
      <c r="AB2733" s="8"/>
      <c r="AC2733" s="8"/>
      <c r="AD2733" s="8"/>
      <c r="AE2733" s="8"/>
      <c r="AF2733" s="8"/>
      <c r="AG2733" s="8"/>
    </row>
    <row r="2734" spans="1:33" s="7" customFormat="1" x14ac:dyDescent="0.3">
      <c r="A2734" s="61">
        <v>3223</v>
      </c>
      <c r="B2734" s="63"/>
      <c r="C2734" s="63"/>
      <c r="D2734" s="63"/>
      <c r="E2734" s="64"/>
      <c r="F2734" s="64"/>
      <c r="G2734" s="64"/>
      <c r="H2734" s="63"/>
      <c r="I2734" s="63"/>
      <c r="J2734" s="63"/>
      <c r="K2734" s="63"/>
      <c r="L2734" s="63"/>
      <c r="M2734" s="65"/>
      <c r="N2734" s="66"/>
      <c r="O2734" s="66"/>
      <c r="P2734" s="63"/>
      <c r="Q2734" s="64"/>
      <c r="R2734" s="64"/>
      <c r="S2734" s="64"/>
      <c r="T2734" s="67"/>
      <c r="U2734" s="62"/>
      <c r="W2734" s="8"/>
      <c r="X2734" s="8"/>
      <c r="Y2734" s="8"/>
      <c r="Z2734" s="8"/>
      <c r="AA2734" s="8"/>
      <c r="AB2734" s="8"/>
      <c r="AC2734" s="8"/>
      <c r="AD2734" s="8"/>
      <c r="AE2734" s="8"/>
      <c r="AF2734" s="8"/>
      <c r="AG2734" s="8"/>
    </row>
    <row r="2735" spans="1:33" s="7" customFormat="1" x14ac:dyDescent="0.3">
      <c r="A2735" s="61">
        <v>3224</v>
      </c>
      <c r="B2735" s="63"/>
      <c r="C2735" s="63"/>
      <c r="D2735" s="63"/>
      <c r="E2735" s="64"/>
      <c r="F2735" s="64"/>
      <c r="G2735" s="64"/>
      <c r="H2735" s="63"/>
      <c r="I2735" s="63"/>
      <c r="J2735" s="63"/>
      <c r="K2735" s="63"/>
      <c r="L2735" s="63"/>
      <c r="M2735" s="65"/>
      <c r="N2735" s="66"/>
      <c r="O2735" s="66"/>
      <c r="P2735" s="63"/>
      <c r="Q2735" s="64"/>
      <c r="R2735" s="64"/>
      <c r="S2735" s="64"/>
      <c r="T2735" s="67"/>
      <c r="U2735" s="62"/>
      <c r="W2735" s="8"/>
      <c r="X2735" s="8"/>
      <c r="Y2735" s="8"/>
      <c r="Z2735" s="8"/>
      <c r="AA2735" s="8"/>
      <c r="AB2735" s="8"/>
      <c r="AC2735" s="8"/>
      <c r="AD2735" s="8"/>
      <c r="AE2735" s="8"/>
      <c r="AF2735" s="8"/>
      <c r="AG2735" s="8"/>
    </row>
    <row r="2736" spans="1:33" s="7" customFormat="1" x14ac:dyDescent="0.3">
      <c r="A2736" s="61">
        <v>3225</v>
      </c>
      <c r="B2736" s="63"/>
      <c r="C2736" s="63"/>
      <c r="D2736" s="63"/>
      <c r="E2736" s="64"/>
      <c r="F2736" s="64"/>
      <c r="G2736" s="64"/>
      <c r="H2736" s="63"/>
      <c r="I2736" s="63"/>
      <c r="J2736" s="63"/>
      <c r="K2736" s="63"/>
      <c r="L2736" s="63"/>
      <c r="M2736" s="65"/>
      <c r="N2736" s="66"/>
      <c r="O2736" s="66"/>
      <c r="P2736" s="63"/>
      <c r="Q2736" s="64"/>
      <c r="R2736" s="64"/>
      <c r="S2736" s="64"/>
      <c r="T2736" s="67"/>
      <c r="U2736" s="62"/>
      <c r="W2736" s="8"/>
      <c r="X2736" s="8"/>
      <c r="Y2736" s="8"/>
      <c r="Z2736" s="8"/>
      <c r="AA2736" s="8"/>
      <c r="AB2736" s="8"/>
      <c r="AC2736" s="8"/>
      <c r="AD2736" s="8"/>
      <c r="AE2736" s="8"/>
      <c r="AF2736" s="8"/>
      <c r="AG2736" s="8"/>
    </row>
    <row r="2737" spans="1:33" s="7" customFormat="1" x14ac:dyDescent="0.3">
      <c r="A2737" s="61">
        <v>3226</v>
      </c>
      <c r="B2737" s="63"/>
      <c r="C2737" s="63"/>
      <c r="D2737" s="63"/>
      <c r="E2737" s="64"/>
      <c r="F2737" s="64"/>
      <c r="G2737" s="64"/>
      <c r="H2737" s="63"/>
      <c r="I2737" s="63"/>
      <c r="J2737" s="63"/>
      <c r="K2737" s="63"/>
      <c r="L2737" s="63"/>
      <c r="M2737" s="65"/>
      <c r="N2737" s="66"/>
      <c r="O2737" s="66"/>
      <c r="P2737" s="63"/>
      <c r="Q2737" s="64"/>
      <c r="R2737" s="64"/>
      <c r="S2737" s="64"/>
      <c r="T2737" s="67"/>
      <c r="U2737" s="62"/>
      <c r="W2737" s="8"/>
      <c r="X2737" s="8"/>
      <c r="Y2737" s="8"/>
      <c r="Z2737" s="8"/>
      <c r="AA2737" s="8"/>
      <c r="AB2737" s="8"/>
      <c r="AC2737" s="8"/>
      <c r="AD2737" s="8"/>
      <c r="AE2737" s="8"/>
      <c r="AF2737" s="8"/>
      <c r="AG2737" s="8"/>
    </row>
    <row r="2738" spans="1:33" s="7" customFormat="1" x14ac:dyDescent="0.3">
      <c r="A2738" s="61">
        <v>3227</v>
      </c>
      <c r="B2738" s="63"/>
      <c r="C2738" s="63"/>
      <c r="D2738" s="63"/>
      <c r="E2738" s="64"/>
      <c r="F2738" s="64"/>
      <c r="G2738" s="64"/>
      <c r="H2738" s="63"/>
      <c r="I2738" s="63"/>
      <c r="J2738" s="63"/>
      <c r="K2738" s="63"/>
      <c r="L2738" s="63"/>
      <c r="M2738" s="65"/>
      <c r="N2738" s="66"/>
      <c r="O2738" s="66"/>
      <c r="P2738" s="63"/>
      <c r="Q2738" s="64"/>
      <c r="R2738" s="64"/>
      <c r="S2738" s="64"/>
      <c r="T2738" s="67"/>
      <c r="U2738" s="62"/>
      <c r="W2738" s="8"/>
      <c r="X2738" s="8"/>
      <c r="Y2738" s="8"/>
      <c r="Z2738" s="8"/>
      <c r="AA2738" s="8"/>
      <c r="AB2738" s="8"/>
      <c r="AC2738" s="8"/>
      <c r="AD2738" s="8"/>
      <c r="AE2738" s="8"/>
      <c r="AF2738" s="8"/>
      <c r="AG2738" s="8"/>
    </row>
    <row r="2739" spans="1:33" s="7" customFormat="1" x14ac:dyDescent="0.3">
      <c r="A2739" s="61">
        <v>3228</v>
      </c>
      <c r="B2739" s="63"/>
      <c r="C2739" s="63"/>
      <c r="D2739" s="63"/>
      <c r="E2739" s="64"/>
      <c r="F2739" s="64"/>
      <c r="G2739" s="64"/>
      <c r="H2739" s="63"/>
      <c r="I2739" s="63"/>
      <c r="J2739" s="63"/>
      <c r="K2739" s="63"/>
      <c r="L2739" s="63"/>
      <c r="M2739" s="65"/>
      <c r="N2739" s="66"/>
      <c r="O2739" s="66"/>
      <c r="P2739" s="63"/>
      <c r="Q2739" s="64"/>
      <c r="R2739" s="64"/>
      <c r="S2739" s="64"/>
      <c r="T2739" s="67"/>
      <c r="U2739" s="62"/>
      <c r="W2739" s="8"/>
      <c r="X2739" s="8"/>
      <c r="Y2739" s="8"/>
      <c r="Z2739" s="8"/>
      <c r="AA2739" s="8"/>
      <c r="AB2739" s="8"/>
      <c r="AC2739" s="8"/>
      <c r="AD2739" s="8"/>
      <c r="AE2739" s="8"/>
      <c r="AF2739" s="8"/>
      <c r="AG2739" s="8"/>
    </row>
    <row r="2740" spans="1:33" s="7" customFormat="1" x14ac:dyDescent="0.3">
      <c r="A2740" s="61">
        <v>3229</v>
      </c>
      <c r="B2740" s="63"/>
      <c r="C2740" s="63"/>
      <c r="D2740" s="63"/>
      <c r="E2740" s="64"/>
      <c r="F2740" s="64"/>
      <c r="G2740" s="64"/>
      <c r="H2740" s="63"/>
      <c r="I2740" s="63"/>
      <c r="J2740" s="63"/>
      <c r="K2740" s="63"/>
      <c r="L2740" s="63"/>
      <c r="M2740" s="65"/>
      <c r="N2740" s="66"/>
      <c r="O2740" s="66"/>
      <c r="P2740" s="63"/>
      <c r="Q2740" s="64"/>
      <c r="R2740" s="64"/>
      <c r="S2740" s="64"/>
      <c r="T2740" s="67"/>
      <c r="U2740" s="62"/>
      <c r="W2740" s="8"/>
      <c r="X2740" s="8"/>
      <c r="Y2740" s="8"/>
      <c r="Z2740" s="8"/>
      <c r="AA2740" s="8"/>
      <c r="AB2740" s="8"/>
      <c r="AC2740" s="8"/>
      <c r="AD2740" s="8"/>
      <c r="AE2740" s="8"/>
      <c r="AF2740" s="8"/>
      <c r="AG2740" s="8"/>
    </row>
    <row r="2741" spans="1:33" s="7" customFormat="1" x14ac:dyDescent="0.3">
      <c r="A2741" s="61">
        <v>3230</v>
      </c>
      <c r="B2741" s="63"/>
      <c r="C2741" s="63"/>
      <c r="D2741" s="63"/>
      <c r="E2741" s="64"/>
      <c r="F2741" s="64"/>
      <c r="G2741" s="64"/>
      <c r="H2741" s="63"/>
      <c r="I2741" s="63"/>
      <c r="J2741" s="63"/>
      <c r="K2741" s="63"/>
      <c r="L2741" s="63"/>
      <c r="M2741" s="65"/>
      <c r="N2741" s="66"/>
      <c r="O2741" s="66"/>
      <c r="P2741" s="63"/>
      <c r="Q2741" s="64"/>
      <c r="R2741" s="64"/>
      <c r="S2741" s="64"/>
      <c r="T2741" s="67"/>
      <c r="U2741" s="62"/>
      <c r="W2741" s="8"/>
      <c r="X2741" s="8"/>
      <c r="Y2741" s="8"/>
      <c r="Z2741" s="8"/>
      <c r="AA2741" s="8"/>
      <c r="AB2741" s="8"/>
      <c r="AC2741" s="8"/>
      <c r="AD2741" s="8"/>
      <c r="AE2741" s="8"/>
      <c r="AF2741" s="8"/>
      <c r="AG2741" s="8"/>
    </row>
    <row r="2742" spans="1:33" s="7" customFormat="1" x14ac:dyDescent="0.3">
      <c r="A2742" s="61">
        <v>3231</v>
      </c>
      <c r="B2742" s="63"/>
      <c r="C2742" s="63"/>
      <c r="D2742" s="63"/>
      <c r="E2742" s="64"/>
      <c r="F2742" s="64"/>
      <c r="G2742" s="64"/>
      <c r="H2742" s="63"/>
      <c r="I2742" s="63"/>
      <c r="J2742" s="63"/>
      <c r="K2742" s="63"/>
      <c r="L2742" s="63"/>
      <c r="M2742" s="65"/>
      <c r="N2742" s="66"/>
      <c r="O2742" s="66"/>
      <c r="P2742" s="63"/>
      <c r="Q2742" s="64"/>
      <c r="R2742" s="64"/>
      <c r="S2742" s="64"/>
      <c r="T2742" s="67"/>
      <c r="U2742" s="62"/>
      <c r="W2742" s="8"/>
      <c r="X2742" s="8"/>
      <c r="Y2742" s="8"/>
      <c r="Z2742" s="8"/>
      <c r="AA2742" s="8"/>
      <c r="AB2742" s="8"/>
      <c r="AC2742" s="8"/>
      <c r="AD2742" s="8"/>
      <c r="AE2742" s="8"/>
      <c r="AF2742" s="8"/>
      <c r="AG2742" s="8"/>
    </row>
    <row r="2743" spans="1:33" s="7" customFormat="1" x14ac:dyDescent="0.3">
      <c r="A2743" s="61">
        <v>3232</v>
      </c>
      <c r="B2743" s="63"/>
      <c r="C2743" s="63"/>
      <c r="D2743" s="63"/>
      <c r="E2743" s="64"/>
      <c r="F2743" s="64"/>
      <c r="G2743" s="64"/>
      <c r="H2743" s="63"/>
      <c r="I2743" s="63"/>
      <c r="J2743" s="63"/>
      <c r="K2743" s="63"/>
      <c r="L2743" s="63"/>
      <c r="M2743" s="65"/>
      <c r="N2743" s="66"/>
      <c r="O2743" s="66"/>
      <c r="P2743" s="63"/>
      <c r="Q2743" s="64"/>
      <c r="R2743" s="64"/>
      <c r="S2743" s="64"/>
      <c r="T2743" s="67"/>
      <c r="U2743" s="62"/>
      <c r="W2743" s="8"/>
      <c r="X2743" s="8"/>
      <c r="Y2743" s="8"/>
      <c r="Z2743" s="8"/>
      <c r="AA2743" s="8"/>
      <c r="AB2743" s="8"/>
      <c r="AC2743" s="8"/>
      <c r="AD2743" s="8"/>
      <c r="AE2743" s="8"/>
      <c r="AF2743" s="8"/>
      <c r="AG2743" s="8"/>
    </row>
    <row r="2744" spans="1:33" s="7" customFormat="1" x14ac:dyDescent="0.3">
      <c r="A2744" s="61">
        <v>3233</v>
      </c>
      <c r="B2744" s="63"/>
      <c r="C2744" s="63"/>
      <c r="D2744" s="63"/>
      <c r="E2744" s="64"/>
      <c r="F2744" s="64"/>
      <c r="G2744" s="64"/>
      <c r="H2744" s="63"/>
      <c r="I2744" s="63"/>
      <c r="J2744" s="63"/>
      <c r="K2744" s="63"/>
      <c r="L2744" s="63"/>
      <c r="M2744" s="65"/>
      <c r="N2744" s="66"/>
      <c r="O2744" s="66"/>
      <c r="P2744" s="63"/>
      <c r="Q2744" s="64"/>
      <c r="R2744" s="64"/>
      <c r="S2744" s="64"/>
      <c r="T2744" s="67"/>
      <c r="U2744" s="62"/>
      <c r="W2744" s="8"/>
      <c r="X2744" s="8"/>
      <c r="Y2744" s="8"/>
      <c r="Z2744" s="8"/>
      <c r="AA2744" s="8"/>
      <c r="AB2744" s="8"/>
      <c r="AC2744" s="8"/>
      <c r="AD2744" s="8"/>
      <c r="AE2744" s="8"/>
      <c r="AF2744" s="8"/>
      <c r="AG2744" s="8"/>
    </row>
    <row r="2745" spans="1:33" s="7" customFormat="1" x14ac:dyDescent="0.3">
      <c r="A2745" s="61">
        <v>3234</v>
      </c>
      <c r="B2745" s="63"/>
      <c r="C2745" s="63"/>
      <c r="D2745" s="63"/>
      <c r="E2745" s="64"/>
      <c r="F2745" s="64"/>
      <c r="G2745" s="64"/>
      <c r="H2745" s="63"/>
      <c r="I2745" s="63"/>
      <c r="J2745" s="63"/>
      <c r="K2745" s="63"/>
      <c r="L2745" s="63"/>
      <c r="M2745" s="65"/>
      <c r="N2745" s="66"/>
      <c r="O2745" s="66"/>
      <c r="P2745" s="63"/>
      <c r="Q2745" s="64"/>
      <c r="R2745" s="64"/>
      <c r="S2745" s="64"/>
      <c r="T2745" s="67"/>
      <c r="U2745" s="62"/>
      <c r="W2745" s="8"/>
      <c r="X2745" s="8"/>
      <c r="Y2745" s="8"/>
      <c r="Z2745" s="8"/>
      <c r="AA2745" s="8"/>
      <c r="AB2745" s="8"/>
      <c r="AC2745" s="8"/>
      <c r="AD2745" s="8"/>
      <c r="AE2745" s="8"/>
      <c r="AF2745" s="8"/>
      <c r="AG2745" s="8"/>
    </row>
    <row r="2746" spans="1:33" s="7" customFormat="1" x14ac:dyDescent="0.3">
      <c r="A2746" s="61">
        <v>3235</v>
      </c>
      <c r="B2746" s="63"/>
      <c r="C2746" s="63"/>
      <c r="D2746" s="63"/>
      <c r="E2746" s="64"/>
      <c r="F2746" s="64"/>
      <c r="G2746" s="64"/>
      <c r="H2746" s="63"/>
      <c r="I2746" s="63"/>
      <c r="J2746" s="63"/>
      <c r="K2746" s="63"/>
      <c r="L2746" s="63"/>
      <c r="M2746" s="65"/>
      <c r="N2746" s="66"/>
      <c r="O2746" s="66"/>
      <c r="P2746" s="63"/>
      <c r="Q2746" s="64"/>
      <c r="R2746" s="64"/>
      <c r="S2746" s="64"/>
      <c r="T2746" s="67"/>
      <c r="U2746" s="62"/>
      <c r="W2746" s="8"/>
      <c r="X2746" s="8"/>
      <c r="Y2746" s="8"/>
      <c r="Z2746" s="8"/>
      <c r="AA2746" s="8"/>
      <c r="AB2746" s="8"/>
      <c r="AC2746" s="8"/>
      <c r="AD2746" s="8"/>
      <c r="AE2746" s="8"/>
      <c r="AF2746" s="8"/>
      <c r="AG2746" s="8"/>
    </row>
    <row r="2747" spans="1:33" s="7" customFormat="1" x14ac:dyDescent="0.3">
      <c r="A2747" s="61">
        <v>3236</v>
      </c>
      <c r="B2747" s="63"/>
      <c r="C2747" s="63"/>
      <c r="D2747" s="63"/>
      <c r="E2747" s="64"/>
      <c r="F2747" s="64"/>
      <c r="G2747" s="64"/>
      <c r="H2747" s="63"/>
      <c r="I2747" s="63"/>
      <c r="J2747" s="63"/>
      <c r="K2747" s="63"/>
      <c r="L2747" s="63"/>
      <c r="M2747" s="65"/>
      <c r="N2747" s="66"/>
      <c r="O2747" s="66"/>
      <c r="P2747" s="63"/>
      <c r="Q2747" s="64"/>
      <c r="R2747" s="64"/>
      <c r="S2747" s="64"/>
      <c r="T2747" s="67"/>
      <c r="U2747" s="62"/>
      <c r="W2747" s="8"/>
      <c r="X2747" s="8"/>
      <c r="Y2747" s="8"/>
      <c r="Z2747" s="8"/>
      <c r="AA2747" s="8"/>
      <c r="AB2747" s="8"/>
      <c r="AC2747" s="8"/>
      <c r="AD2747" s="8"/>
      <c r="AE2747" s="8"/>
      <c r="AF2747" s="8"/>
      <c r="AG2747" s="8"/>
    </row>
    <row r="2748" spans="1:33" s="7" customFormat="1" x14ac:dyDescent="0.3">
      <c r="A2748" s="61">
        <v>3237</v>
      </c>
      <c r="B2748" s="63"/>
      <c r="C2748" s="63"/>
      <c r="D2748" s="63"/>
      <c r="E2748" s="64"/>
      <c r="F2748" s="64"/>
      <c r="G2748" s="64"/>
      <c r="H2748" s="63"/>
      <c r="I2748" s="63"/>
      <c r="J2748" s="63"/>
      <c r="K2748" s="63"/>
      <c r="L2748" s="63"/>
      <c r="M2748" s="65"/>
      <c r="N2748" s="66"/>
      <c r="O2748" s="66"/>
      <c r="P2748" s="63"/>
      <c r="Q2748" s="64"/>
      <c r="R2748" s="64"/>
      <c r="S2748" s="64"/>
      <c r="T2748" s="67"/>
      <c r="U2748" s="62"/>
      <c r="W2748" s="8"/>
      <c r="X2748" s="8"/>
      <c r="Y2748" s="8"/>
      <c r="Z2748" s="8"/>
      <c r="AA2748" s="8"/>
      <c r="AB2748" s="8"/>
      <c r="AC2748" s="8"/>
      <c r="AD2748" s="8"/>
      <c r="AE2748" s="8"/>
      <c r="AF2748" s="8"/>
      <c r="AG2748" s="8"/>
    </row>
    <row r="2749" spans="1:33" s="7" customFormat="1" x14ac:dyDescent="0.3">
      <c r="A2749" s="61">
        <v>3238</v>
      </c>
      <c r="B2749" s="63"/>
      <c r="C2749" s="63"/>
      <c r="D2749" s="63"/>
      <c r="E2749" s="64"/>
      <c r="F2749" s="64"/>
      <c r="G2749" s="64"/>
      <c r="H2749" s="63"/>
      <c r="I2749" s="63"/>
      <c r="J2749" s="63"/>
      <c r="K2749" s="63"/>
      <c r="L2749" s="63"/>
      <c r="M2749" s="65"/>
      <c r="N2749" s="66"/>
      <c r="O2749" s="66"/>
      <c r="P2749" s="63"/>
      <c r="Q2749" s="64"/>
      <c r="R2749" s="64"/>
      <c r="S2749" s="64"/>
      <c r="T2749" s="67"/>
      <c r="U2749" s="62"/>
      <c r="W2749" s="8"/>
      <c r="X2749" s="8"/>
      <c r="Y2749" s="8"/>
      <c r="Z2749" s="8"/>
      <c r="AA2749" s="8"/>
      <c r="AB2749" s="8"/>
      <c r="AC2749" s="8"/>
      <c r="AD2749" s="8"/>
      <c r="AE2749" s="8"/>
      <c r="AF2749" s="8"/>
      <c r="AG2749" s="8"/>
    </row>
    <row r="2750" spans="1:33" s="7" customFormat="1" x14ac:dyDescent="0.3">
      <c r="A2750" s="61">
        <v>3239</v>
      </c>
      <c r="B2750" s="63"/>
      <c r="C2750" s="63"/>
      <c r="D2750" s="63"/>
      <c r="E2750" s="64"/>
      <c r="F2750" s="64"/>
      <c r="G2750" s="64"/>
      <c r="H2750" s="63"/>
      <c r="I2750" s="63"/>
      <c r="J2750" s="63"/>
      <c r="K2750" s="63"/>
      <c r="L2750" s="63"/>
      <c r="M2750" s="65"/>
      <c r="N2750" s="66"/>
      <c r="O2750" s="66"/>
      <c r="P2750" s="63"/>
      <c r="Q2750" s="64"/>
      <c r="R2750" s="64"/>
      <c r="S2750" s="64"/>
      <c r="T2750" s="67"/>
      <c r="U2750" s="62"/>
      <c r="W2750" s="8"/>
      <c r="X2750" s="8"/>
      <c r="Y2750" s="8"/>
      <c r="Z2750" s="8"/>
      <c r="AA2750" s="8"/>
      <c r="AB2750" s="8"/>
      <c r="AC2750" s="8"/>
      <c r="AD2750" s="8"/>
      <c r="AE2750" s="8"/>
      <c r="AF2750" s="8"/>
      <c r="AG2750" s="8"/>
    </row>
    <row r="2751" spans="1:33" s="7" customFormat="1" x14ac:dyDescent="0.3">
      <c r="A2751" s="61">
        <v>3240</v>
      </c>
      <c r="B2751" s="63"/>
      <c r="C2751" s="63"/>
      <c r="D2751" s="63"/>
      <c r="E2751" s="64"/>
      <c r="F2751" s="64"/>
      <c r="G2751" s="64"/>
      <c r="H2751" s="63"/>
      <c r="I2751" s="63"/>
      <c r="J2751" s="63"/>
      <c r="K2751" s="63"/>
      <c r="L2751" s="63"/>
      <c r="M2751" s="65"/>
      <c r="N2751" s="66"/>
      <c r="O2751" s="66"/>
      <c r="P2751" s="63"/>
      <c r="Q2751" s="64"/>
      <c r="R2751" s="64"/>
      <c r="S2751" s="64"/>
      <c r="T2751" s="67"/>
      <c r="U2751" s="62"/>
      <c r="W2751" s="8"/>
      <c r="X2751" s="8"/>
      <c r="Y2751" s="8"/>
      <c r="Z2751" s="8"/>
      <c r="AA2751" s="8"/>
      <c r="AB2751" s="8"/>
      <c r="AC2751" s="8"/>
      <c r="AD2751" s="8"/>
      <c r="AE2751" s="8"/>
      <c r="AF2751" s="8"/>
      <c r="AG2751" s="8"/>
    </row>
    <row r="2752" spans="1:33" s="7" customFormat="1" x14ac:dyDescent="0.3">
      <c r="A2752" s="61">
        <v>3241</v>
      </c>
      <c r="B2752" s="63"/>
      <c r="C2752" s="63"/>
      <c r="D2752" s="63"/>
      <c r="E2752" s="64"/>
      <c r="F2752" s="64"/>
      <c r="G2752" s="64"/>
      <c r="H2752" s="63"/>
      <c r="I2752" s="63"/>
      <c r="J2752" s="63"/>
      <c r="K2752" s="63"/>
      <c r="L2752" s="63"/>
      <c r="M2752" s="65"/>
      <c r="N2752" s="66"/>
      <c r="O2752" s="66"/>
      <c r="P2752" s="63"/>
      <c r="Q2752" s="64"/>
      <c r="R2752" s="64"/>
      <c r="S2752" s="64"/>
      <c r="T2752" s="67"/>
      <c r="U2752" s="62"/>
      <c r="W2752" s="8"/>
      <c r="X2752" s="8"/>
      <c r="Y2752" s="8"/>
      <c r="Z2752" s="8"/>
      <c r="AA2752" s="8"/>
      <c r="AB2752" s="8"/>
      <c r="AC2752" s="8"/>
      <c r="AD2752" s="8"/>
      <c r="AE2752" s="8"/>
      <c r="AF2752" s="8"/>
      <c r="AG2752" s="8"/>
    </row>
    <row r="2753" spans="1:33" s="7" customFormat="1" x14ac:dyDescent="0.3">
      <c r="A2753" s="61">
        <v>3242</v>
      </c>
      <c r="B2753" s="63"/>
      <c r="C2753" s="63"/>
      <c r="D2753" s="63"/>
      <c r="E2753" s="64"/>
      <c r="F2753" s="64"/>
      <c r="G2753" s="64"/>
      <c r="H2753" s="63"/>
      <c r="I2753" s="63"/>
      <c r="J2753" s="63"/>
      <c r="K2753" s="63"/>
      <c r="L2753" s="63"/>
      <c r="M2753" s="65"/>
      <c r="N2753" s="66"/>
      <c r="O2753" s="66"/>
      <c r="P2753" s="63"/>
      <c r="Q2753" s="64"/>
      <c r="R2753" s="64"/>
      <c r="S2753" s="64"/>
      <c r="T2753" s="67"/>
      <c r="U2753" s="62"/>
      <c r="W2753" s="8"/>
      <c r="X2753" s="8"/>
      <c r="Y2753" s="8"/>
      <c r="Z2753" s="8"/>
      <c r="AA2753" s="8"/>
      <c r="AB2753" s="8"/>
      <c r="AC2753" s="8"/>
      <c r="AD2753" s="8"/>
      <c r="AE2753" s="8"/>
      <c r="AF2753" s="8"/>
      <c r="AG2753" s="8"/>
    </row>
    <row r="2754" spans="1:33" s="7" customFormat="1" x14ac:dyDescent="0.3">
      <c r="A2754" s="61">
        <v>3243</v>
      </c>
      <c r="B2754" s="63"/>
      <c r="C2754" s="63"/>
      <c r="D2754" s="63"/>
      <c r="E2754" s="64"/>
      <c r="F2754" s="64"/>
      <c r="G2754" s="64"/>
      <c r="H2754" s="63"/>
      <c r="I2754" s="63"/>
      <c r="J2754" s="63"/>
      <c r="K2754" s="63"/>
      <c r="L2754" s="63"/>
      <c r="M2754" s="65"/>
      <c r="N2754" s="66"/>
      <c r="O2754" s="66"/>
      <c r="P2754" s="63"/>
      <c r="Q2754" s="64"/>
      <c r="R2754" s="64"/>
      <c r="S2754" s="64"/>
      <c r="T2754" s="67"/>
      <c r="U2754" s="62"/>
      <c r="W2754" s="8"/>
      <c r="X2754" s="8"/>
      <c r="Y2754" s="8"/>
      <c r="Z2754" s="8"/>
      <c r="AA2754" s="8"/>
      <c r="AB2754" s="8"/>
      <c r="AC2754" s="8"/>
      <c r="AD2754" s="8"/>
      <c r="AE2754" s="8"/>
      <c r="AF2754" s="8"/>
      <c r="AG2754" s="8"/>
    </row>
    <row r="2755" spans="1:33" s="7" customFormat="1" x14ac:dyDescent="0.3">
      <c r="A2755" s="61">
        <v>3244</v>
      </c>
      <c r="B2755" s="63"/>
      <c r="C2755" s="63"/>
      <c r="D2755" s="63"/>
      <c r="E2755" s="64"/>
      <c r="F2755" s="64"/>
      <c r="G2755" s="64"/>
      <c r="H2755" s="63"/>
      <c r="I2755" s="63"/>
      <c r="J2755" s="63"/>
      <c r="K2755" s="63"/>
      <c r="L2755" s="63"/>
      <c r="M2755" s="65"/>
      <c r="N2755" s="66"/>
      <c r="O2755" s="66"/>
      <c r="P2755" s="63"/>
      <c r="Q2755" s="64"/>
      <c r="R2755" s="64"/>
      <c r="S2755" s="64"/>
      <c r="T2755" s="67"/>
      <c r="U2755" s="62"/>
      <c r="W2755" s="8"/>
      <c r="X2755" s="8"/>
      <c r="Y2755" s="8"/>
      <c r="Z2755" s="8"/>
      <c r="AA2755" s="8"/>
      <c r="AB2755" s="8"/>
      <c r="AC2755" s="8"/>
      <c r="AD2755" s="8"/>
      <c r="AE2755" s="8"/>
      <c r="AF2755" s="8"/>
      <c r="AG2755" s="8"/>
    </row>
    <row r="2756" spans="1:33" s="7" customFormat="1" x14ac:dyDescent="0.3">
      <c r="A2756" s="61">
        <v>3245</v>
      </c>
      <c r="B2756" s="63"/>
      <c r="C2756" s="63"/>
      <c r="D2756" s="63"/>
      <c r="E2756" s="64"/>
      <c r="F2756" s="64"/>
      <c r="G2756" s="64"/>
      <c r="H2756" s="63"/>
      <c r="I2756" s="63"/>
      <c r="J2756" s="63"/>
      <c r="K2756" s="63"/>
      <c r="L2756" s="63"/>
      <c r="M2756" s="65"/>
      <c r="N2756" s="66"/>
      <c r="O2756" s="66"/>
      <c r="P2756" s="63"/>
      <c r="Q2756" s="64"/>
      <c r="R2756" s="64"/>
      <c r="S2756" s="64"/>
      <c r="T2756" s="67"/>
      <c r="U2756" s="62"/>
      <c r="W2756" s="8"/>
      <c r="X2756" s="8"/>
      <c r="Y2756" s="8"/>
      <c r="Z2756" s="8"/>
      <c r="AA2756" s="8"/>
      <c r="AB2756" s="8"/>
      <c r="AC2756" s="8"/>
      <c r="AD2756" s="8"/>
      <c r="AE2756" s="8"/>
      <c r="AF2756" s="8"/>
      <c r="AG2756" s="8"/>
    </row>
    <row r="2757" spans="1:33" s="7" customFormat="1" x14ac:dyDescent="0.3">
      <c r="A2757" s="61">
        <v>3246</v>
      </c>
      <c r="B2757" s="63"/>
      <c r="C2757" s="63"/>
      <c r="D2757" s="63"/>
      <c r="E2757" s="64"/>
      <c r="F2757" s="64"/>
      <c r="G2757" s="64"/>
      <c r="H2757" s="63"/>
      <c r="I2757" s="63"/>
      <c r="J2757" s="63"/>
      <c r="K2757" s="63"/>
      <c r="L2757" s="63"/>
      <c r="M2757" s="65"/>
      <c r="N2757" s="66"/>
      <c r="O2757" s="66"/>
      <c r="P2757" s="63"/>
      <c r="Q2757" s="64"/>
      <c r="R2757" s="64"/>
      <c r="S2757" s="64"/>
      <c r="T2757" s="67"/>
      <c r="U2757" s="62"/>
      <c r="W2757" s="8"/>
      <c r="X2757" s="8"/>
      <c r="Y2757" s="8"/>
      <c r="Z2757" s="8"/>
      <c r="AA2757" s="8"/>
      <c r="AB2757" s="8"/>
      <c r="AC2757" s="8"/>
      <c r="AD2757" s="8"/>
      <c r="AE2757" s="8"/>
      <c r="AF2757" s="8"/>
      <c r="AG2757" s="8"/>
    </row>
    <row r="2758" spans="1:33" s="7" customFormat="1" x14ac:dyDescent="0.3">
      <c r="A2758" s="61">
        <v>3247</v>
      </c>
      <c r="B2758" s="63"/>
      <c r="C2758" s="63"/>
      <c r="D2758" s="63"/>
      <c r="E2758" s="64"/>
      <c r="F2758" s="64"/>
      <c r="G2758" s="64"/>
      <c r="H2758" s="63"/>
      <c r="I2758" s="63"/>
      <c r="J2758" s="63"/>
      <c r="K2758" s="63"/>
      <c r="L2758" s="63"/>
      <c r="M2758" s="65"/>
      <c r="N2758" s="66"/>
      <c r="O2758" s="66"/>
      <c r="P2758" s="63"/>
      <c r="Q2758" s="64"/>
      <c r="R2758" s="64"/>
      <c r="S2758" s="64"/>
      <c r="T2758" s="67"/>
      <c r="U2758" s="62"/>
      <c r="W2758" s="8"/>
      <c r="X2758" s="8"/>
      <c r="Y2758" s="8"/>
      <c r="Z2758" s="8"/>
      <c r="AA2758" s="8"/>
      <c r="AB2758" s="8"/>
      <c r="AC2758" s="8"/>
      <c r="AD2758" s="8"/>
      <c r="AE2758" s="8"/>
      <c r="AF2758" s="8"/>
      <c r="AG2758" s="8"/>
    </row>
    <row r="2759" spans="1:33" s="7" customFormat="1" x14ac:dyDescent="0.3">
      <c r="A2759" s="61">
        <v>3248</v>
      </c>
      <c r="B2759" s="63"/>
      <c r="C2759" s="63"/>
      <c r="D2759" s="63"/>
      <c r="E2759" s="64"/>
      <c r="F2759" s="64"/>
      <c r="G2759" s="64"/>
      <c r="H2759" s="63"/>
      <c r="I2759" s="63"/>
      <c r="J2759" s="63"/>
      <c r="K2759" s="63"/>
      <c r="L2759" s="63"/>
      <c r="M2759" s="65"/>
      <c r="N2759" s="66"/>
      <c r="O2759" s="66"/>
      <c r="P2759" s="63"/>
      <c r="Q2759" s="64"/>
      <c r="R2759" s="64"/>
      <c r="S2759" s="64"/>
      <c r="T2759" s="67"/>
      <c r="U2759" s="62"/>
      <c r="W2759" s="8"/>
      <c r="X2759" s="8"/>
      <c r="Y2759" s="8"/>
      <c r="Z2759" s="8"/>
      <c r="AA2759" s="8"/>
      <c r="AB2759" s="8"/>
      <c r="AC2759" s="8"/>
      <c r="AD2759" s="8"/>
      <c r="AE2759" s="8"/>
      <c r="AF2759" s="8"/>
      <c r="AG2759" s="8"/>
    </row>
    <row r="2760" spans="1:33" s="7" customFormat="1" x14ac:dyDescent="0.3">
      <c r="A2760" s="61">
        <v>3249</v>
      </c>
      <c r="B2760" s="63"/>
      <c r="C2760" s="63"/>
      <c r="D2760" s="63"/>
      <c r="E2760" s="64"/>
      <c r="F2760" s="64"/>
      <c r="G2760" s="64"/>
      <c r="H2760" s="63"/>
      <c r="I2760" s="63"/>
      <c r="J2760" s="63"/>
      <c r="K2760" s="63"/>
      <c r="L2760" s="63"/>
      <c r="M2760" s="65"/>
      <c r="N2760" s="66"/>
      <c r="O2760" s="66"/>
      <c r="P2760" s="63"/>
      <c r="Q2760" s="64"/>
      <c r="R2760" s="64"/>
      <c r="S2760" s="64"/>
      <c r="T2760" s="67"/>
      <c r="U2760" s="62"/>
      <c r="W2760" s="8"/>
      <c r="X2760" s="8"/>
      <c r="Y2760" s="8"/>
      <c r="Z2760" s="8"/>
      <c r="AA2760" s="8"/>
      <c r="AB2760" s="8"/>
      <c r="AC2760" s="8"/>
      <c r="AD2760" s="8"/>
      <c r="AE2760" s="8"/>
      <c r="AF2760" s="8"/>
      <c r="AG2760" s="8"/>
    </row>
    <row r="2761" spans="1:33" s="7" customFormat="1" x14ac:dyDescent="0.3">
      <c r="A2761" s="61">
        <v>3250</v>
      </c>
      <c r="B2761" s="63"/>
      <c r="C2761" s="63"/>
      <c r="D2761" s="63"/>
      <c r="E2761" s="64"/>
      <c r="F2761" s="64"/>
      <c r="G2761" s="64"/>
      <c r="H2761" s="63"/>
      <c r="I2761" s="63"/>
      <c r="J2761" s="63"/>
      <c r="K2761" s="63"/>
      <c r="L2761" s="63"/>
      <c r="M2761" s="65"/>
      <c r="N2761" s="66"/>
      <c r="O2761" s="66"/>
      <c r="P2761" s="63"/>
      <c r="Q2761" s="64"/>
      <c r="R2761" s="64"/>
      <c r="S2761" s="64"/>
      <c r="T2761" s="67"/>
      <c r="U2761" s="62"/>
      <c r="W2761" s="8"/>
      <c r="X2761" s="8"/>
      <c r="Y2761" s="8"/>
      <c r="Z2761" s="8"/>
      <c r="AA2761" s="8"/>
      <c r="AB2761" s="8"/>
      <c r="AC2761" s="8"/>
      <c r="AD2761" s="8"/>
      <c r="AE2761" s="8"/>
      <c r="AF2761" s="8"/>
      <c r="AG2761" s="8"/>
    </row>
    <row r="2762" spans="1:33" s="7" customFormat="1" x14ac:dyDescent="0.3">
      <c r="A2762" s="61">
        <v>3251</v>
      </c>
      <c r="B2762" s="63"/>
      <c r="C2762" s="63"/>
      <c r="D2762" s="63"/>
      <c r="E2762" s="64"/>
      <c r="F2762" s="64"/>
      <c r="G2762" s="64"/>
      <c r="H2762" s="63"/>
      <c r="I2762" s="63"/>
      <c r="J2762" s="63"/>
      <c r="K2762" s="63"/>
      <c r="L2762" s="63"/>
      <c r="M2762" s="65"/>
      <c r="N2762" s="66"/>
      <c r="O2762" s="66"/>
      <c r="P2762" s="63"/>
      <c r="Q2762" s="64"/>
      <c r="R2762" s="64"/>
      <c r="S2762" s="64"/>
      <c r="T2762" s="67"/>
      <c r="U2762" s="62"/>
      <c r="W2762" s="8"/>
      <c r="X2762" s="8"/>
      <c r="Y2762" s="8"/>
      <c r="Z2762" s="8"/>
      <c r="AA2762" s="8"/>
      <c r="AB2762" s="8"/>
      <c r="AC2762" s="8"/>
      <c r="AD2762" s="8"/>
      <c r="AE2762" s="8"/>
      <c r="AF2762" s="8"/>
      <c r="AG2762" s="8"/>
    </row>
    <row r="2763" spans="1:33" s="7" customFormat="1" x14ac:dyDescent="0.3">
      <c r="A2763" s="61">
        <v>3252</v>
      </c>
      <c r="B2763" s="63"/>
      <c r="C2763" s="63"/>
      <c r="D2763" s="63"/>
      <c r="E2763" s="64"/>
      <c r="F2763" s="64"/>
      <c r="G2763" s="64"/>
      <c r="H2763" s="63"/>
      <c r="I2763" s="63"/>
      <c r="J2763" s="63"/>
      <c r="K2763" s="63"/>
      <c r="L2763" s="63"/>
      <c r="M2763" s="65"/>
      <c r="N2763" s="66"/>
      <c r="O2763" s="66"/>
      <c r="P2763" s="63"/>
      <c r="Q2763" s="64"/>
      <c r="R2763" s="64"/>
      <c r="S2763" s="64"/>
      <c r="T2763" s="67"/>
      <c r="U2763" s="62"/>
      <c r="W2763" s="8"/>
      <c r="X2763" s="8"/>
      <c r="Y2763" s="8"/>
      <c r="Z2763" s="8"/>
      <c r="AA2763" s="8"/>
      <c r="AB2763" s="8"/>
      <c r="AC2763" s="8"/>
      <c r="AD2763" s="8"/>
      <c r="AE2763" s="8"/>
      <c r="AF2763" s="8"/>
      <c r="AG2763" s="8"/>
    </row>
    <row r="2764" spans="1:33" s="7" customFormat="1" x14ac:dyDescent="0.3">
      <c r="A2764" s="61">
        <v>3253</v>
      </c>
      <c r="B2764" s="63"/>
      <c r="C2764" s="63"/>
      <c r="D2764" s="63"/>
      <c r="E2764" s="64"/>
      <c r="F2764" s="64"/>
      <c r="G2764" s="64"/>
      <c r="H2764" s="63"/>
      <c r="I2764" s="63"/>
      <c r="J2764" s="63"/>
      <c r="K2764" s="63"/>
      <c r="L2764" s="63"/>
      <c r="M2764" s="65"/>
      <c r="N2764" s="66"/>
      <c r="O2764" s="66"/>
      <c r="P2764" s="63"/>
      <c r="Q2764" s="64"/>
      <c r="R2764" s="64"/>
      <c r="S2764" s="64"/>
      <c r="T2764" s="67"/>
      <c r="U2764" s="62"/>
      <c r="W2764" s="8"/>
      <c r="X2764" s="8"/>
      <c r="Y2764" s="8"/>
      <c r="Z2764" s="8"/>
      <c r="AA2764" s="8"/>
      <c r="AB2764" s="8"/>
      <c r="AC2764" s="8"/>
      <c r="AD2764" s="8"/>
      <c r="AE2764" s="8"/>
      <c r="AF2764" s="8"/>
      <c r="AG2764" s="8"/>
    </row>
    <row r="2765" spans="1:33" s="7" customFormat="1" x14ac:dyDescent="0.3">
      <c r="A2765" s="61">
        <v>3254</v>
      </c>
      <c r="B2765" s="63"/>
      <c r="C2765" s="63"/>
      <c r="D2765" s="63"/>
      <c r="E2765" s="64"/>
      <c r="F2765" s="64"/>
      <c r="G2765" s="64"/>
      <c r="H2765" s="63"/>
      <c r="I2765" s="63"/>
      <c r="J2765" s="63"/>
      <c r="K2765" s="63"/>
      <c r="L2765" s="63"/>
      <c r="M2765" s="65"/>
      <c r="N2765" s="66"/>
      <c r="O2765" s="66"/>
      <c r="P2765" s="63"/>
      <c r="Q2765" s="64"/>
      <c r="R2765" s="64"/>
      <c r="S2765" s="64"/>
      <c r="T2765" s="67"/>
      <c r="U2765" s="62"/>
      <c r="W2765" s="8"/>
      <c r="X2765" s="8"/>
      <c r="Y2765" s="8"/>
      <c r="Z2765" s="8"/>
      <c r="AA2765" s="8"/>
      <c r="AB2765" s="8"/>
      <c r="AC2765" s="8"/>
      <c r="AD2765" s="8"/>
      <c r="AE2765" s="8"/>
      <c r="AF2765" s="8"/>
      <c r="AG2765" s="8"/>
    </row>
    <row r="2766" spans="1:33" s="7" customFormat="1" x14ac:dyDescent="0.3">
      <c r="A2766" s="61">
        <v>3255</v>
      </c>
      <c r="B2766" s="63"/>
      <c r="C2766" s="63"/>
      <c r="D2766" s="63"/>
      <c r="E2766" s="64"/>
      <c r="F2766" s="64"/>
      <c r="G2766" s="64"/>
      <c r="H2766" s="63"/>
      <c r="I2766" s="63"/>
      <c r="J2766" s="63"/>
      <c r="K2766" s="63"/>
      <c r="L2766" s="63"/>
      <c r="M2766" s="65"/>
      <c r="N2766" s="66"/>
      <c r="O2766" s="66"/>
      <c r="P2766" s="63"/>
      <c r="Q2766" s="64"/>
      <c r="R2766" s="64"/>
      <c r="S2766" s="64"/>
      <c r="T2766" s="67"/>
      <c r="U2766" s="62"/>
      <c r="W2766" s="8"/>
      <c r="X2766" s="8"/>
      <c r="Y2766" s="8"/>
      <c r="Z2766" s="8"/>
      <c r="AA2766" s="8"/>
      <c r="AB2766" s="8"/>
      <c r="AC2766" s="8"/>
      <c r="AD2766" s="8"/>
      <c r="AE2766" s="8"/>
      <c r="AF2766" s="8"/>
      <c r="AG2766" s="8"/>
    </row>
    <row r="2767" spans="1:33" s="7" customFormat="1" x14ac:dyDescent="0.3">
      <c r="A2767" s="61">
        <v>3256</v>
      </c>
      <c r="B2767" s="63"/>
      <c r="C2767" s="63"/>
      <c r="D2767" s="63"/>
      <c r="E2767" s="64"/>
      <c r="F2767" s="64"/>
      <c r="G2767" s="64"/>
      <c r="H2767" s="63"/>
      <c r="I2767" s="63"/>
      <c r="J2767" s="63"/>
      <c r="K2767" s="63"/>
      <c r="L2767" s="63"/>
      <c r="M2767" s="65"/>
      <c r="N2767" s="66"/>
      <c r="O2767" s="66"/>
      <c r="P2767" s="63"/>
      <c r="Q2767" s="64"/>
      <c r="R2767" s="64"/>
      <c r="S2767" s="64"/>
      <c r="T2767" s="67"/>
      <c r="U2767" s="62"/>
      <c r="W2767" s="8"/>
      <c r="X2767" s="8"/>
      <c r="Y2767" s="8"/>
      <c r="Z2767" s="8"/>
      <c r="AA2767" s="8"/>
      <c r="AB2767" s="8"/>
      <c r="AC2767" s="8"/>
      <c r="AD2767" s="8"/>
      <c r="AE2767" s="8"/>
      <c r="AF2767" s="8"/>
      <c r="AG2767" s="8"/>
    </row>
    <row r="2768" spans="1:33" s="7" customFormat="1" x14ac:dyDescent="0.3">
      <c r="A2768" s="61">
        <v>3257</v>
      </c>
      <c r="B2768" s="63"/>
      <c r="C2768" s="63"/>
      <c r="D2768" s="63"/>
      <c r="E2768" s="64"/>
      <c r="F2768" s="64"/>
      <c r="G2768" s="64"/>
      <c r="H2768" s="63"/>
      <c r="I2768" s="63"/>
      <c r="J2768" s="63"/>
      <c r="K2768" s="63"/>
      <c r="L2768" s="63"/>
      <c r="M2768" s="65"/>
      <c r="N2768" s="66"/>
      <c r="O2768" s="66"/>
      <c r="P2768" s="63"/>
      <c r="Q2768" s="64"/>
      <c r="R2768" s="64"/>
      <c r="S2768" s="64"/>
      <c r="T2768" s="67"/>
      <c r="U2768" s="62"/>
      <c r="W2768" s="8"/>
      <c r="X2768" s="8"/>
      <c r="Y2768" s="8"/>
      <c r="Z2768" s="8"/>
      <c r="AA2768" s="8"/>
      <c r="AB2768" s="8"/>
      <c r="AC2768" s="8"/>
      <c r="AD2768" s="8"/>
      <c r="AE2768" s="8"/>
      <c r="AF2768" s="8"/>
      <c r="AG2768" s="8"/>
    </row>
    <row r="2769" spans="1:33" s="7" customFormat="1" x14ac:dyDescent="0.3">
      <c r="A2769" s="61">
        <v>3258</v>
      </c>
      <c r="B2769" s="63"/>
      <c r="C2769" s="63"/>
      <c r="D2769" s="63"/>
      <c r="E2769" s="64"/>
      <c r="F2769" s="64"/>
      <c r="G2769" s="64"/>
      <c r="H2769" s="63"/>
      <c r="I2769" s="63"/>
      <c r="J2769" s="63"/>
      <c r="K2769" s="63"/>
      <c r="L2769" s="63"/>
      <c r="M2769" s="65"/>
      <c r="N2769" s="66"/>
      <c r="O2769" s="66"/>
      <c r="P2769" s="63"/>
      <c r="Q2769" s="64"/>
      <c r="R2769" s="64"/>
      <c r="S2769" s="64"/>
      <c r="T2769" s="67"/>
      <c r="U2769" s="62"/>
      <c r="W2769" s="8"/>
      <c r="X2769" s="8"/>
      <c r="Y2769" s="8"/>
      <c r="Z2769" s="8"/>
      <c r="AA2769" s="8"/>
      <c r="AB2769" s="8"/>
      <c r="AC2769" s="8"/>
      <c r="AD2769" s="8"/>
      <c r="AE2769" s="8"/>
      <c r="AF2769" s="8"/>
      <c r="AG2769" s="8"/>
    </row>
    <row r="2770" spans="1:33" s="7" customFormat="1" x14ac:dyDescent="0.3">
      <c r="A2770" s="61">
        <v>3259</v>
      </c>
      <c r="B2770" s="63"/>
      <c r="C2770" s="63"/>
      <c r="D2770" s="63"/>
      <c r="E2770" s="64"/>
      <c r="F2770" s="64"/>
      <c r="G2770" s="64"/>
      <c r="H2770" s="63"/>
      <c r="I2770" s="63"/>
      <c r="J2770" s="63"/>
      <c r="K2770" s="63"/>
      <c r="L2770" s="63"/>
      <c r="M2770" s="65"/>
      <c r="N2770" s="66"/>
      <c r="O2770" s="66"/>
      <c r="P2770" s="63"/>
      <c r="Q2770" s="64"/>
      <c r="R2770" s="64"/>
      <c r="S2770" s="64"/>
      <c r="T2770" s="67"/>
      <c r="U2770" s="62"/>
      <c r="W2770" s="8"/>
      <c r="X2770" s="8"/>
      <c r="Y2770" s="8"/>
      <c r="Z2770" s="8"/>
      <c r="AA2770" s="8"/>
      <c r="AB2770" s="8"/>
      <c r="AC2770" s="8"/>
      <c r="AD2770" s="8"/>
      <c r="AE2770" s="8"/>
      <c r="AF2770" s="8"/>
      <c r="AG2770" s="8"/>
    </row>
    <row r="2771" spans="1:33" s="7" customFormat="1" x14ac:dyDescent="0.3">
      <c r="A2771" s="61">
        <v>3260</v>
      </c>
      <c r="B2771" s="63"/>
      <c r="C2771" s="63"/>
      <c r="D2771" s="63"/>
      <c r="E2771" s="64"/>
      <c r="F2771" s="64"/>
      <c r="G2771" s="64"/>
      <c r="H2771" s="63"/>
      <c r="I2771" s="63"/>
      <c r="J2771" s="63"/>
      <c r="K2771" s="63"/>
      <c r="L2771" s="63"/>
      <c r="M2771" s="65"/>
      <c r="N2771" s="66"/>
      <c r="O2771" s="66"/>
      <c r="P2771" s="63"/>
      <c r="Q2771" s="64"/>
      <c r="R2771" s="64"/>
      <c r="S2771" s="64"/>
      <c r="T2771" s="67"/>
      <c r="U2771" s="62"/>
      <c r="W2771" s="8"/>
      <c r="X2771" s="8"/>
      <c r="Y2771" s="8"/>
      <c r="Z2771" s="8"/>
      <c r="AA2771" s="8"/>
      <c r="AB2771" s="8"/>
      <c r="AC2771" s="8"/>
      <c r="AD2771" s="8"/>
      <c r="AE2771" s="8"/>
      <c r="AF2771" s="8"/>
      <c r="AG2771" s="8"/>
    </row>
    <row r="2772" spans="1:33" s="7" customFormat="1" x14ac:dyDescent="0.3">
      <c r="A2772" s="61">
        <v>3261</v>
      </c>
      <c r="B2772" s="63"/>
      <c r="C2772" s="63"/>
      <c r="D2772" s="63"/>
      <c r="E2772" s="64"/>
      <c r="F2772" s="64"/>
      <c r="G2772" s="64"/>
      <c r="H2772" s="63"/>
      <c r="I2772" s="63"/>
      <c r="J2772" s="63"/>
      <c r="K2772" s="63"/>
      <c r="L2772" s="63"/>
      <c r="M2772" s="65"/>
      <c r="N2772" s="66"/>
      <c r="O2772" s="66"/>
      <c r="P2772" s="63"/>
      <c r="Q2772" s="64"/>
      <c r="R2772" s="64"/>
      <c r="S2772" s="64"/>
      <c r="T2772" s="67"/>
      <c r="U2772" s="62"/>
      <c r="W2772" s="8"/>
      <c r="X2772" s="8"/>
      <c r="Y2772" s="8"/>
      <c r="Z2772" s="8"/>
      <c r="AA2772" s="8"/>
      <c r="AB2772" s="8"/>
      <c r="AC2772" s="8"/>
      <c r="AD2772" s="8"/>
      <c r="AE2772" s="8"/>
      <c r="AF2772" s="8"/>
      <c r="AG2772" s="8"/>
    </row>
    <row r="2773" spans="1:33" s="7" customFormat="1" x14ac:dyDescent="0.3">
      <c r="A2773" s="61">
        <v>3262</v>
      </c>
      <c r="B2773" s="63"/>
      <c r="C2773" s="63"/>
      <c r="D2773" s="63"/>
      <c r="E2773" s="64"/>
      <c r="F2773" s="64"/>
      <c r="G2773" s="64"/>
      <c r="H2773" s="63"/>
      <c r="I2773" s="63"/>
      <c r="J2773" s="63"/>
      <c r="K2773" s="63"/>
      <c r="L2773" s="63"/>
      <c r="M2773" s="65"/>
      <c r="N2773" s="66"/>
      <c r="O2773" s="66"/>
      <c r="P2773" s="63"/>
      <c r="Q2773" s="64"/>
      <c r="R2773" s="64"/>
      <c r="S2773" s="64"/>
      <c r="T2773" s="67"/>
      <c r="U2773" s="62"/>
      <c r="W2773" s="8"/>
      <c r="X2773" s="8"/>
      <c r="Y2773" s="8"/>
      <c r="Z2773" s="8"/>
      <c r="AA2773" s="8"/>
      <c r="AB2773" s="8"/>
      <c r="AC2773" s="8"/>
      <c r="AD2773" s="8"/>
      <c r="AE2773" s="8"/>
      <c r="AF2773" s="8"/>
      <c r="AG2773" s="8"/>
    </row>
    <row r="2774" spans="1:33" s="7" customFormat="1" x14ac:dyDescent="0.3">
      <c r="A2774" s="61">
        <v>3263</v>
      </c>
      <c r="B2774" s="63"/>
      <c r="C2774" s="63"/>
      <c r="D2774" s="63"/>
      <c r="E2774" s="64"/>
      <c r="F2774" s="64"/>
      <c r="G2774" s="64"/>
      <c r="H2774" s="63"/>
      <c r="I2774" s="63"/>
      <c r="J2774" s="63"/>
      <c r="K2774" s="63"/>
      <c r="L2774" s="63"/>
      <c r="M2774" s="65"/>
      <c r="N2774" s="66"/>
      <c r="O2774" s="66"/>
      <c r="P2774" s="63"/>
      <c r="Q2774" s="64"/>
      <c r="R2774" s="64"/>
      <c r="S2774" s="64"/>
      <c r="T2774" s="67"/>
      <c r="U2774" s="62"/>
      <c r="W2774" s="8"/>
      <c r="X2774" s="8"/>
      <c r="Y2774" s="8"/>
      <c r="Z2774" s="8"/>
      <c r="AA2774" s="8"/>
      <c r="AB2774" s="8"/>
      <c r="AC2774" s="8"/>
      <c r="AD2774" s="8"/>
      <c r="AE2774" s="8"/>
      <c r="AF2774" s="8"/>
      <c r="AG2774" s="8"/>
    </row>
    <row r="2775" spans="1:33" s="7" customFormat="1" x14ac:dyDescent="0.3">
      <c r="A2775" s="61">
        <v>3264</v>
      </c>
      <c r="B2775" s="63"/>
      <c r="C2775" s="63"/>
      <c r="D2775" s="63"/>
      <c r="E2775" s="64"/>
      <c r="F2775" s="64"/>
      <c r="G2775" s="64"/>
      <c r="H2775" s="63"/>
      <c r="I2775" s="63"/>
      <c r="J2775" s="63"/>
      <c r="K2775" s="63"/>
      <c r="L2775" s="63"/>
      <c r="M2775" s="65"/>
      <c r="N2775" s="66"/>
      <c r="O2775" s="66"/>
      <c r="P2775" s="63"/>
      <c r="Q2775" s="64"/>
      <c r="R2775" s="64"/>
      <c r="S2775" s="64"/>
      <c r="T2775" s="67"/>
      <c r="U2775" s="62"/>
      <c r="W2775" s="8"/>
      <c r="X2775" s="8"/>
      <c r="Y2775" s="8"/>
      <c r="Z2775" s="8"/>
      <c r="AA2775" s="8"/>
      <c r="AB2775" s="8"/>
      <c r="AC2775" s="8"/>
      <c r="AD2775" s="8"/>
      <c r="AE2775" s="8"/>
      <c r="AF2775" s="8"/>
      <c r="AG2775" s="8"/>
    </row>
    <row r="2776" spans="1:33" s="7" customFormat="1" x14ac:dyDescent="0.3">
      <c r="A2776" s="61">
        <v>3265</v>
      </c>
      <c r="B2776" s="63"/>
      <c r="C2776" s="63"/>
      <c r="D2776" s="63"/>
      <c r="E2776" s="64"/>
      <c r="F2776" s="64"/>
      <c r="G2776" s="64"/>
      <c r="H2776" s="63"/>
      <c r="I2776" s="63"/>
      <c r="J2776" s="63"/>
      <c r="K2776" s="63"/>
      <c r="L2776" s="63"/>
      <c r="M2776" s="65"/>
      <c r="N2776" s="66"/>
      <c r="O2776" s="66"/>
      <c r="P2776" s="63"/>
      <c r="Q2776" s="64"/>
      <c r="R2776" s="64"/>
      <c r="S2776" s="64"/>
      <c r="T2776" s="67"/>
      <c r="U2776" s="62"/>
      <c r="W2776" s="8"/>
      <c r="X2776" s="8"/>
      <c r="Y2776" s="8"/>
      <c r="Z2776" s="8"/>
      <c r="AA2776" s="8"/>
      <c r="AB2776" s="8"/>
      <c r="AC2776" s="8"/>
      <c r="AD2776" s="8"/>
      <c r="AE2776" s="8"/>
      <c r="AF2776" s="8"/>
      <c r="AG2776" s="8"/>
    </row>
    <row r="2777" spans="1:33" s="7" customFormat="1" x14ac:dyDescent="0.3">
      <c r="A2777" s="61">
        <v>3266</v>
      </c>
      <c r="B2777" s="63"/>
      <c r="C2777" s="63"/>
      <c r="D2777" s="63"/>
      <c r="E2777" s="64"/>
      <c r="F2777" s="64"/>
      <c r="G2777" s="64"/>
      <c r="H2777" s="63"/>
      <c r="I2777" s="63"/>
      <c r="J2777" s="63"/>
      <c r="K2777" s="63"/>
      <c r="L2777" s="63"/>
      <c r="M2777" s="65"/>
      <c r="N2777" s="66"/>
      <c r="O2777" s="66"/>
      <c r="P2777" s="63"/>
      <c r="Q2777" s="64"/>
      <c r="R2777" s="64"/>
      <c r="S2777" s="64"/>
      <c r="T2777" s="67"/>
      <c r="U2777" s="62"/>
      <c r="W2777" s="8"/>
      <c r="X2777" s="8"/>
      <c r="Y2777" s="8"/>
      <c r="Z2777" s="8"/>
      <c r="AA2777" s="8"/>
      <c r="AB2777" s="8"/>
      <c r="AC2777" s="8"/>
      <c r="AD2777" s="8"/>
      <c r="AE2777" s="8"/>
      <c r="AF2777" s="8"/>
      <c r="AG2777" s="8"/>
    </row>
    <row r="2778" spans="1:33" s="7" customFormat="1" x14ac:dyDescent="0.3">
      <c r="A2778" s="61">
        <v>3267</v>
      </c>
      <c r="B2778" s="63"/>
      <c r="C2778" s="63"/>
      <c r="D2778" s="63"/>
      <c r="E2778" s="64"/>
      <c r="F2778" s="64"/>
      <c r="G2778" s="64"/>
      <c r="H2778" s="63"/>
      <c r="I2778" s="63"/>
      <c r="J2778" s="63"/>
      <c r="K2778" s="63"/>
      <c r="L2778" s="63"/>
      <c r="M2778" s="65"/>
      <c r="N2778" s="66"/>
      <c r="O2778" s="66"/>
      <c r="P2778" s="63"/>
      <c r="Q2778" s="64"/>
      <c r="R2778" s="64"/>
      <c r="S2778" s="64"/>
      <c r="T2778" s="67"/>
      <c r="U2778" s="62"/>
      <c r="W2778" s="8"/>
      <c r="X2778" s="8"/>
      <c r="Y2778" s="8"/>
      <c r="Z2778" s="8"/>
      <c r="AA2778" s="8"/>
      <c r="AB2778" s="8"/>
      <c r="AC2778" s="8"/>
      <c r="AD2778" s="8"/>
      <c r="AE2778" s="8"/>
      <c r="AF2778" s="8"/>
      <c r="AG2778" s="8"/>
    </row>
    <row r="2779" spans="1:33" s="7" customFormat="1" x14ac:dyDescent="0.3">
      <c r="A2779" s="61">
        <v>3268</v>
      </c>
      <c r="B2779" s="63"/>
      <c r="C2779" s="63"/>
      <c r="D2779" s="63"/>
      <c r="E2779" s="64"/>
      <c r="F2779" s="64"/>
      <c r="G2779" s="64"/>
      <c r="H2779" s="63"/>
      <c r="I2779" s="63"/>
      <c r="J2779" s="63"/>
      <c r="K2779" s="63"/>
      <c r="L2779" s="63"/>
      <c r="M2779" s="65"/>
      <c r="N2779" s="66"/>
      <c r="O2779" s="66"/>
      <c r="P2779" s="63"/>
      <c r="Q2779" s="64"/>
      <c r="R2779" s="64"/>
      <c r="S2779" s="64"/>
      <c r="T2779" s="67"/>
      <c r="U2779" s="62"/>
      <c r="W2779" s="8"/>
      <c r="X2779" s="8"/>
      <c r="Y2779" s="8"/>
      <c r="Z2779" s="8"/>
      <c r="AA2779" s="8"/>
      <c r="AB2779" s="8"/>
      <c r="AC2779" s="8"/>
      <c r="AD2779" s="8"/>
      <c r="AE2779" s="8"/>
      <c r="AF2779" s="8"/>
      <c r="AG2779" s="8"/>
    </row>
    <row r="2780" spans="1:33" s="7" customFormat="1" x14ac:dyDescent="0.3">
      <c r="A2780" s="61">
        <v>3269</v>
      </c>
      <c r="B2780" s="63"/>
      <c r="C2780" s="63"/>
      <c r="D2780" s="63"/>
      <c r="E2780" s="64"/>
      <c r="F2780" s="64"/>
      <c r="G2780" s="64"/>
      <c r="H2780" s="63"/>
      <c r="I2780" s="63"/>
      <c r="J2780" s="63"/>
      <c r="K2780" s="63"/>
      <c r="L2780" s="63"/>
      <c r="M2780" s="65"/>
      <c r="N2780" s="66"/>
      <c r="O2780" s="66"/>
      <c r="P2780" s="63"/>
      <c r="Q2780" s="64"/>
      <c r="R2780" s="64"/>
      <c r="S2780" s="64"/>
      <c r="T2780" s="67"/>
      <c r="U2780" s="62"/>
      <c r="W2780" s="8"/>
      <c r="X2780" s="8"/>
      <c r="Y2780" s="8"/>
      <c r="Z2780" s="8"/>
      <c r="AA2780" s="8"/>
      <c r="AB2780" s="8"/>
      <c r="AC2780" s="8"/>
      <c r="AD2780" s="8"/>
      <c r="AE2780" s="8"/>
      <c r="AF2780" s="8"/>
      <c r="AG2780" s="8"/>
    </row>
    <row r="2781" spans="1:33" s="7" customFormat="1" x14ac:dyDescent="0.3">
      <c r="A2781" s="61">
        <v>3270</v>
      </c>
      <c r="B2781" s="63"/>
      <c r="C2781" s="63"/>
      <c r="D2781" s="63"/>
      <c r="E2781" s="64"/>
      <c r="F2781" s="64"/>
      <c r="G2781" s="64"/>
      <c r="H2781" s="63"/>
      <c r="I2781" s="63"/>
      <c r="J2781" s="63"/>
      <c r="K2781" s="63"/>
      <c r="L2781" s="63"/>
      <c r="M2781" s="65"/>
      <c r="N2781" s="66"/>
      <c r="O2781" s="66"/>
      <c r="P2781" s="63"/>
      <c r="Q2781" s="64"/>
      <c r="R2781" s="64"/>
      <c r="S2781" s="64"/>
      <c r="T2781" s="67"/>
      <c r="U2781" s="62"/>
      <c r="W2781" s="8"/>
      <c r="X2781" s="8"/>
      <c r="Y2781" s="8"/>
      <c r="Z2781" s="8"/>
      <c r="AA2781" s="8"/>
      <c r="AB2781" s="8"/>
      <c r="AC2781" s="8"/>
      <c r="AD2781" s="8"/>
      <c r="AE2781" s="8"/>
      <c r="AF2781" s="8"/>
      <c r="AG2781" s="8"/>
    </row>
    <row r="2782" spans="1:33" s="7" customFormat="1" x14ac:dyDescent="0.3">
      <c r="A2782" s="61">
        <v>3271</v>
      </c>
      <c r="B2782" s="63"/>
      <c r="C2782" s="63"/>
      <c r="D2782" s="63"/>
      <c r="E2782" s="64"/>
      <c r="F2782" s="64"/>
      <c r="G2782" s="64"/>
      <c r="H2782" s="63"/>
      <c r="I2782" s="63"/>
      <c r="J2782" s="63"/>
      <c r="K2782" s="63"/>
      <c r="L2782" s="63"/>
      <c r="M2782" s="65"/>
      <c r="N2782" s="66"/>
      <c r="O2782" s="66"/>
      <c r="P2782" s="63"/>
      <c r="Q2782" s="64"/>
      <c r="R2782" s="64"/>
      <c r="S2782" s="64"/>
      <c r="T2782" s="67"/>
      <c r="U2782" s="62"/>
      <c r="W2782" s="8"/>
      <c r="X2782" s="8"/>
      <c r="Y2782" s="8"/>
      <c r="Z2782" s="8"/>
      <c r="AA2782" s="8"/>
      <c r="AB2782" s="8"/>
      <c r="AC2782" s="8"/>
      <c r="AD2782" s="8"/>
      <c r="AE2782" s="8"/>
      <c r="AF2782" s="8"/>
      <c r="AG2782" s="8"/>
    </row>
    <row r="2783" spans="1:33" s="7" customFormat="1" x14ac:dyDescent="0.3">
      <c r="A2783" s="61">
        <v>3272</v>
      </c>
      <c r="B2783" s="63"/>
      <c r="C2783" s="63"/>
      <c r="D2783" s="63"/>
      <c r="E2783" s="64"/>
      <c r="F2783" s="64"/>
      <c r="G2783" s="64"/>
      <c r="H2783" s="63"/>
      <c r="I2783" s="63"/>
      <c r="J2783" s="63"/>
      <c r="K2783" s="63"/>
      <c r="L2783" s="63"/>
      <c r="M2783" s="65"/>
      <c r="N2783" s="66"/>
      <c r="O2783" s="66"/>
      <c r="P2783" s="63"/>
      <c r="Q2783" s="64"/>
      <c r="R2783" s="64"/>
      <c r="S2783" s="64"/>
      <c r="T2783" s="67"/>
      <c r="U2783" s="62"/>
      <c r="W2783" s="8"/>
      <c r="X2783" s="8"/>
      <c r="Y2783" s="8"/>
      <c r="Z2783" s="8"/>
      <c r="AA2783" s="8"/>
      <c r="AB2783" s="8"/>
      <c r="AC2783" s="8"/>
      <c r="AD2783" s="8"/>
      <c r="AE2783" s="8"/>
      <c r="AF2783" s="8"/>
      <c r="AG2783" s="8"/>
    </row>
    <row r="2784" spans="1:33" s="7" customFormat="1" x14ac:dyDescent="0.3">
      <c r="A2784" s="61">
        <v>3273</v>
      </c>
      <c r="B2784" s="63"/>
      <c r="C2784" s="63"/>
      <c r="D2784" s="63"/>
      <c r="E2784" s="64"/>
      <c r="F2784" s="64"/>
      <c r="G2784" s="64"/>
      <c r="H2784" s="63"/>
      <c r="I2784" s="63"/>
      <c r="J2784" s="63"/>
      <c r="K2784" s="63"/>
      <c r="L2784" s="63"/>
      <c r="M2784" s="65"/>
      <c r="N2784" s="66"/>
      <c r="O2784" s="66"/>
      <c r="P2784" s="63"/>
      <c r="Q2784" s="64"/>
      <c r="R2784" s="64"/>
      <c r="S2784" s="64"/>
      <c r="T2784" s="67"/>
      <c r="U2784" s="62"/>
      <c r="W2784" s="8"/>
      <c r="X2784" s="8"/>
      <c r="Y2784" s="8"/>
      <c r="Z2784" s="8"/>
      <c r="AA2784" s="8"/>
      <c r="AB2784" s="8"/>
      <c r="AC2784" s="8"/>
      <c r="AD2784" s="8"/>
      <c r="AE2784" s="8"/>
      <c r="AF2784" s="8"/>
      <c r="AG2784" s="8"/>
    </row>
    <row r="2785" spans="1:33" s="7" customFormat="1" x14ac:dyDescent="0.3">
      <c r="A2785" s="61">
        <v>3274</v>
      </c>
      <c r="B2785" s="63"/>
      <c r="C2785" s="63"/>
      <c r="D2785" s="63"/>
      <c r="E2785" s="64"/>
      <c r="F2785" s="64"/>
      <c r="G2785" s="64"/>
      <c r="H2785" s="63"/>
      <c r="I2785" s="63"/>
      <c r="J2785" s="63"/>
      <c r="K2785" s="63"/>
      <c r="L2785" s="63"/>
      <c r="M2785" s="65"/>
      <c r="N2785" s="66"/>
      <c r="O2785" s="66"/>
      <c r="P2785" s="63"/>
      <c r="Q2785" s="64"/>
      <c r="R2785" s="64"/>
      <c r="S2785" s="64"/>
      <c r="T2785" s="67"/>
      <c r="U2785" s="62"/>
      <c r="W2785" s="8"/>
      <c r="X2785" s="8"/>
      <c r="Y2785" s="8"/>
      <c r="Z2785" s="8"/>
      <c r="AA2785" s="8"/>
      <c r="AB2785" s="8"/>
      <c r="AC2785" s="8"/>
      <c r="AD2785" s="8"/>
      <c r="AE2785" s="8"/>
      <c r="AF2785" s="8"/>
      <c r="AG2785" s="8"/>
    </row>
    <row r="2786" spans="1:33" s="7" customFormat="1" x14ac:dyDescent="0.3">
      <c r="A2786" s="61">
        <v>3275</v>
      </c>
      <c r="B2786" s="63"/>
      <c r="C2786" s="63"/>
      <c r="D2786" s="63"/>
      <c r="E2786" s="64"/>
      <c r="F2786" s="64"/>
      <c r="G2786" s="64"/>
      <c r="H2786" s="63"/>
      <c r="I2786" s="63"/>
      <c r="J2786" s="63"/>
      <c r="K2786" s="63"/>
      <c r="L2786" s="63"/>
      <c r="M2786" s="65"/>
      <c r="N2786" s="66"/>
      <c r="O2786" s="66"/>
      <c r="P2786" s="63"/>
      <c r="Q2786" s="64"/>
      <c r="R2786" s="64"/>
      <c r="S2786" s="64"/>
      <c r="T2786" s="67"/>
      <c r="U2786" s="62"/>
      <c r="W2786" s="8"/>
      <c r="X2786" s="8"/>
      <c r="Y2786" s="8"/>
      <c r="Z2786" s="8"/>
      <c r="AA2786" s="8"/>
      <c r="AB2786" s="8"/>
      <c r="AC2786" s="8"/>
      <c r="AD2786" s="8"/>
      <c r="AE2786" s="8"/>
      <c r="AF2786" s="8"/>
      <c r="AG2786" s="8"/>
    </row>
    <row r="2787" spans="1:33" s="7" customFormat="1" x14ac:dyDescent="0.3">
      <c r="A2787" s="61">
        <v>3276</v>
      </c>
      <c r="B2787" s="63"/>
      <c r="C2787" s="63"/>
      <c r="D2787" s="63"/>
      <c r="E2787" s="64"/>
      <c r="F2787" s="64"/>
      <c r="G2787" s="64"/>
      <c r="H2787" s="63"/>
      <c r="I2787" s="63"/>
      <c r="J2787" s="63"/>
      <c r="K2787" s="63"/>
      <c r="L2787" s="63"/>
      <c r="M2787" s="65"/>
      <c r="N2787" s="66"/>
      <c r="O2787" s="66"/>
      <c r="P2787" s="63"/>
      <c r="Q2787" s="64"/>
      <c r="R2787" s="64"/>
      <c r="S2787" s="64"/>
      <c r="T2787" s="67"/>
      <c r="U2787" s="62"/>
      <c r="W2787" s="8"/>
      <c r="X2787" s="8"/>
      <c r="Y2787" s="8"/>
      <c r="Z2787" s="8"/>
      <c r="AA2787" s="8"/>
      <c r="AB2787" s="8"/>
      <c r="AC2787" s="8"/>
      <c r="AD2787" s="8"/>
      <c r="AE2787" s="8"/>
      <c r="AF2787" s="8"/>
      <c r="AG2787" s="8"/>
    </row>
    <row r="2788" spans="1:33" s="7" customFormat="1" x14ac:dyDescent="0.3">
      <c r="A2788" s="61">
        <v>3277</v>
      </c>
      <c r="B2788" s="63"/>
      <c r="C2788" s="63"/>
      <c r="D2788" s="63"/>
      <c r="E2788" s="64"/>
      <c r="F2788" s="64"/>
      <c r="G2788" s="64"/>
      <c r="H2788" s="63"/>
      <c r="I2788" s="63"/>
      <c r="J2788" s="63"/>
      <c r="K2788" s="63"/>
      <c r="L2788" s="63"/>
      <c r="M2788" s="65"/>
      <c r="N2788" s="66"/>
      <c r="O2788" s="66"/>
      <c r="P2788" s="63"/>
      <c r="Q2788" s="64"/>
      <c r="R2788" s="64"/>
      <c r="S2788" s="64"/>
      <c r="T2788" s="67"/>
      <c r="U2788" s="62"/>
      <c r="W2788" s="8"/>
      <c r="X2788" s="8"/>
      <c r="Y2788" s="8"/>
      <c r="Z2788" s="8"/>
      <c r="AA2788" s="8"/>
      <c r="AB2788" s="8"/>
      <c r="AC2788" s="8"/>
      <c r="AD2788" s="8"/>
      <c r="AE2788" s="8"/>
      <c r="AF2788" s="8"/>
      <c r="AG2788" s="8"/>
    </row>
    <row r="2789" spans="1:33" s="7" customFormat="1" x14ac:dyDescent="0.3">
      <c r="A2789" s="61">
        <v>3278</v>
      </c>
      <c r="B2789" s="63"/>
      <c r="C2789" s="63"/>
      <c r="D2789" s="63"/>
      <c r="E2789" s="64"/>
      <c r="F2789" s="64"/>
      <c r="G2789" s="64"/>
      <c r="H2789" s="63"/>
      <c r="I2789" s="63"/>
      <c r="J2789" s="63"/>
      <c r="K2789" s="63"/>
      <c r="L2789" s="63"/>
      <c r="M2789" s="65"/>
      <c r="N2789" s="66"/>
      <c r="O2789" s="66"/>
      <c r="P2789" s="63"/>
      <c r="Q2789" s="64"/>
      <c r="R2789" s="64"/>
      <c r="S2789" s="64"/>
      <c r="T2789" s="67"/>
      <c r="U2789" s="62"/>
      <c r="W2789" s="8"/>
      <c r="X2789" s="8"/>
      <c r="Y2789" s="8"/>
      <c r="Z2789" s="8"/>
      <c r="AA2789" s="8"/>
      <c r="AB2789" s="8"/>
      <c r="AC2789" s="8"/>
      <c r="AD2789" s="8"/>
      <c r="AE2789" s="8"/>
      <c r="AF2789" s="8"/>
      <c r="AG2789" s="8"/>
    </row>
    <row r="2790" spans="1:33" s="7" customFormat="1" x14ac:dyDescent="0.3">
      <c r="A2790" s="61">
        <v>3279</v>
      </c>
      <c r="B2790" s="63"/>
      <c r="C2790" s="63"/>
      <c r="D2790" s="63"/>
      <c r="E2790" s="64"/>
      <c r="F2790" s="64"/>
      <c r="G2790" s="64"/>
      <c r="H2790" s="63"/>
      <c r="I2790" s="63"/>
      <c r="J2790" s="63"/>
      <c r="K2790" s="63"/>
      <c r="L2790" s="63"/>
      <c r="M2790" s="65"/>
      <c r="N2790" s="66"/>
      <c r="O2790" s="66"/>
      <c r="P2790" s="63"/>
      <c r="Q2790" s="64"/>
      <c r="R2790" s="64"/>
      <c r="S2790" s="64"/>
      <c r="T2790" s="67"/>
      <c r="U2790" s="62"/>
      <c r="W2790" s="8"/>
      <c r="X2790" s="8"/>
      <c r="Y2790" s="8"/>
      <c r="Z2790" s="8"/>
      <c r="AA2790" s="8"/>
      <c r="AB2790" s="8"/>
      <c r="AC2790" s="8"/>
      <c r="AD2790" s="8"/>
      <c r="AE2790" s="8"/>
      <c r="AF2790" s="8"/>
      <c r="AG2790" s="8"/>
    </row>
    <row r="2791" spans="1:33" s="7" customFormat="1" x14ac:dyDescent="0.3">
      <c r="A2791" s="61">
        <v>3280</v>
      </c>
      <c r="B2791" s="63"/>
      <c r="C2791" s="63"/>
      <c r="D2791" s="63"/>
      <c r="E2791" s="64"/>
      <c r="F2791" s="64"/>
      <c r="G2791" s="64"/>
      <c r="H2791" s="63"/>
      <c r="I2791" s="63"/>
      <c r="J2791" s="63"/>
      <c r="K2791" s="63"/>
      <c r="L2791" s="63"/>
      <c r="M2791" s="65"/>
      <c r="N2791" s="66"/>
      <c r="O2791" s="66"/>
      <c r="P2791" s="63"/>
      <c r="Q2791" s="64"/>
      <c r="R2791" s="64"/>
      <c r="S2791" s="64"/>
      <c r="T2791" s="67"/>
      <c r="U2791" s="62"/>
      <c r="W2791" s="8"/>
      <c r="X2791" s="8"/>
      <c r="Y2791" s="8"/>
      <c r="Z2791" s="8"/>
      <c r="AA2791" s="8"/>
      <c r="AB2791" s="8"/>
      <c r="AC2791" s="8"/>
      <c r="AD2791" s="8"/>
      <c r="AE2791" s="8"/>
      <c r="AF2791" s="8"/>
      <c r="AG2791" s="8"/>
    </row>
    <row r="2792" spans="1:33" s="7" customFormat="1" x14ac:dyDescent="0.3">
      <c r="A2792" s="61">
        <v>3281</v>
      </c>
      <c r="B2792" s="63"/>
      <c r="C2792" s="63"/>
      <c r="D2792" s="63"/>
      <c r="E2792" s="64"/>
      <c r="F2792" s="64"/>
      <c r="G2792" s="64"/>
      <c r="H2792" s="63"/>
      <c r="I2792" s="63"/>
      <c r="J2792" s="63"/>
      <c r="K2792" s="63"/>
      <c r="L2792" s="63"/>
      <c r="M2792" s="65"/>
      <c r="N2792" s="66"/>
      <c r="O2792" s="66"/>
      <c r="P2792" s="63"/>
      <c r="Q2792" s="64"/>
      <c r="R2792" s="64"/>
      <c r="S2792" s="64"/>
      <c r="T2792" s="67"/>
      <c r="U2792" s="62"/>
      <c r="W2792" s="8"/>
      <c r="X2792" s="8"/>
      <c r="Y2792" s="8"/>
      <c r="Z2792" s="8"/>
      <c r="AA2792" s="8"/>
      <c r="AB2792" s="8"/>
      <c r="AC2792" s="8"/>
      <c r="AD2792" s="8"/>
      <c r="AE2792" s="8"/>
      <c r="AF2792" s="8"/>
      <c r="AG2792" s="8"/>
    </row>
    <row r="2793" spans="1:33" s="7" customFormat="1" x14ac:dyDescent="0.3">
      <c r="A2793" s="61">
        <v>3282</v>
      </c>
      <c r="B2793" s="63"/>
      <c r="C2793" s="63"/>
      <c r="D2793" s="63"/>
      <c r="E2793" s="64"/>
      <c r="F2793" s="64"/>
      <c r="G2793" s="64"/>
      <c r="H2793" s="63"/>
      <c r="I2793" s="63"/>
      <c r="J2793" s="63"/>
      <c r="K2793" s="63"/>
      <c r="L2793" s="63"/>
      <c r="M2793" s="65"/>
      <c r="N2793" s="66"/>
      <c r="O2793" s="66"/>
      <c r="P2793" s="63"/>
      <c r="Q2793" s="64"/>
      <c r="R2793" s="64"/>
      <c r="S2793" s="64"/>
      <c r="T2793" s="67"/>
      <c r="U2793" s="62"/>
      <c r="W2793" s="8"/>
      <c r="X2793" s="8"/>
      <c r="Y2793" s="8"/>
      <c r="Z2793" s="8"/>
      <c r="AA2793" s="8"/>
      <c r="AB2793" s="8"/>
      <c r="AC2793" s="8"/>
      <c r="AD2793" s="8"/>
      <c r="AE2793" s="8"/>
      <c r="AF2793" s="8"/>
      <c r="AG2793" s="8"/>
    </row>
    <row r="2794" spans="1:33" s="7" customFormat="1" x14ac:dyDescent="0.3">
      <c r="A2794" s="61">
        <v>3283</v>
      </c>
      <c r="B2794" s="63"/>
      <c r="C2794" s="63"/>
      <c r="D2794" s="63"/>
      <c r="E2794" s="64"/>
      <c r="F2794" s="64"/>
      <c r="G2794" s="64"/>
      <c r="H2794" s="63"/>
      <c r="I2794" s="63"/>
      <c r="J2794" s="63"/>
      <c r="K2794" s="63"/>
      <c r="L2794" s="63"/>
      <c r="M2794" s="65"/>
      <c r="N2794" s="66"/>
      <c r="O2794" s="66"/>
      <c r="P2794" s="63"/>
      <c r="Q2794" s="64"/>
      <c r="R2794" s="64"/>
      <c r="S2794" s="64"/>
      <c r="T2794" s="67"/>
      <c r="U2794" s="62"/>
      <c r="W2794" s="8"/>
      <c r="X2794" s="8"/>
      <c r="Y2794" s="8"/>
      <c r="Z2794" s="8"/>
      <c r="AA2794" s="8"/>
      <c r="AB2794" s="8"/>
      <c r="AC2794" s="8"/>
      <c r="AD2794" s="8"/>
      <c r="AE2794" s="8"/>
      <c r="AF2794" s="8"/>
      <c r="AG2794" s="8"/>
    </row>
    <row r="2795" spans="1:33" s="7" customFormat="1" x14ac:dyDescent="0.3">
      <c r="A2795" s="61">
        <v>3284</v>
      </c>
      <c r="B2795" s="63"/>
      <c r="C2795" s="63"/>
      <c r="D2795" s="63"/>
      <c r="E2795" s="64"/>
      <c r="F2795" s="64"/>
      <c r="G2795" s="64"/>
      <c r="H2795" s="63"/>
      <c r="I2795" s="63"/>
      <c r="J2795" s="63"/>
      <c r="K2795" s="63"/>
      <c r="L2795" s="63"/>
      <c r="M2795" s="65"/>
      <c r="N2795" s="66"/>
      <c r="O2795" s="66"/>
      <c r="P2795" s="63"/>
      <c r="Q2795" s="64"/>
      <c r="R2795" s="64"/>
      <c r="S2795" s="64"/>
      <c r="T2795" s="67"/>
      <c r="U2795" s="62"/>
      <c r="W2795" s="8"/>
      <c r="X2795" s="8"/>
      <c r="Y2795" s="8"/>
      <c r="Z2795" s="8"/>
      <c r="AA2795" s="8"/>
      <c r="AB2795" s="8"/>
      <c r="AC2795" s="8"/>
      <c r="AD2795" s="8"/>
      <c r="AE2795" s="8"/>
      <c r="AF2795" s="8"/>
      <c r="AG2795" s="8"/>
    </row>
    <row r="2796" spans="1:33" s="7" customFormat="1" x14ac:dyDescent="0.3">
      <c r="A2796" s="61">
        <v>3285</v>
      </c>
      <c r="B2796" s="63"/>
      <c r="C2796" s="63"/>
      <c r="D2796" s="63"/>
      <c r="E2796" s="64"/>
      <c r="F2796" s="64"/>
      <c r="G2796" s="64"/>
      <c r="H2796" s="63"/>
      <c r="I2796" s="63"/>
      <c r="J2796" s="63"/>
      <c r="K2796" s="63"/>
      <c r="L2796" s="63"/>
      <c r="M2796" s="65"/>
      <c r="N2796" s="66"/>
      <c r="O2796" s="66"/>
      <c r="P2796" s="63"/>
      <c r="Q2796" s="64"/>
      <c r="R2796" s="64"/>
      <c r="S2796" s="64"/>
      <c r="T2796" s="67"/>
      <c r="U2796" s="62"/>
      <c r="W2796" s="8"/>
      <c r="X2796" s="8"/>
      <c r="Y2796" s="8"/>
      <c r="Z2796" s="8"/>
      <c r="AA2796" s="8"/>
      <c r="AB2796" s="8"/>
      <c r="AC2796" s="8"/>
      <c r="AD2796" s="8"/>
      <c r="AE2796" s="8"/>
      <c r="AF2796" s="8"/>
      <c r="AG2796" s="8"/>
    </row>
    <row r="2797" spans="1:33" s="7" customFormat="1" x14ac:dyDescent="0.3">
      <c r="A2797" s="61">
        <v>3286</v>
      </c>
      <c r="B2797" s="63"/>
      <c r="C2797" s="63"/>
      <c r="D2797" s="63"/>
      <c r="E2797" s="64"/>
      <c r="F2797" s="64"/>
      <c r="G2797" s="64"/>
      <c r="H2797" s="63"/>
      <c r="I2797" s="63"/>
      <c r="J2797" s="63"/>
      <c r="K2797" s="63"/>
      <c r="L2797" s="63"/>
      <c r="M2797" s="65"/>
      <c r="N2797" s="66"/>
      <c r="O2797" s="66"/>
      <c r="P2797" s="63"/>
      <c r="Q2797" s="64"/>
      <c r="R2797" s="64"/>
      <c r="S2797" s="64"/>
      <c r="T2797" s="67"/>
      <c r="U2797" s="62"/>
      <c r="W2797" s="8"/>
      <c r="X2797" s="8"/>
      <c r="Y2797" s="8"/>
      <c r="Z2797" s="8"/>
      <c r="AA2797" s="8"/>
      <c r="AB2797" s="8"/>
      <c r="AC2797" s="8"/>
      <c r="AD2797" s="8"/>
      <c r="AE2797" s="8"/>
      <c r="AF2797" s="8"/>
      <c r="AG2797" s="8"/>
    </row>
    <row r="2798" spans="1:33" s="7" customFormat="1" x14ac:dyDescent="0.3">
      <c r="A2798" s="61">
        <v>3287</v>
      </c>
      <c r="B2798" s="63"/>
      <c r="C2798" s="63"/>
      <c r="D2798" s="63"/>
      <c r="E2798" s="64"/>
      <c r="F2798" s="64"/>
      <c r="G2798" s="64"/>
      <c r="H2798" s="63"/>
      <c r="I2798" s="63"/>
      <c r="J2798" s="63"/>
      <c r="K2798" s="63"/>
      <c r="L2798" s="63"/>
      <c r="M2798" s="65"/>
      <c r="N2798" s="66"/>
      <c r="O2798" s="66"/>
      <c r="P2798" s="63"/>
      <c r="Q2798" s="64"/>
      <c r="R2798" s="64"/>
      <c r="S2798" s="64"/>
      <c r="T2798" s="67"/>
      <c r="U2798" s="62"/>
      <c r="W2798" s="8"/>
      <c r="X2798" s="8"/>
      <c r="Y2798" s="8"/>
      <c r="Z2798" s="8"/>
      <c r="AA2798" s="8"/>
      <c r="AB2798" s="8"/>
      <c r="AC2798" s="8"/>
      <c r="AD2798" s="8"/>
      <c r="AE2798" s="8"/>
      <c r="AF2798" s="8"/>
      <c r="AG2798" s="8"/>
    </row>
    <row r="2799" spans="1:33" s="7" customFormat="1" x14ac:dyDescent="0.3">
      <c r="A2799" s="61">
        <v>3288</v>
      </c>
      <c r="B2799" s="63"/>
      <c r="C2799" s="63"/>
      <c r="D2799" s="63"/>
      <c r="E2799" s="64"/>
      <c r="F2799" s="64"/>
      <c r="G2799" s="64"/>
      <c r="H2799" s="63"/>
      <c r="I2799" s="63"/>
      <c r="J2799" s="63"/>
      <c r="K2799" s="63"/>
      <c r="L2799" s="63"/>
      <c r="M2799" s="65"/>
      <c r="N2799" s="66"/>
      <c r="O2799" s="66"/>
      <c r="P2799" s="63"/>
      <c r="Q2799" s="64"/>
      <c r="R2799" s="64"/>
      <c r="S2799" s="64"/>
      <c r="T2799" s="67"/>
      <c r="U2799" s="62"/>
      <c r="W2799" s="8"/>
      <c r="X2799" s="8"/>
      <c r="Y2799" s="8"/>
      <c r="Z2799" s="8"/>
      <c r="AA2799" s="8"/>
      <c r="AB2799" s="8"/>
      <c r="AC2799" s="8"/>
      <c r="AD2799" s="8"/>
      <c r="AE2799" s="8"/>
      <c r="AF2799" s="8"/>
      <c r="AG2799" s="8"/>
    </row>
    <row r="2800" spans="1:33" s="7" customFormat="1" x14ac:dyDescent="0.3">
      <c r="A2800" s="61">
        <v>3289</v>
      </c>
      <c r="B2800" s="63"/>
      <c r="C2800" s="63"/>
      <c r="D2800" s="63"/>
      <c r="E2800" s="64"/>
      <c r="F2800" s="64"/>
      <c r="G2800" s="64"/>
      <c r="H2800" s="63"/>
      <c r="I2800" s="63"/>
      <c r="J2800" s="63"/>
      <c r="K2800" s="63"/>
      <c r="L2800" s="63"/>
      <c r="M2800" s="65"/>
      <c r="N2800" s="66"/>
      <c r="O2800" s="66"/>
      <c r="P2800" s="63"/>
      <c r="Q2800" s="64"/>
      <c r="R2800" s="64"/>
      <c r="S2800" s="64"/>
      <c r="T2800" s="67"/>
      <c r="U2800" s="62"/>
      <c r="W2800" s="8"/>
      <c r="X2800" s="8"/>
      <c r="Y2800" s="8"/>
      <c r="Z2800" s="8"/>
      <c r="AA2800" s="8"/>
      <c r="AB2800" s="8"/>
      <c r="AC2800" s="8"/>
      <c r="AD2800" s="8"/>
      <c r="AE2800" s="8"/>
      <c r="AF2800" s="8"/>
      <c r="AG2800" s="8"/>
    </row>
    <row r="2801" spans="1:33" s="7" customFormat="1" x14ac:dyDescent="0.3">
      <c r="A2801" s="61">
        <v>3290</v>
      </c>
      <c r="B2801" s="63"/>
      <c r="C2801" s="63"/>
      <c r="D2801" s="63"/>
      <c r="E2801" s="64"/>
      <c r="F2801" s="64"/>
      <c r="G2801" s="64"/>
      <c r="H2801" s="63"/>
      <c r="I2801" s="63"/>
      <c r="J2801" s="63"/>
      <c r="K2801" s="63"/>
      <c r="L2801" s="63"/>
      <c r="M2801" s="65"/>
      <c r="N2801" s="66"/>
      <c r="O2801" s="66"/>
      <c r="P2801" s="63"/>
      <c r="Q2801" s="64"/>
      <c r="R2801" s="64"/>
      <c r="S2801" s="64"/>
      <c r="T2801" s="67"/>
      <c r="U2801" s="62"/>
      <c r="W2801" s="8"/>
      <c r="X2801" s="8"/>
      <c r="Y2801" s="8"/>
      <c r="Z2801" s="8"/>
      <c r="AA2801" s="8"/>
      <c r="AB2801" s="8"/>
      <c r="AC2801" s="8"/>
      <c r="AD2801" s="8"/>
      <c r="AE2801" s="8"/>
      <c r="AF2801" s="8"/>
      <c r="AG2801" s="8"/>
    </row>
    <row r="2802" spans="1:33" s="7" customFormat="1" x14ac:dyDescent="0.3">
      <c r="A2802" s="61">
        <v>3291</v>
      </c>
      <c r="B2802" s="63"/>
      <c r="C2802" s="63"/>
      <c r="D2802" s="63"/>
      <c r="E2802" s="64"/>
      <c r="F2802" s="64"/>
      <c r="G2802" s="64"/>
      <c r="H2802" s="63"/>
      <c r="I2802" s="63"/>
      <c r="J2802" s="63"/>
      <c r="K2802" s="63"/>
      <c r="L2802" s="63"/>
      <c r="M2802" s="65"/>
      <c r="N2802" s="66"/>
      <c r="O2802" s="66"/>
      <c r="P2802" s="63"/>
      <c r="Q2802" s="64"/>
      <c r="R2802" s="64"/>
      <c r="S2802" s="64"/>
      <c r="T2802" s="67"/>
      <c r="U2802" s="62"/>
      <c r="W2802" s="8"/>
      <c r="X2802" s="8"/>
      <c r="Y2802" s="8"/>
      <c r="Z2802" s="8"/>
      <c r="AA2802" s="8"/>
      <c r="AB2802" s="8"/>
      <c r="AC2802" s="8"/>
      <c r="AD2802" s="8"/>
      <c r="AE2802" s="8"/>
      <c r="AF2802" s="8"/>
      <c r="AG2802" s="8"/>
    </row>
    <row r="2803" spans="1:33" s="7" customFormat="1" x14ac:dyDescent="0.3">
      <c r="A2803" s="61">
        <v>3292</v>
      </c>
      <c r="B2803" s="63"/>
      <c r="C2803" s="63"/>
      <c r="D2803" s="63"/>
      <c r="E2803" s="64"/>
      <c r="F2803" s="64"/>
      <c r="G2803" s="64"/>
      <c r="H2803" s="63"/>
      <c r="I2803" s="63"/>
      <c r="J2803" s="63"/>
      <c r="K2803" s="63"/>
      <c r="L2803" s="63"/>
      <c r="M2803" s="65"/>
      <c r="N2803" s="66"/>
      <c r="O2803" s="66"/>
      <c r="P2803" s="63"/>
      <c r="Q2803" s="64"/>
      <c r="R2803" s="64"/>
      <c r="S2803" s="64"/>
      <c r="T2803" s="67"/>
      <c r="U2803" s="62"/>
      <c r="W2803" s="8"/>
      <c r="X2803" s="8"/>
      <c r="Y2803" s="8"/>
      <c r="Z2803" s="8"/>
      <c r="AA2803" s="8"/>
      <c r="AB2803" s="8"/>
      <c r="AC2803" s="8"/>
      <c r="AD2803" s="8"/>
      <c r="AE2803" s="8"/>
      <c r="AF2803" s="8"/>
      <c r="AG2803" s="8"/>
    </row>
    <row r="2804" spans="1:33" s="7" customFormat="1" x14ac:dyDescent="0.3">
      <c r="A2804" s="61">
        <v>3293</v>
      </c>
      <c r="B2804" s="63"/>
      <c r="C2804" s="63"/>
      <c r="D2804" s="63"/>
      <c r="E2804" s="64"/>
      <c r="F2804" s="64"/>
      <c r="G2804" s="64"/>
      <c r="H2804" s="63"/>
      <c r="I2804" s="63"/>
      <c r="J2804" s="63"/>
      <c r="K2804" s="63"/>
      <c r="L2804" s="63"/>
      <c r="M2804" s="65"/>
      <c r="N2804" s="66"/>
      <c r="O2804" s="66"/>
      <c r="P2804" s="63"/>
      <c r="Q2804" s="64"/>
      <c r="R2804" s="64"/>
      <c r="S2804" s="64"/>
      <c r="T2804" s="67"/>
      <c r="U2804" s="62"/>
      <c r="W2804" s="8"/>
      <c r="X2804" s="8"/>
      <c r="Y2804" s="8"/>
      <c r="Z2804" s="8"/>
      <c r="AA2804" s="8"/>
      <c r="AB2804" s="8"/>
      <c r="AC2804" s="8"/>
      <c r="AD2804" s="8"/>
      <c r="AE2804" s="8"/>
      <c r="AF2804" s="8"/>
      <c r="AG2804" s="8"/>
    </row>
    <row r="2805" spans="1:33" s="7" customFormat="1" x14ac:dyDescent="0.3">
      <c r="A2805" s="61">
        <v>3294</v>
      </c>
      <c r="B2805" s="63"/>
      <c r="C2805" s="63"/>
      <c r="D2805" s="63"/>
      <c r="E2805" s="64"/>
      <c r="F2805" s="64"/>
      <c r="G2805" s="64"/>
      <c r="H2805" s="63"/>
      <c r="I2805" s="63"/>
      <c r="J2805" s="63"/>
      <c r="K2805" s="63"/>
      <c r="L2805" s="63"/>
      <c r="M2805" s="65"/>
      <c r="N2805" s="66"/>
      <c r="O2805" s="66"/>
      <c r="P2805" s="63"/>
      <c r="Q2805" s="64"/>
      <c r="R2805" s="64"/>
      <c r="S2805" s="64"/>
      <c r="T2805" s="67"/>
      <c r="U2805" s="62"/>
      <c r="W2805" s="8"/>
      <c r="X2805" s="8"/>
      <c r="Y2805" s="8"/>
      <c r="Z2805" s="8"/>
      <c r="AA2805" s="8"/>
      <c r="AB2805" s="8"/>
      <c r="AC2805" s="8"/>
      <c r="AD2805" s="8"/>
      <c r="AE2805" s="8"/>
      <c r="AF2805" s="8"/>
      <c r="AG2805" s="8"/>
    </row>
    <row r="2806" spans="1:33" s="7" customFormat="1" x14ac:dyDescent="0.3">
      <c r="A2806" s="61">
        <v>3295</v>
      </c>
      <c r="B2806" s="63"/>
      <c r="C2806" s="63"/>
      <c r="D2806" s="63"/>
      <c r="E2806" s="64"/>
      <c r="F2806" s="64"/>
      <c r="G2806" s="64"/>
      <c r="H2806" s="63"/>
      <c r="I2806" s="63"/>
      <c r="J2806" s="63"/>
      <c r="K2806" s="63"/>
      <c r="L2806" s="63"/>
      <c r="M2806" s="65"/>
      <c r="N2806" s="66"/>
      <c r="O2806" s="66"/>
      <c r="P2806" s="63"/>
      <c r="Q2806" s="64"/>
      <c r="R2806" s="64"/>
      <c r="S2806" s="64"/>
      <c r="T2806" s="67"/>
      <c r="U2806" s="62"/>
      <c r="W2806" s="8"/>
      <c r="X2806" s="8"/>
      <c r="Y2806" s="8"/>
      <c r="Z2806" s="8"/>
      <c r="AA2806" s="8"/>
      <c r="AB2806" s="8"/>
      <c r="AC2806" s="8"/>
      <c r="AD2806" s="8"/>
      <c r="AE2806" s="8"/>
      <c r="AF2806" s="8"/>
      <c r="AG2806" s="8"/>
    </row>
    <row r="2807" spans="1:33" s="7" customFormat="1" x14ac:dyDescent="0.3">
      <c r="A2807" s="61">
        <v>3296</v>
      </c>
      <c r="B2807" s="63"/>
      <c r="C2807" s="63"/>
      <c r="D2807" s="63"/>
      <c r="E2807" s="64"/>
      <c r="F2807" s="64"/>
      <c r="G2807" s="64"/>
      <c r="H2807" s="63"/>
      <c r="I2807" s="63"/>
      <c r="J2807" s="63"/>
      <c r="K2807" s="63"/>
      <c r="L2807" s="63"/>
      <c r="M2807" s="65"/>
      <c r="N2807" s="66"/>
      <c r="O2807" s="66"/>
      <c r="P2807" s="63"/>
      <c r="Q2807" s="64"/>
      <c r="R2807" s="64"/>
      <c r="S2807" s="64"/>
      <c r="T2807" s="67"/>
      <c r="U2807" s="62"/>
      <c r="W2807" s="8"/>
      <c r="X2807" s="8"/>
      <c r="Y2807" s="8"/>
      <c r="Z2807" s="8"/>
      <c r="AA2807" s="8"/>
      <c r="AB2807" s="8"/>
      <c r="AC2807" s="8"/>
      <c r="AD2807" s="8"/>
      <c r="AE2807" s="8"/>
      <c r="AF2807" s="8"/>
      <c r="AG2807" s="8"/>
    </row>
    <row r="2808" spans="1:33" s="7" customFormat="1" x14ac:dyDescent="0.3">
      <c r="A2808" s="61">
        <v>3297</v>
      </c>
      <c r="B2808" s="63"/>
      <c r="C2808" s="63"/>
      <c r="D2808" s="63"/>
      <c r="E2808" s="64"/>
      <c r="F2808" s="64"/>
      <c r="G2808" s="64"/>
      <c r="H2808" s="63"/>
      <c r="I2808" s="63"/>
      <c r="J2808" s="63"/>
      <c r="K2808" s="63"/>
      <c r="L2808" s="63"/>
      <c r="M2808" s="65"/>
      <c r="N2808" s="66"/>
      <c r="O2808" s="66"/>
      <c r="P2808" s="63"/>
      <c r="Q2808" s="64"/>
      <c r="R2808" s="64"/>
      <c r="S2808" s="64"/>
      <c r="T2808" s="67"/>
      <c r="U2808" s="62"/>
      <c r="W2808" s="8"/>
      <c r="X2808" s="8"/>
      <c r="Y2808" s="8"/>
      <c r="Z2808" s="8"/>
      <c r="AA2808" s="8"/>
      <c r="AB2808" s="8"/>
      <c r="AC2808" s="8"/>
      <c r="AD2808" s="8"/>
      <c r="AE2808" s="8"/>
      <c r="AF2808" s="8"/>
      <c r="AG2808" s="8"/>
    </row>
    <row r="2809" spans="1:33" s="7" customFormat="1" x14ac:dyDescent="0.3">
      <c r="A2809" s="61">
        <v>3298</v>
      </c>
      <c r="B2809" s="63"/>
      <c r="C2809" s="63"/>
      <c r="D2809" s="63"/>
      <c r="E2809" s="64"/>
      <c r="F2809" s="64"/>
      <c r="G2809" s="64"/>
      <c r="H2809" s="63"/>
      <c r="I2809" s="63"/>
      <c r="J2809" s="63"/>
      <c r="K2809" s="63"/>
      <c r="L2809" s="63"/>
      <c r="M2809" s="65"/>
      <c r="N2809" s="66"/>
      <c r="O2809" s="66"/>
      <c r="P2809" s="63"/>
      <c r="Q2809" s="64"/>
      <c r="R2809" s="64"/>
      <c r="S2809" s="64"/>
      <c r="T2809" s="67"/>
      <c r="U2809" s="62"/>
      <c r="W2809" s="8"/>
      <c r="X2809" s="8"/>
      <c r="Y2809" s="8"/>
      <c r="Z2809" s="8"/>
      <c r="AA2809" s="8"/>
      <c r="AB2809" s="8"/>
      <c r="AC2809" s="8"/>
      <c r="AD2809" s="8"/>
      <c r="AE2809" s="8"/>
      <c r="AF2809" s="8"/>
      <c r="AG2809" s="8"/>
    </row>
    <row r="2810" spans="1:33" s="7" customFormat="1" x14ac:dyDescent="0.3">
      <c r="A2810" s="61">
        <v>3299</v>
      </c>
      <c r="B2810" s="63"/>
      <c r="C2810" s="63"/>
      <c r="D2810" s="63"/>
      <c r="E2810" s="64"/>
      <c r="F2810" s="64"/>
      <c r="G2810" s="64"/>
      <c r="H2810" s="63"/>
      <c r="I2810" s="63"/>
      <c r="J2810" s="63"/>
      <c r="K2810" s="63"/>
      <c r="L2810" s="63"/>
      <c r="M2810" s="65"/>
      <c r="N2810" s="66"/>
      <c r="O2810" s="66"/>
      <c r="P2810" s="63"/>
      <c r="Q2810" s="64"/>
      <c r="R2810" s="64"/>
      <c r="S2810" s="64"/>
      <c r="T2810" s="67"/>
      <c r="U2810" s="62"/>
      <c r="W2810" s="8"/>
      <c r="X2810" s="8"/>
      <c r="Y2810" s="8"/>
      <c r="Z2810" s="8"/>
      <c r="AA2810" s="8"/>
      <c r="AB2810" s="8"/>
      <c r="AC2810" s="8"/>
      <c r="AD2810" s="8"/>
      <c r="AE2810" s="8"/>
      <c r="AF2810" s="8"/>
      <c r="AG2810" s="8"/>
    </row>
    <row r="2811" spans="1:33" s="7" customFormat="1" x14ac:dyDescent="0.3">
      <c r="A2811" s="61">
        <v>3300</v>
      </c>
      <c r="B2811" s="63"/>
      <c r="C2811" s="63"/>
      <c r="D2811" s="63"/>
      <c r="E2811" s="64"/>
      <c r="F2811" s="64"/>
      <c r="G2811" s="64"/>
      <c r="H2811" s="63"/>
      <c r="I2811" s="63"/>
      <c r="J2811" s="63"/>
      <c r="K2811" s="63"/>
      <c r="L2811" s="63"/>
      <c r="M2811" s="65"/>
      <c r="N2811" s="66"/>
      <c r="O2811" s="66"/>
      <c r="P2811" s="63"/>
      <c r="Q2811" s="64"/>
      <c r="R2811" s="64"/>
      <c r="S2811" s="64"/>
      <c r="T2811" s="67"/>
      <c r="U2811" s="62"/>
      <c r="W2811" s="8"/>
      <c r="X2811" s="8"/>
      <c r="Y2811" s="8"/>
      <c r="Z2811" s="8"/>
      <c r="AA2811" s="8"/>
      <c r="AB2811" s="8"/>
      <c r="AC2811" s="8"/>
      <c r="AD2811" s="8"/>
      <c r="AE2811" s="8"/>
      <c r="AF2811" s="8"/>
      <c r="AG2811" s="8"/>
    </row>
    <row r="2812" spans="1:33" s="7" customFormat="1" x14ac:dyDescent="0.3">
      <c r="A2812" s="61">
        <v>3301</v>
      </c>
      <c r="B2812" s="63"/>
      <c r="C2812" s="63"/>
      <c r="D2812" s="63"/>
      <c r="E2812" s="64"/>
      <c r="F2812" s="64"/>
      <c r="G2812" s="64"/>
      <c r="H2812" s="63"/>
      <c r="I2812" s="63"/>
      <c r="J2812" s="63"/>
      <c r="K2812" s="63"/>
      <c r="L2812" s="63"/>
      <c r="M2812" s="65"/>
      <c r="N2812" s="66"/>
      <c r="O2812" s="66"/>
      <c r="P2812" s="63"/>
      <c r="Q2812" s="64"/>
      <c r="R2812" s="64"/>
      <c r="S2812" s="64"/>
      <c r="T2812" s="67"/>
      <c r="U2812" s="62"/>
      <c r="W2812" s="8"/>
      <c r="X2812" s="8"/>
      <c r="Y2812" s="8"/>
      <c r="Z2812" s="8"/>
      <c r="AA2812" s="8"/>
      <c r="AB2812" s="8"/>
      <c r="AC2812" s="8"/>
      <c r="AD2812" s="8"/>
      <c r="AE2812" s="8"/>
      <c r="AF2812" s="8"/>
      <c r="AG2812" s="8"/>
    </row>
    <row r="2813" spans="1:33" s="7" customFormat="1" x14ac:dyDescent="0.3">
      <c r="A2813" s="61">
        <v>3302</v>
      </c>
      <c r="B2813" s="63"/>
      <c r="C2813" s="63"/>
      <c r="D2813" s="63"/>
      <c r="E2813" s="64"/>
      <c r="F2813" s="64"/>
      <c r="G2813" s="64"/>
      <c r="H2813" s="63"/>
      <c r="I2813" s="63"/>
      <c r="J2813" s="63"/>
      <c r="K2813" s="63"/>
      <c r="L2813" s="63"/>
      <c r="M2813" s="65"/>
      <c r="N2813" s="66"/>
      <c r="O2813" s="66"/>
      <c r="P2813" s="63"/>
      <c r="Q2813" s="64"/>
      <c r="R2813" s="64"/>
      <c r="S2813" s="64"/>
      <c r="T2813" s="67"/>
      <c r="U2813" s="62"/>
      <c r="W2813" s="8"/>
      <c r="X2813" s="8"/>
      <c r="Y2813" s="8"/>
      <c r="Z2813" s="8"/>
      <c r="AA2813" s="8"/>
      <c r="AB2813" s="8"/>
      <c r="AC2813" s="8"/>
      <c r="AD2813" s="8"/>
      <c r="AE2813" s="8"/>
      <c r="AF2813" s="8"/>
      <c r="AG2813" s="8"/>
    </row>
    <row r="2814" spans="1:33" s="7" customFormat="1" x14ac:dyDescent="0.3">
      <c r="A2814" s="61">
        <v>3303</v>
      </c>
      <c r="B2814" s="63"/>
      <c r="C2814" s="63"/>
      <c r="D2814" s="63"/>
      <c r="E2814" s="64"/>
      <c r="F2814" s="64"/>
      <c r="G2814" s="64"/>
      <c r="H2814" s="63"/>
      <c r="I2814" s="63"/>
      <c r="J2814" s="63"/>
      <c r="K2814" s="63"/>
      <c r="L2814" s="63"/>
      <c r="M2814" s="65"/>
      <c r="N2814" s="66"/>
      <c r="O2814" s="66"/>
      <c r="P2814" s="63"/>
      <c r="Q2814" s="64"/>
      <c r="R2814" s="64"/>
      <c r="S2814" s="64"/>
      <c r="T2814" s="67"/>
      <c r="U2814" s="62"/>
      <c r="W2814" s="8"/>
      <c r="X2814" s="8"/>
      <c r="Y2814" s="8"/>
      <c r="Z2814" s="8"/>
      <c r="AA2814" s="8"/>
      <c r="AB2814" s="8"/>
      <c r="AC2814" s="8"/>
      <c r="AD2814" s="8"/>
      <c r="AE2814" s="8"/>
      <c r="AF2814" s="8"/>
      <c r="AG2814" s="8"/>
    </row>
    <row r="2815" spans="1:33" s="7" customFormat="1" x14ac:dyDescent="0.3">
      <c r="A2815" s="61">
        <v>3304</v>
      </c>
      <c r="B2815" s="63"/>
      <c r="C2815" s="63"/>
      <c r="D2815" s="63"/>
      <c r="E2815" s="64"/>
      <c r="F2815" s="64"/>
      <c r="G2815" s="64"/>
      <c r="H2815" s="63"/>
      <c r="I2815" s="63"/>
      <c r="J2815" s="63"/>
      <c r="K2815" s="63"/>
      <c r="L2815" s="63"/>
      <c r="M2815" s="65"/>
      <c r="N2815" s="66"/>
      <c r="O2815" s="66"/>
      <c r="P2815" s="63"/>
      <c r="Q2815" s="64"/>
      <c r="R2815" s="64"/>
      <c r="S2815" s="64"/>
      <c r="T2815" s="67"/>
      <c r="U2815" s="62"/>
      <c r="W2815" s="8"/>
      <c r="X2815" s="8"/>
      <c r="Y2815" s="8"/>
      <c r="Z2815" s="8"/>
      <c r="AA2815" s="8"/>
      <c r="AB2815" s="8"/>
      <c r="AC2815" s="8"/>
      <c r="AD2815" s="8"/>
      <c r="AE2815" s="8"/>
      <c r="AF2815" s="8"/>
      <c r="AG2815" s="8"/>
    </row>
    <row r="2816" spans="1:33" s="7" customFormat="1" x14ac:dyDescent="0.3">
      <c r="A2816" s="61">
        <v>3305</v>
      </c>
      <c r="B2816" s="63"/>
      <c r="C2816" s="63"/>
      <c r="D2816" s="63"/>
      <c r="E2816" s="64"/>
      <c r="F2816" s="64"/>
      <c r="G2816" s="64"/>
      <c r="H2816" s="63"/>
      <c r="I2816" s="63"/>
      <c r="J2816" s="63"/>
      <c r="K2816" s="63"/>
      <c r="L2816" s="63"/>
      <c r="M2816" s="65"/>
      <c r="N2816" s="66"/>
      <c r="O2816" s="66"/>
      <c r="P2816" s="63"/>
      <c r="Q2816" s="64"/>
      <c r="R2816" s="64"/>
      <c r="S2816" s="64"/>
      <c r="T2816" s="67"/>
      <c r="U2816" s="62"/>
      <c r="W2816" s="8"/>
      <c r="X2816" s="8"/>
      <c r="Y2816" s="8"/>
      <c r="Z2816" s="8"/>
      <c r="AA2816" s="8"/>
      <c r="AB2816" s="8"/>
      <c r="AC2816" s="8"/>
      <c r="AD2816" s="8"/>
      <c r="AE2816" s="8"/>
      <c r="AF2816" s="8"/>
      <c r="AG2816" s="8"/>
    </row>
    <row r="2817" spans="1:33" s="7" customFormat="1" x14ac:dyDescent="0.3">
      <c r="A2817" s="61">
        <v>3306</v>
      </c>
      <c r="B2817" s="63"/>
      <c r="C2817" s="63"/>
      <c r="D2817" s="63"/>
      <c r="E2817" s="64"/>
      <c r="F2817" s="64"/>
      <c r="G2817" s="64"/>
      <c r="H2817" s="63"/>
      <c r="I2817" s="63"/>
      <c r="J2817" s="63"/>
      <c r="K2817" s="63"/>
      <c r="L2817" s="63"/>
      <c r="M2817" s="65"/>
      <c r="N2817" s="66"/>
      <c r="O2817" s="66"/>
      <c r="P2817" s="63"/>
      <c r="Q2817" s="64"/>
      <c r="R2817" s="64"/>
      <c r="S2817" s="64"/>
      <c r="T2817" s="67"/>
      <c r="U2817" s="62"/>
      <c r="W2817" s="8"/>
      <c r="X2817" s="8"/>
      <c r="Y2817" s="8"/>
      <c r="Z2817" s="8"/>
      <c r="AA2817" s="8"/>
      <c r="AB2817" s="8"/>
      <c r="AC2817" s="8"/>
      <c r="AD2817" s="8"/>
      <c r="AE2817" s="8"/>
      <c r="AF2817" s="8"/>
      <c r="AG2817" s="8"/>
    </row>
    <row r="2818" spans="1:33" s="7" customFormat="1" x14ac:dyDescent="0.3">
      <c r="A2818" s="61">
        <v>3307</v>
      </c>
      <c r="B2818" s="63"/>
      <c r="C2818" s="63"/>
      <c r="D2818" s="63"/>
      <c r="E2818" s="64"/>
      <c r="F2818" s="64"/>
      <c r="G2818" s="64"/>
      <c r="H2818" s="63"/>
      <c r="I2818" s="63"/>
      <c r="J2818" s="63"/>
      <c r="K2818" s="63"/>
      <c r="L2818" s="63"/>
      <c r="M2818" s="65"/>
      <c r="N2818" s="66"/>
      <c r="O2818" s="66"/>
      <c r="P2818" s="63"/>
      <c r="Q2818" s="64"/>
      <c r="R2818" s="64"/>
      <c r="S2818" s="64"/>
      <c r="T2818" s="67"/>
      <c r="U2818" s="62"/>
      <c r="W2818" s="8"/>
      <c r="X2818" s="8"/>
      <c r="Y2818" s="8"/>
      <c r="Z2818" s="8"/>
      <c r="AA2818" s="8"/>
      <c r="AB2818" s="8"/>
      <c r="AC2818" s="8"/>
      <c r="AD2818" s="8"/>
      <c r="AE2818" s="8"/>
      <c r="AF2818" s="8"/>
      <c r="AG2818" s="8"/>
    </row>
    <row r="2819" spans="1:33" s="7" customFormat="1" x14ac:dyDescent="0.3">
      <c r="A2819" s="61">
        <v>3308</v>
      </c>
      <c r="B2819" s="63"/>
      <c r="C2819" s="63"/>
      <c r="D2819" s="63"/>
      <c r="E2819" s="64"/>
      <c r="F2819" s="64"/>
      <c r="G2819" s="64"/>
      <c r="H2819" s="63"/>
      <c r="I2819" s="63"/>
      <c r="J2819" s="63"/>
      <c r="K2819" s="63"/>
      <c r="L2819" s="63"/>
      <c r="M2819" s="65"/>
      <c r="N2819" s="66"/>
      <c r="O2819" s="66"/>
      <c r="P2819" s="63"/>
      <c r="Q2819" s="64"/>
      <c r="R2819" s="64"/>
      <c r="S2819" s="64"/>
      <c r="T2819" s="67"/>
      <c r="U2819" s="62"/>
      <c r="W2819" s="8"/>
      <c r="X2819" s="8"/>
      <c r="Y2819" s="8"/>
      <c r="Z2819" s="8"/>
      <c r="AA2819" s="8"/>
      <c r="AB2819" s="8"/>
      <c r="AC2819" s="8"/>
      <c r="AD2819" s="8"/>
      <c r="AE2819" s="8"/>
      <c r="AF2819" s="8"/>
      <c r="AG2819" s="8"/>
    </row>
    <row r="2820" spans="1:33" s="7" customFormat="1" x14ac:dyDescent="0.3">
      <c r="A2820" s="61">
        <v>3309</v>
      </c>
      <c r="B2820" s="63"/>
      <c r="C2820" s="63"/>
      <c r="D2820" s="63"/>
      <c r="E2820" s="64"/>
      <c r="F2820" s="64"/>
      <c r="G2820" s="64"/>
      <c r="H2820" s="63"/>
      <c r="I2820" s="63"/>
      <c r="J2820" s="63"/>
      <c r="K2820" s="63"/>
      <c r="L2820" s="63"/>
      <c r="M2820" s="65"/>
      <c r="N2820" s="66"/>
      <c r="O2820" s="66"/>
      <c r="P2820" s="63"/>
      <c r="Q2820" s="64"/>
      <c r="R2820" s="64"/>
      <c r="S2820" s="64"/>
      <c r="T2820" s="67"/>
      <c r="U2820" s="62"/>
      <c r="W2820" s="8"/>
      <c r="X2820" s="8"/>
      <c r="Y2820" s="8"/>
      <c r="Z2820" s="8"/>
      <c r="AA2820" s="8"/>
      <c r="AB2820" s="8"/>
      <c r="AC2820" s="8"/>
      <c r="AD2820" s="8"/>
      <c r="AE2820" s="8"/>
      <c r="AF2820" s="8"/>
      <c r="AG2820" s="8"/>
    </row>
    <row r="2821" spans="1:33" s="7" customFormat="1" x14ac:dyDescent="0.3">
      <c r="A2821" s="61">
        <v>3310</v>
      </c>
      <c r="B2821" s="63"/>
      <c r="C2821" s="63"/>
      <c r="D2821" s="63"/>
      <c r="E2821" s="64"/>
      <c r="F2821" s="64"/>
      <c r="G2821" s="64"/>
      <c r="H2821" s="63"/>
      <c r="I2821" s="63"/>
      <c r="J2821" s="63"/>
      <c r="K2821" s="63"/>
      <c r="L2821" s="63"/>
      <c r="M2821" s="65"/>
      <c r="N2821" s="66"/>
      <c r="O2821" s="66"/>
      <c r="P2821" s="63"/>
      <c r="Q2821" s="64"/>
      <c r="R2821" s="64"/>
      <c r="S2821" s="64"/>
      <c r="T2821" s="67"/>
      <c r="U2821" s="62"/>
      <c r="W2821" s="8"/>
      <c r="X2821" s="8"/>
      <c r="Y2821" s="8"/>
      <c r="Z2821" s="8"/>
      <c r="AA2821" s="8"/>
      <c r="AB2821" s="8"/>
      <c r="AC2821" s="8"/>
      <c r="AD2821" s="8"/>
      <c r="AE2821" s="8"/>
      <c r="AF2821" s="8"/>
      <c r="AG2821" s="8"/>
    </row>
    <row r="2822" spans="1:33" s="7" customFormat="1" x14ac:dyDescent="0.3">
      <c r="A2822" s="61">
        <v>3311</v>
      </c>
      <c r="B2822" s="63"/>
      <c r="C2822" s="63"/>
      <c r="D2822" s="63"/>
      <c r="E2822" s="64"/>
      <c r="F2822" s="64"/>
      <c r="G2822" s="64"/>
      <c r="H2822" s="63"/>
      <c r="I2822" s="63"/>
      <c r="J2822" s="63"/>
      <c r="K2822" s="63"/>
      <c r="L2822" s="63"/>
      <c r="M2822" s="65"/>
      <c r="N2822" s="66"/>
      <c r="O2822" s="66"/>
      <c r="P2822" s="63"/>
      <c r="Q2822" s="64"/>
      <c r="R2822" s="64"/>
      <c r="S2822" s="64"/>
      <c r="T2822" s="67"/>
      <c r="U2822" s="62"/>
      <c r="W2822" s="8"/>
      <c r="X2822" s="8"/>
      <c r="Y2822" s="8"/>
      <c r="Z2822" s="8"/>
      <c r="AA2822" s="8"/>
      <c r="AB2822" s="8"/>
      <c r="AC2822" s="8"/>
      <c r="AD2822" s="8"/>
      <c r="AE2822" s="8"/>
      <c r="AF2822" s="8"/>
      <c r="AG2822" s="8"/>
    </row>
    <row r="2823" spans="1:33" s="7" customFormat="1" x14ac:dyDescent="0.3">
      <c r="A2823" s="61">
        <v>3312</v>
      </c>
      <c r="B2823" s="63"/>
      <c r="C2823" s="63"/>
      <c r="D2823" s="63"/>
      <c r="E2823" s="64"/>
      <c r="F2823" s="64"/>
      <c r="G2823" s="64"/>
      <c r="H2823" s="63"/>
      <c r="I2823" s="63"/>
      <c r="J2823" s="63"/>
      <c r="K2823" s="63"/>
      <c r="L2823" s="63"/>
      <c r="M2823" s="65"/>
      <c r="N2823" s="66"/>
      <c r="O2823" s="66"/>
      <c r="P2823" s="63"/>
      <c r="Q2823" s="64"/>
      <c r="R2823" s="64"/>
      <c r="S2823" s="64"/>
      <c r="T2823" s="67"/>
      <c r="U2823" s="62"/>
      <c r="W2823" s="8"/>
      <c r="X2823" s="8"/>
      <c r="Y2823" s="8"/>
      <c r="Z2823" s="8"/>
      <c r="AA2823" s="8"/>
      <c r="AB2823" s="8"/>
      <c r="AC2823" s="8"/>
      <c r="AD2823" s="8"/>
      <c r="AE2823" s="8"/>
      <c r="AF2823" s="8"/>
      <c r="AG2823" s="8"/>
    </row>
    <row r="2824" spans="1:33" s="7" customFormat="1" x14ac:dyDescent="0.3">
      <c r="A2824" s="61">
        <v>3313</v>
      </c>
      <c r="B2824" s="63"/>
      <c r="C2824" s="63"/>
      <c r="D2824" s="63"/>
      <c r="E2824" s="64"/>
      <c r="F2824" s="64"/>
      <c r="G2824" s="64"/>
      <c r="H2824" s="63"/>
      <c r="I2824" s="63"/>
      <c r="J2824" s="63"/>
      <c r="K2824" s="63"/>
      <c r="L2824" s="63"/>
      <c r="M2824" s="65"/>
      <c r="N2824" s="66"/>
      <c r="O2824" s="66"/>
      <c r="P2824" s="63"/>
      <c r="Q2824" s="64"/>
      <c r="R2824" s="64"/>
      <c r="S2824" s="64"/>
      <c r="T2824" s="67"/>
      <c r="U2824" s="62"/>
      <c r="W2824" s="8"/>
      <c r="X2824" s="8"/>
      <c r="Y2824" s="8"/>
      <c r="Z2824" s="8"/>
      <c r="AA2824" s="8"/>
      <c r="AB2824" s="8"/>
      <c r="AC2824" s="8"/>
      <c r="AD2824" s="8"/>
      <c r="AE2824" s="8"/>
      <c r="AF2824" s="8"/>
      <c r="AG2824" s="8"/>
    </row>
    <row r="2825" spans="1:33" s="7" customFormat="1" x14ac:dyDescent="0.3">
      <c r="A2825" s="61">
        <v>3314</v>
      </c>
      <c r="B2825" s="63"/>
      <c r="C2825" s="63"/>
      <c r="D2825" s="63"/>
      <c r="E2825" s="64"/>
      <c r="F2825" s="64"/>
      <c r="G2825" s="64"/>
      <c r="H2825" s="63"/>
      <c r="I2825" s="63"/>
      <c r="J2825" s="63"/>
      <c r="K2825" s="63"/>
      <c r="L2825" s="63"/>
      <c r="M2825" s="65"/>
      <c r="N2825" s="66"/>
      <c r="O2825" s="66"/>
      <c r="P2825" s="63"/>
      <c r="Q2825" s="64"/>
      <c r="R2825" s="64"/>
      <c r="S2825" s="64"/>
      <c r="T2825" s="67"/>
      <c r="U2825" s="62"/>
      <c r="W2825" s="8"/>
      <c r="X2825" s="8"/>
      <c r="Y2825" s="8"/>
      <c r="Z2825" s="8"/>
      <c r="AA2825" s="8"/>
      <c r="AB2825" s="8"/>
      <c r="AC2825" s="8"/>
      <c r="AD2825" s="8"/>
      <c r="AE2825" s="8"/>
      <c r="AF2825" s="8"/>
      <c r="AG2825" s="8"/>
    </row>
    <row r="2826" spans="1:33" s="7" customFormat="1" x14ac:dyDescent="0.3">
      <c r="A2826" s="61">
        <v>3315</v>
      </c>
      <c r="B2826" s="63"/>
      <c r="C2826" s="63"/>
      <c r="D2826" s="63"/>
      <c r="E2826" s="64"/>
      <c r="F2826" s="64"/>
      <c r="G2826" s="64"/>
      <c r="H2826" s="63"/>
      <c r="I2826" s="63"/>
      <c r="J2826" s="63"/>
      <c r="K2826" s="63"/>
      <c r="L2826" s="63"/>
      <c r="M2826" s="65"/>
      <c r="N2826" s="66"/>
      <c r="O2826" s="66"/>
      <c r="P2826" s="63"/>
      <c r="Q2826" s="64"/>
      <c r="R2826" s="64"/>
      <c r="S2826" s="64"/>
      <c r="T2826" s="67"/>
      <c r="U2826" s="62"/>
      <c r="W2826" s="8"/>
      <c r="X2826" s="8"/>
      <c r="Y2826" s="8"/>
      <c r="Z2826" s="8"/>
      <c r="AA2826" s="8"/>
      <c r="AB2826" s="8"/>
      <c r="AC2826" s="8"/>
      <c r="AD2826" s="8"/>
      <c r="AE2826" s="8"/>
      <c r="AF2826" s="8"/>
      <c r="AG2826" s="8"/>
    </row>
    <row r="2827" spans="1:33" s="7" customFormat="1" x14ac:dyDescent="0.3">
      <c r="A2827" s="61">
        <v>3316</v>
      </c>
      <c r="B2827" s="63"/>
      <c r="C2827" s="63"/>
      <c r="D2827" s="63"/>
      <c r="E2827" s="64"/>
      <c r="F2827" s="64"/>
      <c r="G2827" s="64"/>
      <c r="H2827" s="63"/>
      <c r="I2827" s="63"/>
      <c r="J2827" s="63"/>
      <c r="K2827" s="63"/>
      <c r="L2827" s="63"/>
      <c r="M2827" s="65"/>
      <c r="N2827" s="66"/>
      <c r="O2827" s="66"/>
      <c r="P2827" s="63"/>
      <c r="Q2827" s="64"/>
      <c r="R2827" s="64"/>
      <c r="S2827" s="64"/>
      <c r="T2827" s="67"/>
      <c r="U2827" s="62"/>
      <c r="W2827" s="8"/>
      <c r="X2827" s="8"/>
      <c r="Y2827" s="8"/>
      <c r="Z2827" s="8"/>
      <c r="AA2827" s="8"/>
      <c r="AB2827" s="8"/>
      <c r="AC2827" s="8"/>
      <c r="AD2827" s="8"/>
      <c r="AE2827" s="8"/>
      <c r="AF2827" s="8"/>
      <c r="AG2827" s="8"/>
    </row>
    <row r="2828" spans="1:33" s="7" customFormat="1" x14ac:dyDescent="0.3">
      <c r="A2828" s="61">
        <v>3317</v>
      </c>
      <c r="B2828" s="63"/>
      <c r="C2828" s="63"/>
      <c r="D2828" s="63"/>
      <c r="E2828" s="64"/>
      <c r="F2828" s="64"/>
      <c r="G2828" s="64"/>
      <c r="H2828" s="63"/>
      <c r="I2828" s="63"/>
      <c r="J2828" s="63"/>
      <c r="K2828" s="63"/>
      <c r="L2828" s="63"/>
      <c r="M2828" s="65"/>
      <c r="N2828" s="66"/>
      <c r="O2828" s="66"/>
      <c r="P2828" s="63"/>
      <c r="Q2828" s="64"/>
      <c r="R2828" s="64"/>
      <c r="S2828" s="64"/>
      <c r="T2828" s="67"/>
      <c r="U2828" s="62"/>
      <c r="W2828" s="8"/>
      <c r="X2828" s="8"/>
      <c r="Y2828" s="8"/>
      <c r="Z2828" s="8"/>
      <c r="AA2828" s="8"/>
      <c r="AB2828" s="8"/>
      <c r="AC2828" s="8"/>
      <c r="AD2828" s="8"/>
      <c r="AE2828" s="8"/>
      <c r="AF2828" s="8"/>
      <c r="AG2828" s="8"/>
    </row>
    <row r="2829" spans="1:33" s="7" customFormat="1" x14ac:dyDescent="0.3">
      <c r="A2829" s="61">
        <v>3318</v>
      </c>
      <c r="B2829" s="63"/>
      <c r="C2829" s="63"/>
      <c r="D2829" s="63"/>
      <c r="E2829" s="64"/>
      <c r="F2829" s="64"/>
      <c r="G2829" s="64"/>
      <c r="H2829" s="63"/>
      <c r="I2829" s="63"/>
      <c r="J2829" s="63"/>
      <c r="K2829" s="63"/>
      <c r="L2829" s="63"/>
      <c r="M2829" s="65"/>
      <c r="N2829" s="66"/>
      <c r="O2829" s="66"/>
      <c r="P2829" s="63"/>
      <c r="Q2829" s="64"/>
      <c r="R2829" s="64"/>
      <c r="S2829" s="64"/>
      <c r="T2829" s="67"/>
      <c r="U2829" s="62"/>
      <c r="W2829" s="8"/>
      <c r="X2829" s="8"/>
      <c r="Y2829" s="8"/>
      <c r="Z2829" s="8"/>
      <c r="AA2829" s="8"/>
      <c r="AB2829" s="8"/>
      <c r="AC2829" s="8"/>
      <c r="AD2829" s="8"/>
      <c r="AE2829" s="8"/>
      <c r="AF2829" s="8"/>
      <c r="AG2829" s="8"/>
    </row>
    <row r="2830" spans="1:33" s="7" customFormat="1" x14ac:dyDescent="0.3">
      <c r="A2830" s="61">
        <v>3319</v>
      </c>
      <c r="B2830" s="63"/>
      <c r="C2830" s="63"/>
      <c r="D2830" s="63"/>
      <c r="E2830" s="64"/>
      <c r="F2830" s="64"/>
      <c r="G2830" s="64"/>
      <c r="H2830" s="63"/>
      <c r="I2830" s="63"/>
      <c r="J2830" s="63"/>
      <c r="K2830" s="63"/>
      <c r="L2830" s="63"/>
      <c r="M2830" s="65"/>
      <c r="N2830" s="66"/>
      <c r="O2830" s="66"/>
      <c r="P2830" s="63"/>
      <c r="Q2830" s="64"/>
      <c r="R2830" s="64"/>
      <c r="S2830" s="64"/>
      <c r="T2830" s="67"/>
      <c r="U2830" s="62"/>
      <c r="W2830" s="8"/>
      <c r="X2830" s="8"/>
      <c r="Y2830" s="8"/>
      <c r="Z2830" s="8"/>
      <c r="AA2830" s="8"/>
      <c r="AB2830" s="8"/>
      <c r="AC2830" s="8"/>
      <c r="AD2830" s="8"/>
      <c r="AE2830" s="8"/>
      <c r="AF2830" s="8"/>
      <c r="AG2830" s="8"/>
    </row>
    <row r="2831" spans="1:33" s="7" customFormat="1" x14ac:dyDescent="0.3">
      <c r="A2831" s="61">
        <v>3320</v>
      </c>
      <c r="B2831" s="63"/>
      <c r="C2831" s="63"/>
      <c r="D2831" s="63"/>
      <c r="E2831" s="64"/>
      <c r="F2831" s="64"/>
      <c r="G2831" s="64"/>
      <c r="H2831" s="63"/>
      <c r="I2831" s="63"/>
      <c r="J2831" s="63"/>
      <c r="K2831" s="63"/>
      <c r="L2831" s="63"/>
      <c r="M2831" s="65"/>
      <c r="N2831" s="66"/>
      <c r="O2831" s="66"/>
      <c r="P2831" s="63"/>
      <c r="Q2831" s="64"/>
      <c r="R2831" s="64"/>
      <c r="S2831" s="64"/>
      <c r="T2831" s="67"/>
      <c r="U2831" s="62"/>
      <c r="W2831" s="8"/>
      <c r="X2831" s="8"/>
      <c r="Y2831" s="8"/>
      <c r="Z2831" s="8"/>
      <c r="AA2831" s="8"/>
      <c r="AB2831" s="8"/>
      <c r="AC2831" s="8"/>
      <c r="AD2831" s="8"/>
      <c r="AE2831" s="8"/>
      <c r="AF2831" s="8"/>
      <c r="AG2831" s="8"/>
    </row>
    <row r="2832" spans="1:33" s="7" customFormat="1" x14ac:dyDescent="0.3">
      <c r="A2832" s="61">
        <v>3321</v>
      </c>
      <c r="B2832" s="63"/>
      <c r="C2832" s="63"/>
      <c r="D2832" s="63"/>
      <c r="E2832" s="64"/>
      <c r="F2832" s="64"/>
      <c r="G2832" s="64"/>
      <c r="H2832" s="63"/>
      <c r="I2832" s="63"/>
      <c r="J2832" s="63"/>
      <c r="K2832" s="63"/>
      <c r="L2832" s="63"/>
      <c r="M2832" s="65"/>
      <c r="N2832" s="66"/>
      <c r="O2832" s="66"/>
      <c r="P2832" s="63"/>
      <c r="Q2832" s="64"/>
      <c r="R2832" s="64"/>
      <c r="S2832" s="64"/>
      <c r="T2832" s="67"/>
      <c r="U2832" s="62"/>
      <c r="W2832" s="8"/>
      <c r="X2832" s="8"/>
      <c r="Y2832" s="8"/>
      <c r="Z2832" s="8"/>
      <c r="AA2832" s="8"/>
      <c r="AB2832" s="8"/>
      <c r="AC2832" s="8"/>
      <c r="AD2832" s="8"/>
      <c r="AE2832" s="8"/>
      <c r="AF2832" s="8"/>
      <c r="AG2832" s="8"/>
    </row>
    <row r="2833" spans="1:33" s="7" customFormat="1" x14ac:dyDescent="0.3">
      <c r="A2833" s="61">
        <v>3322</v>
      </c>
      <c r="B2833" s="63"/>
      <c r="C2833" s="63"/>
      <c r="D2833" s="63"/>
      <c r="E2833" s="64"/>
      <c r="F2833" s="64"/>
      <c r="G2833" s="64"/>
      <c r="H2833" s="63"/>
      <c r="I2833" s="63"/>
      <c r="J2833" s="63"/>
      <c r="K2833" s="63"/>
      <c r="L2833" s="63"/>
      <c r="M2833" s="65"/>
      <c r="N2833" s="66"/>
      <c r="O2833" s="66"/>
      <c r="P2833" s="63"/>
      <c r="Q2833" s="64"/>
      <c r="R2833" s="64"/>
      <c r="S2833" s="64"/>
      <c r="T2833" s="67"/>
      <c r="U2833" s="62"/>
      <c r="W2833" s="8"/>
      <c r="X2833" s="8"/>
      <c r="Y2833" s="8"/>
      <c r="Z2833" s="8"/>
      <c r="AA2833" s="8"/>
      <c r="AB2833" s="8"/>
      <c r="AC2833" s="8"/>
      <c r="AD2833" s="8"/>
      <c r="AE2833" s="8"/>
      <c r="AF2833" s="8"/>
      <c r="AG2833" s="8"/>
    </row>
    <row r="2834" spans="1:33" s="7" customFormat="1" x14ac:dyDescent="0.3">
      <c r="A2834" s="61">
        <v>3323</v>
      </c>
      <c r="B2834" s="63"/>
      <c r="C2834" s="63"/>
      <c r="D2834" s="63"/>
      <c r="E2834" s="64"/>
      <c r="F2834" s="64"/>
      <c r="G2834" s="64"/>
      <c r="H2834" s="63"/>
      <c r="I2834" s="63"/>
      <c r="J2834" s="63"/>
      <c r="K2834" s="63"/>
      <c r="L2834" s="63"/>
      <c r="M2834" s="65"/>
      <c r="N2834" s="66"/>
      <c r="O2834" s="66"/>
      <c r="P2834" s="63"/>
      <c r="Q2834" s="64"/>
      <c r="R2834" s="64"/>
      <c r="S2834" s="64"/>
      <c r="T2834" s="67"/>
      <c r="U2834" s="62"/>
      <c r="W2834" s="8"/>
      <c r="X2834" s="8"/>
      <c r="Y2834" s="8"/>
      <c r="Z2834" s="8"/>
      <c r="AA2834" s="8"/>
      <c r="AB2834" s="8"/>
      <c r="AC2834" s="8"/>
      <c r="AD2834" s="8"/>
      <c r="AE2834" s="8"/>
      <c r="AF2834" s="8"/>
      <c r="AG2834" s="8"/>
    </row>
    <row r="2835" spans="1:33" s="7" customFormat="1" x14ac:dyDescent="0.3">
      <c r="A2835" s="61">
        <v>3324</v>
      </c>
      <c r="B2835" s="63"/>
      <c r="C2835" s="63"/>
      <c r="D2835" s="63"/>
      <c r="E2835" s="64"/>
      <c r="F2835" s="64"/>
      <c r="G2835" s="64"/>
      <c r="H2835" s="63"/>
      <c r="I2835" s="63"/>
      <c r="J2835" s="63"/>
      <c r="K2835" s="63"/>
      <c r="L2835" s="63"/>
      <c r="M2835" s="65"/>
      <c r="N2835" s="66"/>
      <c r="O2835" s="66"/>
      <c r="P2835" s="63"/>
      <c r="Q2835" s="64"/>
      <c r="R2835" s="64"/>
      <c r="S2835" s="64"/>
      <c r="T2835" s="67"/>
      <c r="U2835" s="62"/>
      <c r="W2835" s="8"/>
      <c r="X2835" s="8"/>
      <c r="Y2835" s="8"/>
      <c r="Z2835" s="8"/>
      <c r="AA2835" s="8"/>
      <c r="AB2835" s="8"/>
      <c r="AC2835" s="8"/>
      <c r="AD2835" s="8"/>
      <c r="AE2835" s="8"/>
      <c r="AF2835" s="8"/>
      <c r="AG2835" s="8"/>
    </row>
    <row r="2836" spans="1:33" s="7" customFormat="1" x14ac:dyDescent="0.3">
      <c r="A2836" s="61">
        <v>3325</v>
      </c>
      <c r="B2836" s="63"/>
      <c r="C2836" s="63"/>
      <c r="D2836" s="63"/>
      <c r="E2836" s="64"/>
      <c r="F2836" s="64"/>
      <c r="G2836" s="64"/>
      <c r="H2836" s="63"/>
      <c r="I2836" s="63"/>
      <c r="J2836" s="63"/>
      <c r="K2836" s="63"/>
      <c r="L2836" s="63"/>
      <c r="M2836" s="65"/>
      <c r="N2836" s="66"/>
      <c r="O2836" s="66"/>
      <c r="P2836" s="63"/>
      <c r="Q2836" s="64"/>
      <c r="R2836" s="64"/>
      <c r="S2836" s="64"/>
      <c r="T2836" s="67"/>
      <c r="U2836" s="62"/>
      <c r="W2836" s="8"/>
      <c r="X2836" s="8"/>
      <c r="Y2836" s="8"/>
      <c r="Z2836" s="8"/>
      <c r="AA2836" s="8"/>
      <c r="AB2836" s="8"/>
      <c r="AC2836" s="8"/>
      <c r="AD2836" s="8"/>
      <c r="AE2836" s="8"/>
      <c r="AF2836" s="8"/>
      <c r="AG2836" s="8"/>
    </row>
    <row r="2837" spans="1:33" s="7" customFormat="1" x14ac:dyDescent="0.3">
      <c r="A2837" s="61">
        <v>3326</v>
      </c>
      <c r="B2837" s="63"/>
      <c r="C2837" s="63"/>
      <c r="D2837" s="63"/>
      <c r="E2837" s="64"/>
      <c r="F2837" s="64"/>
      <c r="G2837" s="64"/>
      <c r="H2837" s="63"/>
      <c r="I2837" s="63"/>
      <c r="J2837" s="63"/>
      <c r="K2837" s="63"/>
      <c r="L2837" s="63"/>
      <c r="M2837" s="65"/>
      <c r="N2837" s="66"/>
      <c r="O2837" s="66"/>
      <c r="P2837" s="63"/>
      <c r="Q2837" s="64"/>
      <c r="R2837" s="64"/>
      <c r="S2837" s="64"/>
      <c r="T2837" s="67"/>
      <c r="U2837" s="62"/>
      <c r="W2837" s="8"/>
      <c r="X2837" s="8"/>
      <c r="Y2837" s="8"/>
      <c r="Z2837" s="8"/>
      <c r="AA2837" s="8"/>
      <c r="AB2837" s="8"/>
      <c r="AC2837" s="8"/>
      <c r="AD2837" s="8"/>
      <c r="AE2837" s="8"/>
      <c r="AF2837" s="8"/>
      <c r="AG2837" s="8"/>
    </row>
    <row r="2838" spans="1:33" s="7" customFormat="1" x14ac:dyDescent="0.3">
      <c r="A2838" s="61">
        <v>3327</v>
      </c>
      <c r="B2838" s="63"/>
      <c r="C2838" s="63"/>
      <c r="D2838" s="63"/>
      <c r="E2838" s="64"/>
      <c r="F2838" s="64"/>
      <c r="G2838" s="64"/>
      <c r="H2838" s="63"/>
      <c r="I2838" s="63"/>
      <c r="J2838" s="63"/>
      <c r="K2838" s="63"/>
      <c r="L2838" s="63"/>
      <c r="M2838" s="65"/>
      <c r="N2838" s="66"/>
      <c r="O2838" s="66"/>
      <c r="P2838" s="63"/>
      <c r="Q2838" s="64"/>
      <c r="R2838" s="64"/>
      <c r="S2838" s="64"/>
      <c r="T2838" s="67"/>
      <c r="U2838" s="62"/>
      <c r="W2838" s="8"/>
      <c r="X2838" s="8"/>
      <c r="Y2838" s="8"/>
      <c r="Z2838" s="8"/>
      <c r="AA2838" s="8"/>
      <c r="AB2838" s="8"/>
      <c r="AC2838" s="8"/>
      <c r="AD2838" s="8"/>
      <c r="AE2838" s="8"/>
      <c r="AF2838" s="8"/>
      <c r="AG2838" s="8"/>
    </row>
    <row r="2839" spans="1:33" s="7" customFormat="1" x14ac:dyDescent="0.3">
      <c r="A2839" s="61">
        <v>3328</v>
      </c>
      <c r="B2839" s="63"/>
      <c r="C2839" s="63"/>
      <c r="D2839" s="63"/>
      <c r="E2839" s="64"/>
      <c r="F2839" s="64"/>
      <c r="G2839" s="64"/>
      <c r="H2839" s="63"/>
      <c r="I2839" s="63"/>
      <c r="J2839" s="63"/>
      <c r="K2839" s="63"/>
      <c r="L2839" s="63"/>
      <c r="M2839" s="65"/>
      <c r="N2839" s="66"/>
      <c r="O2839" s="66"/>
      <c r="P2839" s="63"/>
      <c r="Q2839" s="64"/>
      <c r="R2839" s="64"/>
      <c r="S2839" s="64"/>
      <c r="T2839" s="67"/>
      <c r="U2839" s="62"/>
      <c r="W2839" s="8"/>
      <c r="X2839" s="8"/>
      <c r="Y2839" s="8"/>
      <c r="Z2839" s="8"/>
      <c r="AA2839" s="8"/>
      <c r="AB2839" s="8"/>
      <c r="AC2839" s="8"/>
      <c r="AD2839" s="8"/>
      <c r="AE2839" s="8"/>
      <c r="AF2839" s="8"/>
      <c r="AG2839" s="8"/>
    </row>
    <row r="2840" spans="1:33" s="7" customFormat="1" x14ac:dyDescent="0.3">
      <c r="A2840" s="61">
        <v>3329</v>
      </c>
      <c r="B2840" s="63"/>
      <c r="C2840" s="63"/>
      <c r="D2840" s="63"/>
      <c r="E2840" s="64"/>
      <c r="F2840" s="64"/>
      <c r="G2840" s="64"/>
      <c r="H2840" s="63"/>
      <c r="I2840" s="63"/>
      <c r="J2840" s="63"/>
      <c r="K2840" s="63"/>
      <c r="L2840" s="63"/>
      <c r="M2840" s="65"/>
      <c r="N2840" s="66"/>
      <c r="O2840" s="66"/>
      <c r="P2840" s="63"/>
      <c r="Q2840" s="64"/>
      <c r="R2840" s="64"/>
      <c r="S2840" s="64"/>
      <c r="T2840" s="67"/>
      <c r="U2840" s="62"/>
      <c r="W2840" s="8"/>
      <c r="X2840" s="8"/>
      <c r="Y2840" s="8"/>
      <c r="Z2840" s="8"/>
      <c r="AA2840" s="8"/>
      <c r="AB2840" s="8"/>
      <c r="AC2840" s="8"/>
      <c r="AD2840" s="8"/>
      <c r="AE2840" s="8"/>
      <c r="AF2840" s="8"/>
      <c r="AG2840" s="8"/>
    </row>
    <row r="2841" spans="1:33" s="7" customFormat="1" x14ac:dyDescent="0.3">
      <c r="A2841" s="61">
        <v>3330</v>
      </c>
      <c r="B2841" s="63"/>
      <c r="C2841" s="63"/>
      <c r="D2841" s="63"/>
      <c r="E2841" s="64"/>
      <c r="F2841" s="64"/>
      <c r="G2841" s="64"/>
      <c r="H2841" s="63"/>
      <c r="I2841" s="63"/>
      <c r="J2841" s="63"/>
      <c r="K2841" s="63"/>
      <c r="L2841" s="63"/>
      <c r="M2841" s="65"/>
      <c r="N2841" s="66"/>
      <c r="O2841" s="66"/>
      <c r="P2841" s="63"/>
      <c r="Q2841" s="64"/>
      <c r="R2841" s="64"/>
      <c r="S2841" s="64"/>
      <c r="T2841" s="67"/>
      <c r="U2841" s="62"/>
      <c r="W2841" s="8"/>
      <c r="X2841" s="8"/>
      <c r="Y2841" s="8"/>
      <c r="Z2841" s="8"/>
      <c r="AA2841" s="8"/>
      <c r="AB2841" s="8"/>
      <c r="AC2841" s="8"/>
      <c r="AD2841" s="8"/>
      <c r="AE2841" s="8"/>
      <c r="AF2841" s="8"/>
      <c r="AG2841" s="8"/>
    </row>
    <row r="2842" spans="1:33" s="7" customFormat="1" x14ac:dyDescent="0.3">
      <c r="A2842" s="61">
        <v>3331</v>
      </c>
      <c r="B2842" s="63"/>
      <c r="C2842" s="63"/>
      <c r="D2842" s="63"/>
      <c r="E2842" s="64"/>
      <c r="F2842" s="64"/>
      <c r="G2842" s="64"/>
      <c r="H2842" s="63"/>
      <c r="I2842" s="63"/>
      <c r="J2842" s="63"/>
      <c r="K2842" s="63"/>
      <c r="L2842" s="63"/>
      <c r="M2842" s="65"/>
      <c r="N2842" s="66"/>
      <c r="O2842" s="66"/>
      <c r="P2842" s="63"/>
      <c r="Q2842" s="64"/>
      <c r="R2842" s="64"/>
      <c r="S2842" s="64"/>
      <c r="T2842" s="67"/>
      <c r="U2842" s="62"/>
      <c r="W2842" s="8"/>
      <c r="X2842" s="8"/>
      <c r="Y2842" s="8"/>
      <c r="Z2842" s="8"/>
      <c r="AA2842" s="8"/>
      <c r="AB2842" s="8"/>
      <c r="AC2842" s="8"/>
      <c r="AD2842" s="8"/>
      <c r="AE2842" s="8"/>
      <c r="AF2842" s="8"/>
      <c r="AG2842" s="8"/>
    </row>
    <row r="2843" spans="1:33" s="7" customFormat="1" x14ac:dyDescent="0.3">
      <c r="A2843" s="61">
        <v>3332</v>
      </c>
      <c r="B2843" s="63"/>
      <c r="C2843" s="63"/>
      <c r="D2843" s="63"/>
      <c r="E2843" s="64"/>
      <c r="F2843" s="64"/>
      <c r="G2843" s="64"/>
      <c r="H2843" s="63"/>
      <c r="I2843" s="63"/>
      <c r="J2843" s="63"/>
      <c r="K2843" s="63"/>
      <c r="L2843" s="63"/>
      <c r="M2843" s="65"/>
      <c r="N2843" s="66"/>
      <c r="O2843" s="66"/>
      <c r="P2843" s="63"/>
      <c r="Q2843" s="64"/>
      <c r="R2843" s="64"/>
      <c r="S2843" s="64"/>
      <c r="T2843" s="67"/>
      <c r="U2843" s="62"/>
      <c r="W2843" s="8"/>
      <c r="X2843" s="8"/>
      <c r="Y2843" s="8"/>
      <c r="Z2843" s="8"/>
      <c r="AA2843" s="8"/>
      <c r="AB2843" s="8"/>
      <c r="AC2843" s="8"/>
      <c r="AD2843" s="8"/>
      <c r="AE2843" s="8"/>
      <c r="AF2843" s="8"/>
      <c r="AG2843" s="8"/>
    </row>
    <row r="2844" spans="1:33" s="7" customFormat="1" x14ac:dyDescent="0.3">
      <c r="A2844" s="61">
        <v>3333</v>
      </c>
      <c r="B2844" s="63"/>
      <c r="C2844" s="63"/>
      <c r="D2844" s="63"/>
      <c r="E2844" s="64"/>
      <c r="F2844" s="64"/>
      <c r="G2844" s="64"/>
      <c r="H2844" s="63"/>
      <c r="I2844" s="63"/>
      <c r="J2844" s="63"/>
      <c r="K2844" s="63"/>
      <c r="L2844" s="63"/>
      <c r="M2844" s="65"/>
      <c r="N2844" s="66"/>
      <c r="O2844" s="66"/>
      <c r="P2844" s="63"/>
      <c r="Q2844" s="64"/>
      <c r="R2844" s="64"/>
      <c r="S2844" s="64"/>
      <c r="T2844" s="67"/>
      <c r="U2844" s="62"/>
      <c r="W2844" s="8"/>
      <c r="X2844" s="8"/>
      <c r="Y2844" s="8"/>
      <c r="Z2844" s="8"/>
      <c r="AA2844" s="8"/>
      <c r="AB2844" s="8"/>
      <c r="AC2844" s="8"/>
      <c r="AD2844" s="8"/>
      <c r="AE2844" s="8"/>
      <c r="AF2844" s="8"/>
      <c r="AG2844" s="8"/>
    </row>
    <row r="2845" spans="1:33" s="7" customFormat="1" x14ac:dyDescent="0.3">
      <c r="A2845" s="61">
        <v>3334</v>
      </c>
      <c r="B2845" s="63"/>
      <c r="C2845" s="63"/>
      <c r="D2845" s="63"/>
      <c r="E2845" s="64"/>
      <c r="F2845" s="64"/>
      <c r="G2845" s="64"/>
      <c r="H2845" s="63"/>
      <c r="I2845" s="63"/>
      <c r="J2845" s="63"/>
      <c r="K2845" s="63"/>
      <c r="L2845" s="63"/>
      <c r="M2845" s="65"/>
      <c r="N2845" s="66"/>
      <c r="O2845" s="66"/>
      <c r="P2845" s="63"/>
      <c r="Q2845" s="64"/>
      <c r="R2845" s="64"/>
      <c r="S2845" s="64"/>
      <c r="T2845" s="67"/>
      <c r="U2845" s="62"/>
      <c r="W2845" s="8"/>
      <c r="X2845" s="8"/>
      <c r="Y2845" s="8"/>
      <c r="Z2845" s="8"/>
      <c r="AA2845" s="8"/>
      <c r="AB2845" s="8"/>
      <c r="AC2845" s="8"/>
      <c r="AD2845" s="8"/>
      <c r="AE2845" s="8"/>
      <c r="AF2845" s="8"/>
      <c r="AG2845" s="8"/>
    </row>
    <row r="2846" spans="1:33" s="7" customFormat="1" x14ac:dyDescent="0.3">
      <c r="A2846" s="61">
        <v>3335</v>
      </c>
      <c r="B2846" s="63"/>
      <c r="C2846" s="63"/>
      <c r="D2846" s="63"/>
      <c r="E2846" s="64"/>
      <c r="F2846" s="64"/>
      <c r="G2846" s="64"/>
      <c r="H2846" s="63"/>
      <c r="I2846" s="63"/>
      <c r="J2846" s="63"/>
      <c r="K2846" s="63"/>
      <c r="L2846" s="63"/>
      <c r="M2846" s="65"/>
      <c r="N2846" s="66"/>
      <c r="O2846" s="66"/>
      <c r="P2846" s="63"/>
      <c r="Q2846" s="64"/>
      <c r="R2846" s="64"/>
      <c r="S2846" s="64"/>
      <c r="T2846" s="67"/>
      <c r="U2846" s="62"/>
      <c r="W2846" s="8"/>
      <c r="X2846" s="8"/>
      <c r="Y2846" s="8"/>
      <c r="Z2846" s="8"/>
      <c r="AA2846" s="8"/>
      <c r="AB2846" s="8"/>
      <c r="AC2846" s="8"/>
      <c r="AD2846" s="8"/>
      <c r="AE2846" s="8"/>
      <c r="AF2846" s="8"/>
      <c r="AG2846" s="8"/>
    </row>
    <row r="2847" spans="1:33" s="7" customFormat="1" x14ac:dyDescent="0.3">
      <c r="A2847" s="61">
        <v>3336</v>
      </c>
      <c r="B2847" s="63"/>
      <c r="C2847" s="63"/>
      <c r="D2847" s="63"/>
      <c r="E2847" s="64"/>
      <c r="F2847" s="64"/>
      <c r="G2847" s="64"/>
      <c r="H2847" s="63"/>
      <c r="I2847" s="63"/>
      <c r="J2847" s="63"/>
      <c r="K2847" s="63"/>
      <c r="L2847" s="63"/>
      <c r="M2847" s="65"/>
      <c r="N2847" s="66"/>
      <c r="O2847" s="66"/>
      <c r="P2847" s="63"/>
      <c r="Q2847" s="64"/>
      <c r="R2847" s="64"/>
      <c r="S2847" s="64"/>
      <c r="T2847" s="67"/>
      <c r="U2847" s="62"/>
      <c r="W2847" s="8"/>
      <c r="X2847" s="8"/>
      <c r="Y2847" s="8"/>
      <c r="Z2847" s="8"/>
      <c r="AA2847" s="8"/>
      <c r="AB2847" s="8"/>
      <c r="AC2847" s="8"/>
      <c r="AD2847" s="8"/>
      <c r="AE2847" s="8"/>
      <c r="AF2847" s="8"/>
      <c r="AG2847" s="8"/>
    </row>
    <row r="2848" spans="1:33" s="7" customFormat="1" x14ac:dyDescent="0.3">
      <c r="A2848" s="61">
        <v>3337</v>
      </c>
      <c r="B2848" s="63"/>
      <c r="C2848" s="63"/>
      <c r="D2848" s="63"/>
      <c r="E2848" s="64"/>
      <c r="F2848" s="64"/>
      <c r="G2848" s="64"/>
      <c r="H2848" s="63"/>
      <c r="I2848" s="63"/>
      <c r="J2848" s="63"/>
      <c r="K2848" s="63"/>
      <c r="L2848" s="63"/>
      <c r="M2848" s="65"/>
      <c r="N2848" s="66"/>
      <c r="O2848" s="66"/>
      <c r="P2848" s="63"/>
      <c r="Q2848" s="64"/>
      <c r="R2848" s="64"/>
      <c r="S2848" s="64"/>
      <c r="T2848" s="67"/>
      <c r="U2848" s="62"/>
      <c r="W2848" s="8"/>
      <c r="X2848" s="8"/>
      <c r="Y2848" s="8"/>
      <c r="Z2848" s="8"/>
      <c r="AA2848" s="8"/>
      <c r="AB2848" s="8"/>
      <c r="AC2848" s="8"/>
      <c r="AD2848" s="8"/>
      <c r="AE2848" s="8"/>
      <c r="AF2848" s="8"/>
      <c r="AG2848" s="8"/>
    </row>
    <row r="2849" spans="1:33" s="7" customFormat="1" x14ac:dyDescent="0.3">
      <c r="A2849" s="61">
        <v>3338</v>
      </c>
      <c r="B2849" s="63"/>
      <c r="C2849" s="63"/>
      <c r="D2849" s="63"/>
      <c r="E2849" s="64"/>
      <c r="F2849" s="64"/>
      <c r="G2849" s="64"/>
      <c r="H2849" s="63"/>
      <c r="I2849" s="63"/>
      <c r="J2849" s="63"/>
      <c r="K2849" s="63"/>
      <c r="L2849" s="63"/>
      <c r="M2849" s="65"/>
      <c r="N2849" s="66"/>
      <c r="O2849" s="66"/>
      <c r="P2849" s="63"/>
      <c r="Q2849" s="64"/>
      <c r="R2849" s="64"/>
      <c r="S2849" s="64"/>
      <c r="T2849" s="67"/>
      <c r="U2849" s="62"/>
      <c r="W2849" s="8"/>
      <c r="X2849" s="8"/>
      <c r="Y2849" s="8"/>
      <c r="Z2849" s="8"/>
      <c r="AA2849" s="8"/>
      <c r="AB2849" s="8"/>
      <c r="AC2849" s="8"/>
      <c r="AD2849" s="8"/>
      <c r="AE2849" s="8"/>
      <c r="AF2849" s="8"/>
      <c r="AG2849" s="8"/>
    </row>
    <row r="2850" spans="1:33" s="7" customFormat="1" x14ac:dyDescent="0.3">
      <c r="A2850" s="61">
        <v>3339</v>
      </c>
      <c r="B2850" s="63"/>
      <c r="C2850" s="63"/>
      <c r="D2850" s="63"/>
      <c r="E2850" s="64"/>
      <c r="F2850" s="64"/>
      <c r="G2850" s="64"/>
      <c r="H2850" s="63"/>
      <c r="I2850" s="63"/>
      <c r="J2850" s="63"/>
      <c r="K2850" s="63"/>
      <c r="L2850" s="63"/>
      <c r="M2850" s="65"/>
      <c r="N2850" s="66"/>
      <c r="O2850" s="66"/>
      <c r="P2850" s="63"/>
      <c r="Q2850" s="64"/>
      <c r="R2850" s="64"/>
      <c r="S2850" s="64"/>
      <c r="T2850" s="67"/>
      <c r="U2850" s="62"/>
      <c r="W2850" s="8"/>
      <c r="X2850" s="8"/>
      <c r="Y2850" s="8"/>
      <c r="Z2850" s="8"/>
      <c r="AA2850" s="8"/>
      <c r="AB2850" s="8"/>
      <c r="AC2850" s="8"/>
      <c r="AD2850" s="8"/>
      <c r="AE2850" s="8"/>
      <c r="AF2850" s="8"/>
      <c r="AG2850" s="8"/>
    </row>
    <row r="2851" spans="1:33" s="7" customFormat="1" x14ac:dyDescent="0.3">
      <c r="A2851" s="61">
        <v>3340</v>
      </c>
      <c r="B2851" s="63"/>
      <c r="C2851" s="63"/>
      <c r="D2851" s="63"/>
      <c r="E2851" s="64"/>
      <c r="F2851" s="64"/>
      <c r="G2851" s="64"/>
      <c r="H2851" s="63"/>
      <c r="I2851" s="63"/>
      <c r="J2851" s="63"/>
      <c r="K2851" s="63"/>
      <c r="L2851" s="63"/>
      <c r="M2851" s="65"/>
      <c r="N2851" s="66"/>
      <c r="O2851" s="66"/>
      <c r="P2851" s="63"/>
      <c r="Q2851" s="64"/>
      <c r="R2851" s="64"/>
      <c r="S2851" s="64"/>
      <c r="T2851" s="67"/>
      <c r="U2851" s="62"/>
      <c r="W2851" s="8"/>
      <c r="X2851" s="8"/>
      <c r="Y2851" s="8"/>
      <c r="Z2851" s="8"/>
      <c r="AA2851" s="8"/>
      <c r="AB2851" s="8"/>
      <c r="AC2851" s="8"/>
      <c r="AD2851" s="8"/>
      <c r="AE2851" s="8"/>
      <c r="AF2851" s="8"/>
      <c r="AG2851" s="8"/>
    </row>
    <row r="2852" spans="1:33" s="7" customFormat="1" x14ac:dyDescent="0.3">
      <c r="A2852" s="61">
        <v>3341</v>
      </c>
      <c r="B2852" s="63"/>
      <c r="C2852" s="63"/>
      <c r="D2852" s="63"/>
      <c r="E2852" s="64"/>
      <c r="F2852" s="64"/>
      <c r="G2852" s="64"/>
      <c r="H2852" s="63"/>
      <c r="I2852" s="63"/>
      <c r="J2852" s="63"/>
      <c r="K2852" s="63"/>
      <c r="L2852" s="63"/>
      <c r="M2852" s="65"/>
      <c r="N2852" s="66"/>
      <c r="O2852" s="66"/>
      <c r="P2852" s="63"/>
      <c r="Q2852" s="64"/>
      <c r="R2852" s="64"/>
      <c r="S2852" s="64"/>
      <c r="T2852" s="67"/>
      <c r="U2852" s="62"/>
      <c r="W2852" s="8"/>
      <c r="X2852" s="8"/>
      <c r="Y2852" s="8"/>
      <c r="Z2852" s="8"/>
      <c r="AA2852" s="8"/>
      <c r="AB2852" s="8"/>
      <c r="AC2852" s="8"/>
      <c r="AD2852" s="8"/>
      <c r="AE2852" s="8"/>
      <c r="AF2852" s="8"/>
      <c r="AG2852" s="8"/>
    </row>
    <row r="2853" spans="1:33" s="7" customFormat="1" x14ac:dyDescent="0.3">
      <c r="A2853" s="61">
        <v>3342</v>
      </c>
      <c r="B2853" s="63"/>
      <c r="C2853" s="63"/>
      <c r="D2853" s="63"/>
      <c r="E2853" s="64"/>
      <c r="F2853" s="64"/>
      <c r="G2853" s="64"/>
      <c r="H2853" s="63"/>
      <c r="I2853" s="63"/>
      <c r="J2853" s="63"/>
      <c r="K2853" s="63"/>
      <c r="L2853" s="63"/>
      <c r="M2853" s="65"/>
      <c r="N2853" s="66"/>
      <c r="O2853" s="66"/>
      <c r="P2853" s="63"/>
      <c r="Q2853" s="64"/>
      <c r="R2853" s="64"/>
      <c r="S2853" s="64"/>
      <c r="T2853" s="67"/>
      <c r="U2853" s="62"/>
      <c r="W2853" s="8"/>
      <c r="X2853" s="8"/>
      <c r="Y2853" s="8"/>
      <c r="Z2853" s="8"/>
      <c r="AA2853" s="8"/>
      <c r="AB2853" s="8"/>
      <c r="AC2853" s="8"/>
      <c r="AD2853" s="8"/>
      <c r="AE2853" s="8"/>
      <c r="AF2853" s="8"/>
      <c r="AG2853" s="8"/>
    </row>
    <row r="2854" spans="1:33" s="7" customFormat="1" x14ac:dyDescent="0.3">
      <c r="A2854" s="61">
        <v>3343</v>
      </c>
      <c r="B2854" s="63"/>
      <c r="C2854" s="63"/>
      <c r="D2854" s="63"/>
      <c r="E2854" s="64"/>
      <c r="F2854" s="64"/>
      <c r="G2854" s="64"/>
      <c r="H2854" s="63"/>
      <c r="I2854" s="63"/>
      <c r="J2854" s="63"/>
      <c r="K2854" s="63"/>
      <c r="L2854" s="63"/>
      <c r="M2854" s="65"/>
      <c r="N2854" s="66"/>
      <c r="O2854" s="66"/>
      <c r="P2854" s="63"/>
      <c r="Q2854" s="64"/>
      <c r="R2854" s="64"/>
      <c r="S2854" s="64"/>
      <c r="T2854" s="67"/>
      <c r="U2854" s="62"/>
      <c r="W2854" s="8"/>
      <c r="X2854" s="8"/>
      <c r="Y2854" s="8"/>
      <c r="Z2854" s="8"/>
      <c r="AA2854" s="8"/>
      <c r="AB2854" s="8"/>
      <c r="AC2854" s="8"/>
      <c r="AD2854" s="8"/>
      <c r="AE2854" s="8"/>
      <c r="AF2854" s="8"/>
      <c r="AG2854" s="8"/>
    </row>
    <row r="2855" spans="1:33" s="7" customFormat="1" x14ac:dyDescent="0.3">
      <c r="A2855" s="61">
        <v>3344</v>
      </c>
      <c r="B2855" s="63"/>
      <c r="C2855" s="63"/>
      <c r="D2855" s="63"/>
      <c r="E2855" s="64"/>
      <c r="F2855" s="64"/>
      <c r="G2855" s="64"/>
      <c r="H2855" s="63"/>
      <c r="I2855" s="63"/>
      <c r="J2855" s="63"/>
      <c r="K2855" s="63"/>
      <c r="L2855" s="63"/>
      <c r="M2855" s="65"/>
      <c r="N2855" s="66"/>
      <c r="O2855" s="66"/>
      <c r="P2855" s="63"/>
      <c r="Q2855" s="64"/>
      <c r="R2855" s="64"/>
      <c r="S2855" s="64"/>
      <c r="T2855" s="67"/>
      <c r="U2855" s="62"/>
      <c r="W2855" s="8"/>
      <c r="X2855" s="8"/>
      <c r="Y2855" s="8"/>
      <c r="Z2855" s="8"/>
      <c r="AA2855" s="8"/>
      <c r="AB2855" s="8"/>
      <c r="AC2855" s="8"/>
      <c r="AD2855" s="8"/>
      <c r="AE2855" s="8"/>
      <c r="AF2855" s="8"/>
      <c r="AG2855" s="8"/>
    </row>
    <row r="2856" spans="1:33" s="7" customFormat="1" x14ac:dyDescent="0.3">
      <c r="A2856" s="61">
        <v>3345</v>
      </c>
      <c r="B2856" s="63"/>
      <c r="C2856" s="63"/>
      <c r="D2856" s="63"/>
      <c r="E2856" s="64"/>
      <c r="F2856" s="64"/>
      <c r="G2856" s="64"/>
      <c r="H2856" s="63"/>
      <c r="I2856" s="63"/>
      <c r="J2856" s="63"/>
      <c r="K2856" s="63"/>
      <c r="L2856" s="63"/>
      <c r="M2856" s="65"/>
      <c r="N2856" s="66"/>
      <c r="O2856" s="66"/>
      <c r="P2856" s="63"/>
      <c r="Q2856" s="64"/>
      <c r="R2856" s="64"/>
      <c r="S2856" s="64"/>
      <c r="T2856" s="67"/>
      <c r="U2856" s="62"/>
      <c r="W2856" s="8"/>
      <c r="X2856" s="8"/>
      <c r="Y2856" s="8"/>
      <c r="Z2856" s="8"/>
      <c r="AA2856" s="8"/>
      <c r="AB2856" s="8"/>
      <c r="AC2856" s="8"/>
      <c r="AD2856" s="8"/>
      <c r="AE2856" s="8"/>
      <c r="AF2856" s="8"/>
      <c r="AG2856" s="8"/>
    </row>
    <row r="2857" spans="1:33" s="7" customFormat="1" x14ac:dyDescent="0.3">
      <c r="A2857" s="61">
        <v>3346</v>
      </c>
      <c r="B2857" s="63"/>
      <c r="C2857" s="63"/>
      <c r="D2857" s="63"/>
      <c r="E2857" s="64"/>
      <c r="F2857" s="64"/>
      <c r="G2857" s="64"/>
      <c r="H2857" s="63"/>
      <c r="I2857" s="63"/>
      <c r="J2857" s="63"/>
      <c r="K2857" s="63"/>
      <c r="L2857" s="63"/>
      <c r="M2857" s="65"/>
      <c r="N2857" s="66"/>
      <c r="O2857" s="66"/>
      <c r="P2857" s="63"/>
      <c r="Q2857" s="64"/>
      <c r="R2857" s="64"/>
      <c r="S2857" s="64"/>
      <c r="T2857" s="67"/>
      <c r="U2857" s="62"/>
      <c r="W2857" s="8"/>
      <c r="X2857" s="8"/>
      <c r="Y2857" s="8"/>
      <c r="Z2857" s="8"/>
      <c r="AA2857" s="8"/>
      <c r="AB2857" s="8"/>
      <c r="AC2857" s="8"/>
      <c r="AD2857" s="8"/>
      <c r="AE2857" s="8"/>
      <c r="AF2857" s="8"/>
      <c r="AG2857" s="8"/>
    </row>
    <row r="2858" spans="1:33" s="7" customFormat="1" x14ac:dyDescent="0.3">
      <c r="A2858" s="61">
        <v>3347</v>
      </c>
      <c r="B2858" s="63"/>
      <c r="C2858" s="63"/>
      <c r="D2858" s="63"/>
      <c r="E2858" s="64"/>
      <c r="F2858" s="64"/>
      <c r="G2858" s="64"/>
      <c r="H2858" s="63"/>
      <c r="I2858" s="63"/>
      <c r="J2858" s="63"/>
      <c r="K2858" s="63"/>
      <c r="L2858" s="63"/>
      <c r="M2858" s="65"/>
      <c r="N2858" s="66"/>
      <c r="O2858" s="66"/>
      <c r="P2858" s="63"/>
      <c r="Q2858" s="64"/>
      <c r="R2858" s="64"/>
      <c r="S2858" s="64"/>
      <c r="T2858" s="67"/>
      <c r="U2858" s="62"/>
      <c r="W2858" s="8"/>
      <c r="X2858" s="8"/>
      <c r="Y2858" s="8"/>
      <c r="Z2858" s="8"/>
      <c r="AA2858" s="8"/>
      <c r="AB2858" s="8"/>
      <c r="AC2858" s="8"/>
      <c r="AD2858" s="8"/>
      <c r="AE2858" s="8"/>
      <c r="AF2858" s="8"/>
      <c r="AG2858" s="8"/>
    </row>
    <row r="2859" spans="1:33" s="7" customFormat="1" x14ac:dyDescent="0.3">
      <c r="A2859" s="61">
        <v>3348</v>
      </c>
      <c r="B2859" s="63"/>
      <c r="C2859" s="63"/>
      <c r="D2859" s="63"/>
      <c r="E2859" s="64"/>
      <c r="F2859" s="64"/>
      <c r="G2859" s="64"/>
      <c r="H2859" s="63"/>
      <c r="I2859" s="63"/>
      <c r="J2859" s="63"/>
      <c r="K2859" s="63"/>
      <c r="L2859" s="63"/>
      <c r="M2859" s="65"/>
      <c r="N2859" s="66"/>
      <c r="O2859" s="66"/>
      <c r="P2859" s="63"/>
      <c r="Q2859" s="64"/>
      <c r="R2859" s="64"/>
      <c r="S2859" s="64"/>
      <c r="T2859" s="67"/>
      <c r="U2859" s="62"/>
      <c r="W2859" s="8"/>
      <c r="X2859" s="8"/>
      <c r="Y2859" s="8"/>
      <c r="Z2859" s="8"/>
      <c r="AA2859" s="8"/>
      <c r="AB2859" s="8"/>
      <c r="AC2859" s="8"/>
      <c r="AD2859" s="8"/>
      <c r="AE2859" s="8"/>
      <c r="AF2859" s="8"/>
      <c r="AG2859" s="8"/>
    </row>
    <row r="2860" spans="1:33" s="7" customFormat="1" x14ac:dyDescent="0.3">
      <c r="A2860" s="61">
        <v>3349</v>
      </c>
      <c r="B2860" s="63"/>
      <c r="C2860" s="63"/>
      <c r="D2860" s="63"/>
      <c r="E2860" s="64"/>
      <c r="F2860" s="64"/>
      <c r="G2860" s="64"/>
      <c r="H2860" s="63"/>
      <c r="I2860" s="63"/>
      <c r="J2860" s="63"/>
      <c r="K2860" s="63"/>
      <c r="L2860" s="63"/>
      <c r="M2860" s="65"/>
      <c r="N2860" s="66"/>
      <c r="O2860" s="66"/>
      <c r="P2860" s="63"/>
      <c r="Q2860" s="64"/>
      <c r="R2860" s="64"/>
      <c r="S2860" s="64"/>
      <c r="T2860" s="67"/>
      <c r="U2860" s="62"/>
      <c r="W2860" s="8"/>
      <c r="X2860" s="8"/>
      <c r="Y2860" s="8"/>
      <c r="Z2860" s="8"/>
      <c r="AA2860" s="8"/>
      <c r="AB2860" s="8"/>
      <c r="AC2860" s="8"/>
      <c r="AD2860" s="8"/>
      <c r="AE2860" s="8"/>
      <c r="AF2860" s="8"/>
      <c r="AG2860" s="8"/>
    </row>
    <row r="2861" spans="1:33" s="7" customFormat="1" x14ac:dyDescent="0.3">
      <c r="A2861" s="61">
        <v>3350</v>
      </c>
      <c r="B2861" s="63"/>
      <c r="C2861" s="63"/>
      <c r="D2861" s="63"/>
      <c r="E2861" s="64"/>
      <c r="F2861" s="64"/>
      <c r="G2861" s="64"/>
      <c r="H2861" s="63"/>
      <c r="I2861" s="63"/>
      <c r="J2861" s="63"/>
      <c r="K2861" s="63"/>
      <c r="L2861" s="63"/>
      <c r="M2861" s="65"/>
      <c r="N2861" s="66"/>
      <c r="O2861" s="66"/>
      <c r="P2861" s="63"/>
      <c r="Q2861" s="64"/>
      <c r="R2861" s="64"/>
      <c r="S2861" s="64"/>
      <c r="T2861" s="67"/>
      <c r="U2861" s="62"/>
      <c r="W2861" s="8"/>
      <c r="X2861" s="8"/>
      <c r="Y2861" s="8"/>
      <c r="Z2861" s="8"/>
      <c r="AA2861" s="8"/>
      <c r="AB2861" s="8"/>
      <c r="AC2861" s="8"/>
      <c r="AD2861" s="8"/>
      <c r="AE2861" s="8"/>
      <c r="AF2861" s="8"/>
      <c r="AG2861" s="8"/>
    </row>
    <row r="2862" spans="1:33" s="7" customFormat="1" x14ac:dyDescent="0.3">
      <c r="A2862" s="61">
        <v>3351</v>
      </c>
      <c r="B2862" s="63"/>
      <c r="C2862" s="63"/>
      <c r="D2862" s="63"/>
      <c r="E2862" s="64"/>
      <c r="F2862" s="64"/>
      <c r="G2862" s="64"/>
      <c r="H2862" s="63"/>
      <c r="I2862" s="63"/>
      <c r="J2862" s="63"/>
      <c r="K2862" s="63"/>
      <c r="L2862" s="63"/>
      <c r="M2862" s="65"/>
      <c r="N2862" s="66"/>
      <c r="O2862" s="66"/>
      <c r="P2862" s="63"/>
      <c r="Q2862" s="64"/>
      <c r="R2862" s="64"/>
      <c r="S2862" s="64"/>
      <c r="T2862" s="67"/>
      <c r="U2862" s="62"/>
      <c r="W2862" s="8"/>
      <c r="X2862" s="8"/>
      <c r="Y2862" s="8"/>
      <c r="Z2862" s="8"/>
      <c r="AA2862" s="8"/>
      <c r="AB2862" s="8"/>
      <c r="AC2862" s="8"/>
      <c r="AD2862" s="8"/>
      <c r="AE2862" s="8"/>
      <c r="AF2862" s="8"/>
      <c r="AG2862" s="8"/>
    </row>
    <row r="2863" spans="1:33" s="7" customFormat="1" x14ac:dyDescent="0.3">
      <c r="A2863" s="61">
        <v>3352</v>
      </c>
      <c r="B2863" s="63"/>
      <c r="C2863" s="63"/>
      <c r="D2863" s="63"/>
      <c r="E2863" s="64"/>
      <c r="F2863" s="64"/>
      <c r="G2863" s="64"/>
      <c r="H2863" s="63"/>
      <c r="I2863" s="63"/>
      <c r="J2863" s="63"/>
      <c r="K2863" s="63"/>
      <c r="L2863" s="63"/>
      <c r="M2863" s="65"/>
      <c r="N2863" s="66"/>
      <c r="O2863" s="66"/>
      <c r="P2863" s="63"/>
      <c r="Q2863" s="64"/>
      <c r="R2863" s="64"/>
      <c r="S2863" s="64"/>
      <c r="T2863" s="67"/>
      <c r="U2863" s="62"/>
      <c r="W2863" s="8"/>
      <c r="X2863" s="8"/>
      <c r="Y2863" s="8"/>
      <c r="Z2863" s="8"/>
      <c r="AA2863" s="8"/>
      <c r="AB2863" s="8"/>
      <c r="AC2863" s="8"/>
      <c r="AD2863" s="8"/>
      <c r="AE2863" s="8"/>
      <c r="AF2863" s="8"/>
      <c r="AG2863" s="8"/>
    </row>
    <row r="2864" spans="1:33" s="7" customFormat="1" x14ac:dyDescent="0.3">
      <c r="A2864" s="61">
        <v>3353</v>
      </c>
      <c r="B2864" s="63"/>
      <c r="C2864" s="63"/>
      <c r="D2864" s="63"/>
      <c r="E2864" s="64"/>
      <c r="F2864" s="64"/>
      <c r="G2864" s="64"/>
      <c r="H2864" s="63"/>
      <c r="I2864" s="63"/>
      <c r="J2864" s="63"/>
      <c r="K2864" s="63"/>
      <c r="L2864" s="63"/>
      <c r="M2864" s="65"/>
      <c r="N2864" s="66"/>
      <c r="O2864" s="66"/>
      <c r="P2864" s="63"/>
      <c r="Q2864" s="64"/>
      <c r="R2864" s="64"/>
      <c r="S2864" s="64"/>
      <c r="T2864" s="67"/>
      <c r="U2864" s="62"/>
      <c r="W2864" s="8"/>
      <c r="X2864" s="8"/>
      <c r="Y2864" s="8"/>
      <c r="Z2864" s="8"/>
      <c r="AA2864" s="8"/>
      <c r="AB2864" s="8"/>
      <c r="AC2864" s="8"/>
      <c r="AD2864" s="8"/>
      <c r="AE2864" s="8"/>
      <c r="AF2864" s="8"/>
      <c r="AG2864" s="8"/>
    </row>
    <row r="2865" spans="1:33" s="7" customFormat="1" x14ac:dyDescent="0.3">
      <c r="A2865" s="61">
        <v>3354</v>
      </c>
      <c r="B2865" s="63"/>
      <c r="C2865" s="63"/>
      <c r="D2865" s="63"/>
      <c r="E2865" s="64"/>
      <c r="F2865" s="64"/>
      <c r="G2865" s="64"/>
      <c r="H2865" s="63"/>
      <c r="I2865" s="63"/>
      <c r="J2865" s="63"/>
      <c r="K2865" s="63"/>
      <c r="L2865" s="63"/>
      <c r="M2865" s="65"/>
      <c r="N2865" s="66"/>
      <c r="O2865" s="66"/>
      <c r="P2865" s="63"/>
      <c r="Q2865" s="64"/>
      <c r="R2865" s="64"/>
      <c r="S2865" s="64"/>
      <c r="T2865" s="67"/>
      <c r="U2865" s="62"/>
      <c r="W2865" s="8"/>
      <c r="X2865" s="8"/>
      <c r="Y2865" s="8"/>
      <c r="Z2865" s="8"/>
      <c r="AA2865" s="8"/>
      <c r="AB2865" s="8"/>
      <c r="AC2865" s="8"/>
      <c r="AD2865" s="8"/>
      <c r="AE2865" s="8"/>
      <c r="AF2865" s="8"/>
      <c r="AG2865" s="8"/>
    </row>
    <row r="2866" spans="1:33" s="7" customFormat="1" x14ac:dyDescent="0.3">
      <c r="A2866" s="61">
        <v>3355</v>
      </c>
      <c r="B2866" s="63"/>
      <c r="C2866" s="63"/>
      <c r="D2866" s="63"/>
      <c r="E2866" s="64"/>
      <c r="F2866" s="64"/>
      <c r="G2866" s="64"/>
      <c r="H2866" s="63"/>
      <c r="I2866" s="63"/>
      <c r="J2866" s="63"/>
      <c r="K2866" s="63"/>
      <c r="L2866" s="63"/>
      <c r="M2866" s="65"/>
      <c r="N2866" s="66"/>
      <c r="O2866" s="66"/>
      <c r="P2866" s="63"/>
      <c r="Q2866" s="64"/>
      <c r="R2866" s="64"/>
      <c r="S2866" s="64"/>
      <c r="T2866" s="67"/>
      <c r="U2866" s="62"/>
      <c r="W2866" s="8"/>
      <c r="X2866" s="8"/>
      <c r="Y2866" s="8"/>
      <c r="Z2866" s="8"/>
      <c r="AA2866" s="8"/>
      <c r="AB2866" s="8"/>
      <c r="AC2866" s="8"/>
      <c r="AD2866" s="8"/>
      <c r="AE2866" s="8"/>
      <c r="AF2866" s="8"/>
      <c r="AG2866" s="8"/>
    </row>
    <row r="2867" spans="1:33" s="7" customFormat="1" x14ac:dyDescent="0.3">
      <c r="A2867" s="61">
        <v>3356</v>
      </c>
      <c r="B2867" s="63"/>
      <c r="C2867" s="63"/>
      <c r="D2867" s="63"/>
      <c r="E2867" s="64"/>
      <c r="F2867" s="64"/>
      <c r="G2867" s="64"/>
      <c r="H2867" s="63"/>
      <c r="I2867" s="63"/>
      <c r="J2867" s="63"/>
      <c r="K2867" s="63"/>
      <c r="L2867" s="63"/>
      <c r="M2867" s="65"/>
      <c r="N2867" s="66"/>
      <c r="O2867" s="66"/>
      <c r="P2867" s="63"/>
      <c r="Q2867" s="64"/>
      <c r="R2867" s="64"/>
      <c r="S2867" s="64"/>
      <c r="T2867" s="67"/>
      <c r="U2867" s="62"/>
      <c r="W2867" s="8"/>
      <c r="X2867" s="8"/>
      <c r="Y2867" s="8"/>
      <c r="Z2867" s="8"/>
      <c r="AA2867" s="8"/>
      <c r="AB2867" s="8"/>
      <c r="AC2867" s="8"/>
      <c r="AD2867" s="8"/>
      <c r="AE2867" s="8"/>
      <c r="AF2867" s="8"/>
      <c r="AG2867" s="8"/>
    </row>
    <row r="2868" spans="1:33" s="7" customFormat="1" x14ac:dyDescent="0.3">
      <c r="A2868" s="61">
        <v>3357</v>
      </c>
      <c r="B2868" s="63"/>
      <c r="C2868" s="63"/>
      <c r="D2868" s="63"/>
      <c r="E2868" s="64"/>
      <c r="F2868" s="64"/>
      <c r="G2868" s="64"/>
      <c r="H2868" s="63"/>
      <c r="I2868" s="63"/>
      <c r="J2868" s="63"/>
      <c r="K2868" s="63"/>
      <c r="L2868" s="63"/>
      <c r="M2868" s="65"/>
      <c r="N2868" s="66"/>
      <c r="O2868" s="66"/>
      <c r="P2868" s="63"/>
      <c r="Q2868" s="64"/>
      <c r="R2868" s="64"/>
      <c r="S2868" s="64"/>
      <c r="T2868" s="67"/>
      <c r="U2868" s="62"/>
      <c r="W2868" s="8"/>
      <c r="X2868" s="8"/>
      <c r="Y2868" s="8"/>
      <c r="Z2868" s="8"/>
      <c r="AA2868" s="8"/>
      <c r="AB2868" s="8"/>
      <c r="AC2868" s="8"/>
      <c r="AD2868" s="8"/>
      <c r="AE2868" s="8"/>
      <c r="AF2868" s="8"/>
      <c r="AG2868" s="8"/>
    </row>
    <row r="2869" spans="1:33" s="7" customFormat="1" x14ac:dyDescent="0.3">
      <c r="A2869" s="61">
        <v>3358</v>
      </c>
      <c r="B2869" s="63"/>
      <c r="C2869" s="63"/>
      <c r="D2869" s="63"/>
      <c r="E2869" s="64"/>
      <c r="F2869" s="64"/>
      <c r="G2869" s="64"/>
      <c r="H2869" s="63"/>
      <c r="I2869" s="63"/>
      <c r="J2869" s="63"/>
      <c r="K2869" s="63"/>
      <c r="L2869" s="63"/>
      <c r="M2869" s="65"/>
      <c r="N2869" s="66"/>
      <c r="O2869" s="66"/>
      <c r="P2869" s="63"/>
      <c r="Q2869" s="64"/>
      <c r="R2869" s="64"/>
      <c r="S2869" s="64"/>
      <c r="T2869" s="67"/>
      <c r="U2869" s="62"/>
      <c r="W2869" s="8"/>
      <c r="X2869" s="8"/>
      <c r="Y2869" s="8"/>
      <c r="Z2869" s="8"/>
      <c r="AA2869" s="8"/>
      <c r="AB2869" s="8"/>
      <c r="AC2869" s="8"/>
      <c r="AD2869" s="8"/>
      <c r="AE2869" s="8"/>
      <c r="AF2869" s="8"/>
      <c r="AG2869" s="8"/>
    </row>
    <row r="2870" spans="1:33" s="7" customFormat="1" x14ac:dyDescent="0.3">
      <c r="A2870" s="61">
        <v>3359</v>
      </c>
      <c r="B2870" s="63"/>
      <c r="C2870" s="63"/>
      <c r="D2870" s="63"/>
      <c r="E2870" s="64"/>
      <c r="F2870" s="64"/>
      <c r="G2870" s="64"/>
      <c r="H2870" s="63"/>
      <c r="I2870" s="63"/>
      <c r="J2870" s="63"/>
      <c r="K2870" s="63"/>
      <c r="L2870" s="63"/>
      <c r="M2870" s="65"/>
      <c r="N2870" s="66"/>
      <c r="O2870" s="66"/>
      <c r="P2870" s="63"/>
      <c r="Q2870" s="64"/>
      <c r="R2870" s="64"/>
      <c r="S2870" s="64"/>
      <c r="T2870" s="67"/>
      <c r="U2870" s="62"/>
      <c r="W2870" s="8"/>
      <c r="X2870" s="8"/>
      <c r="Y2870" s="8"/>
      <c r="Z2870" s="8"/>
      <c r="AA2870" s="8"/>
      <c r="AB2870" s="8"/>
      <c r="AC2870" s="8"/>
      <c r="AD2870" s="8"/>
      <c r="AE2870" s="8"/>
      <c r="AF2870" s="8"/>
      <c r="AG2870" s="8"/>
    </row>
    <row r="2871" spans="1:33" s="7" customFormat="1" x14ac:dyDescent="0.3">
      <c r="A2871" s="61">
        <v>3360</v>
      </c>
      <c r="B2871" s="63"/>
      <c r="C2871" s="63"/>
      <c r="D2871" s="63"/>
      <c r="E2871" s="64"/>
      <c r="F2871" s="64"/>
      <c r="G2871" s="64"/>
      <c r="H2871" s="63"/>
      <c r="I2871" s="63"/>
      <c r="J2871" s="63"/>
      <c r="K2871" s="63"/>
      <c r="L2871" s="63"/>
      <c r="M2871" s="65"/>
      <c r="N2871" s="66"/>
      <c r="O2871" s="66"/>
      <c r="P2871" s="63"/>
      <c r="Q2871" s="64"/>
      <c r="R2871" s="64"/>
      <c r="S2871" s="64"/>
      <c r="T2871" s="67"/>
      <c r="U2871" s="62"/>
      <c r="W2871" s="8"/>
      <c r="X2871" s="8"/>
      <c r="Y2871" s="8"/>
      <c r="Z2871" s="8"/>
      <c r="AA2871" s="8"/>
      <c r="AB2871" s="8"/>
      <c r="AC2871" s="8"/>
      <c r="AD2871" s="8"/>
      <c r="AE2871" s="8"/>
      <c r="AF2871" s="8"/>
      <c r="AG2871" s="8"/>
    </row>
    <row r="2872" spans="1:33" s="7" customFormat="1" x14ac:dyDescent="0.3">
      <c r="A2872" s="61">
        <v>3361</v>
      </c>
      <c r="B2872" s="63"/>
      <c r="C2872" s="63"/>
      <c r="D2872" s="63"/>
      <c r="E2872" s="64"/>
      <c r="F2872" s="64"/>
      <c r="G2872" s="64"/>
      <c r="H2872" s="63"/>
      <c r="I2872" s="63"/>
      <c r="J2872" s="63"/>
      <c r="K2872" s="63"/>
      <c r="L2872" s="63"/>
      <c r="M2872" s="65"/>
      <c r="N2872" s="66"/>
      <c r="O2872" s="66"/>
      <c r="P2872" s="63"/>
      <c r="Q2872" s="64"/>
      <c r="R2872" s="64"/>
      <c r="S2872" s="64"/>
      <c r="T2872" s="67"/>
      <c r="U2872" s="62"/>
      <c r="W2872" s="8"/>
      <c r="X2872" s="8"/>
      <c r="Y2872" s="8"/>
      <c r="Z2872" s="8"/>
      <c r="AA2872" s="8"/>
      <c r="AB2872" s="8"/>
      <c r="AC2872" s="8"/>
      <c r="AD2872" s="8"/>
      <c r="AE2872" s="8"/>
      <c r="AF2872" s="8"/>
      <c r="AG2872" s="8"/>
    </row>
    <row r="2873" spans="1:33" s="7" customFormat="1" x14ac:dyDescent="0.3">
      <c r="A2873" s="61">
        <v>3362</v>
      </c>
      <c r="B2873" s="63"/>
      <c r="C2873" s="63"/>
      <c r="D2873" s="63"/>
      <c r="E2873" s="64"/>
      <c r="F2873" s="64"/>
      <c r="G2873" s="64"/>
      <c r="H2873" s="63"/>
      <c r="I2873" s="63"/>
      <c r="J2873" s="63"/>
      <c r="K2873" s="63"/>
      <c r="L2873" s="63"/>
      <c r="M2873" s="65"/>
      <c r="N2873" s="66"/>
      <c r="O2873" s="66"/>
      <c r="P2873" s="63"/>
      <c r="Q2873" s="64"/>
      <c r="R2873" s="64"/>
      <c r="S2873" s="64"/>
      <c r="T2873" s="67"/>
      <c r="U2873" s="62"/>
      <c r="W2873" s="8"/>
      <c r="X2873" s="8"/>
      <c r="Y2873" s="8"/>
      <c r="Z2873" s="8"/>
      <c r="AA2873" s="8"/>
      <c r="AB2873" s="8"/>
      <c r="AC2873" s="8"/>
      <c r="AD2873" s="8"/>
      <c r="AE2873" s="8"/>
      <c r="AF2873" s="8"/>
      <c r="AG2873" s="8"/>
    </row>
    <row r="2874" spans="1:33" s="7" customFormat="1" x14ac:dyDescent="0.3">
      <c r="A2874" s="61">
        <v>3363</v>
      </c>
      <c r="B2874" s="63"/>
      <c r="C2874" s="63"/>
      <c r="D2874" s="63"/>
      <c r="E2874" s="64"/>
      <c r="F2874" s="64"/>
      <c r="G2874" s="64"/>
      <c r="H2874" s="63"/>
      <c r="I2874" s="63"/>
      <c r="J2874" s="63"/>
      <c r="K2874" s="63"/>
      <c r="L2874" s="63"/>
      <c r="M2874" s="65"/>
      <c r="N2874" s="66"/>
      <c r="O2874" s="66"/>
      <c r="P2874" s="63"/>
      <c r="Q2874" s="64"/>
      <c r="R2874" s="64"/>
      <c r="S2874" s="64"/>
      <c r="T2874" s="67"/>
      <c r="U2874" s="62"/>
      <c r="W2874" s="8"/>
      <c r="X2874" s="8"/>
      <c r="Y2874" s="8"/>
      <c r="Z2874" s="8"/>
      <c r="AA2874" s="8"/>
      <c r="AB2874" s="8"/>
      <c r="AC2874" s="8"/>
      <c r="AD2874" s="8"/>
      <c r="AE2874" s="8"/>
      <c r="AF2874" s="8"/>
      <c r="AG2874" s="8"/>
    </row>
    <row r="2875" spans="1:33" s="7" customFormat="1" x14ac:dyDescent="0.3">
      <c r="A2875" s="61">
        <v>3364</v>
      </c>
      <c r="B2875" s="63"/>
      <c r="C2875" s="63"/>
      <c r="D2875" s="63"/>
      <c r="E2875" s="64"/>
      <c r="F2875" s="64"/>
      <c r="G2875" s="64"/>
      <c r="H2875" s="63"/>
      <c r="I2875" s="63"/>
      <c r="J2875" s="63"/>
      <c r="K2875" s="63"/>
      <c r="L2875" s="63"/>
      <c r="M2875" s="65"/>
      <c r="N2875" s="66"/>
      <c r="O2875" s="66"/>
      <c r="P2875" s="63"/>
      <c r="Q2875" s="64"/>
      <c r="R2875" s="64"/>
      <c r="S2875" s="64"/>
      <c r="T2875" s="67"/>
      <c r="U2875" s="62"/>
      <c r="W2875" s="8"/>
      <c r="X2875" s="8"/>
      <c r="Y2875" s="8"/>
      <c r="Z2875" s="8"/>
      <c r="AA2875" s="8"/>
      <c r="AB2875" s="8"/>
      <c r="AC2875" s="8"/>
      <c r="AD2875" s="8"/>
      <c r="AE2875" s="8"/>
      <c r="AF2875" s="8"/>
      <c r="AG2875" s="8"/>
    </row>
    <row r="2876" spans="1:33" s="7" customFormat="1" x14ac:dyDescent="0.3">
      <c r="A2876" s="61">
        <v>3365</v>
      </c>
      <c r="B2876" s="63"/>
      <c r="C2876" s="63"/>
      <c r="D2876" s="63"/>
      <c r="E2876" s="64"/>
      <c r="F2876" s="64"/>
      <c r="G2876" s="64"/>
      <c r="H2876" s="63"/>
      <c r="I2876" s="63"/>
      <c r="J2876" s="63"/>
      <c r="K2876" s="63"/>
      <c r="L2876" s="63"/>
      <c r="M2876" s="65"/>
      <c r="N2876" s="66"/>
      <c r="O2876" s="66"/>
      <c r="P2876" s="63"/>
      <c r="Q2876" s="64"/>
      <c r="R2876" s="64"/>
      <c r="S2876" s="64"/>
      <c r="T2876" s="67"/>
      <c r="U2876" s="62"/>
      <c r="W2876" s="8"/>
      <c r="X2876" s="8"/>
      <c r="Y2876" s="8"/>
      <c r="Z2876" s="8"/>
      <c r="AA2876" s="8"/>
      <c r="AB2876" s="8"/>
      <c r="AC2876" s="8"/>
      <c r="AD2876" s="8"/>
      <c r="AE2876" s="8"/>
      <c r="AF2876" s="8"/>
      <c r="AG2876" s="8"/>
    </row>
    <row r="2877" spans="1:33" s="7" customFormat="1" x14ac:dyDescent="0.3">
      <c r="A2877" s="61">
        <v>3366</v>
      </c>
      <c r="B2877" s="63"/>
      <c r="C2877" s="63"/>
      <c r="D2877" s="63"/>
      <c r="E2877" s="64"/>
      <c r="F2877" s="64"/>
      <c r="G2877" s="64"/>
      <c r="H2877" s="63"/>
      <c r="I2877" s="63"/>
      <c r="J2877" s="63"/>
      <c r="K2877" s="63"/>
      <c r="L2877" s="63"/>
      <c r="M2877" s="65"/>
      <c r="N2877" s="66"/>
      <c r="O2877" s="66"/>
      <c r="P2877" s="63"/>
      <c r="Q2877" s="64"/>
      <c r="R2877" s="64"/>
      <c r="S2877" s="64"/>
      <c r="T2877" s="67"/>
      <c r="U2877" s="62"/>
      <c r="W2877" s="8"/>
      <c r="X2877" s="8"/>
      <c r="Y2877" s="8"/>
      <c r="Z2877" s="8"/>
      <c r="AA2877" s="8"/>
      <c r="AB2877" s="8"/>
      <c r="AC2877" s="8"/>
      <c r="AD2877" s="8"/>
      <c r="AE2877" s="8"/>
      <c r="AF2877" s="8"/>
      <c r="AG2877" s="8"/>
    </row>
    <row r="2878" spans="1:33" s="7" customFormat="1" x14ac:dyDescent="0.3">
      <c r="A2878" s="61">
        <v>3367</v>
      </c>
      <c r="B2878" s="63"/>
      <c r="C2878" s="63"/>
      <c r="D2878" s="63"/>
      <c r="E2878" s="64"/>
      <c r="F2878" s="64"/>
      <c r="G2878" s="64"/>
      <c r="H2878" s="63"/>
      <c r="I2878" s="63"/>
      <c r="J2878" s="63"/>
      <c r="K2878" s="63"/>
      <c r="L2878" s="63"/>
      <c r="M2878" s="65"/>
      <c r="N2878" s="66"/>
      <c r="O2878" s="66"/>
      <c r="P2878" s="63"/>
      <c r="Q2878" s="64"/>
      <c r="R2878" s="64"/>
      <c r="S2878" s="64"/>
      <c r="T2878" s="67"/>
      <c r="U2878" s="62"/>
      <c r="W2878" s="8"/>
      <c r="X2878" s="8"/>
      <c r="Y2878" s="8"/>
      <c r="Z2878" s="8"/>
      <c r="AA2878" s="8"/>
      <c r="AB2878" s="8"/>
      <c r="AC2878" s="8"/>
      <c r="AD2878" s="8"/>
      <c r="AE2878" s="8"/>
      <c r="AF2878" s="8"/>
      <c r="AG2878" s="8"/>
    </row>
    <row r="2879" spans="1:33" s="7" customFormat="1" x14ac:dyDescent="0.3">
      <c r="A2879" s="61">
        <v>3368</v>
      </c>
      <c r="B2879" s="63"/>
      <c r="C2879" s="63"/>
      <c r="D2879" s="63"/>
      <c r="E2879" s="64"/>
      <c r="F2879" s="64"/>
      <c r="G2879" s="64"/>
      <c r="H2879" s="63"/>
      <c r="I2879" s="63"/>
      <c r="J2879" s="63"/>
      <c r="K2879" s="63"/>
      <c r="L2879" s="63"/>
      <c r="M2879" s="65"/>
      <c r="N2879" s="66"/>
      <c r="O2879" s="66"/>
      <c r="P2879" s="63"/>
      <c r="Q2879" s="64"/>
      <c r="R2879" s="64"/>
      <c r="S2879" s="64"/>
      <c r="T2879" s="67"/>
      <c r="U2879" s="62"/>
      <c r="W2879" s="8"/>
      <c r="X2879" s="8"/>
      <c r="Y2879" s="8"/>
      <c r="Z2879" s="8"/>
      <c r="AA2879" s="8"/>
      <c r="AB2879" s="8"/>
      <c r="AC2879" s="8"/>
      <c r="AD2879" s="8"/>
      <c r="AE2879" s="8"/>
      <c r="AF2879" s="8"/>
      <c r="AG2879" s="8"/>
    </row>
    <row r="2880" spans="1:33" s="7" customFormat="1" x14ac:dyDescent="0.3">
      <c r="A2880" s="61">
        <v>3369</v>
      </c>
      <c r="B2880" s="63"/>
      <c r="C2880" s="63"/>
      <c r="D2880" s="63"/>
      <c r="E2880" s="64"/>
      <c r="F2880" s="64"/>
      <c r="G2880" s="64"/>
      <c r="H2880" s="63"/>
      <c r="I2880" s="63"/>
      <c r="J2880" s="63"/>
      <c r="K2880" s="63"/>
      <c r="L2880" s="63"/>
      <c r="M2880" s="65"/>
      <c r="N2880" s="66"/>
      <c r="O2880" s="66"/>
      <c r="P2880" s="63"/>
      <c r="Q2880" s="64"/>
      <c r="R2880" s="64"/>
      <c r="S2880" s="64"/>
      <c r="T2880" s="67"/>
      <c r="U2880" s="62"/>
      <c r="W2880" s="8"/>
      <c r="X2880" s="8"/>
      <c r="Y2880" s="8"/>
      <c r="Z2880" s="8"/>
      <c r="AA2880" s="8"/>
      <c r="AB2880" s="8"/>
      <c r="AC2880" s="8"/>
      <c r="AD2880" s="8"/>
      <c r="AE2880" s="8"/>
      <c r="AF2880" s="8"/>
      <c r="AG2880" s="8"/>
    </row>
    <row r="2881" spans="1:33" s="7" customFormat="1" x14ac:dyDescent="0.3">
      <c r="A2881" s="61">
        <v>3370</v>
      </c>
      <c r="B2881" s="63"/>
      <c r="C2881" s="63"/>
      <c r="D2881" s="63"/>
      <c r="E2881" s="64"/>
      <c r="F2881" s="64"/>
      <c r="G2881" s="64"/>
      <c r="H2881" s="63"/>
      <c r="I2881" s="63"/>
      <c r="J2881" s="63"/>
      <c r="K2881" s="63"/>
      <c r="L2881" s="63"/>
      <c r="M2881" s="65"/>
      <c r="N2881" s="66"/>
      <c r="O2881" s="66"/>
      <c r="P2881" s="63"/>
      <c r="Q2881" s="64"/>
      <c r="R2881" s="64"/>
      <c r="S2881" s="64"/>
      <c r="T2881" s="67"/>
      <c r="U2881" s="62"/>
      <c r="W2881" s="8"/>
      <c r="X2881" s="8"/>
      <c r="Y2881" s="8"/>
      <c r="Z2881" s="8"/>
      <c r="AA2881" s="8"/>
      <c r="AB2881" s="8"/>
      <c r="AC2881" s="8"/>
      <c r="AD2881" s="8"/>
      <c r="AE2881" s="8"/>
      <c r="AF2881" s="8"/>
      <c r="AG2881" s="8"/>
    </row>
    <row r="2882" spans="1:33" s="7" customFormat="1" x14ac:dyDescent="0.3">
      <c r="A2882" s="61">
        <v>3371</v>
      </c>
      <c r="B2882" s="63"/>
      <c r="C2882" s="63"/>
      <c r="D2882" s="63"/>
      <c r="E2882" s="64"/>
      <c r="F2882" s="64"/>
      <c r="G2882" s="64"/>
      <c r="H2882" s="63"/>
      <c r="I2882" s="63"/>
      <c r="J2882" s="63"/>
      <c r="K2882" s="63"/>
      <c r="L2882" s="63"/>
      <c r="M2882" s="65"/>
      <c r="N2882" s="66"/>
      <c r="O2882" s="66"/>
      <c r="P2882" s="63"/>
      <c r="Q2882" s="64"/>
      <c r="R2882" s="64"/>
      <c r="S2882" s="64"/>
      <c r="T2882" s="67"/>
      <c r="U2882" s="62"/>
      <c r="W2882" s="8"/>
      <c r="X2882" s="8"/>
      <c r="Y2882" s="8"/>
      <c r="Z2882" s="8"/>
      <c r="AA2882" s="8"/>
      <c r="AB2882" s="8"/>
      <c r="AC2882" s="8"/>
      <c r="AD2882" s="8"/>
      <c r="AE2882" s="8"/>
      <c r="AF2882" s="8"/>
      <c r="AG2882" s="8"/>
    </row>
    <row r="2883" spans="1:33" s="7" customFormat="1" x14ac:dyDescent="0.3">
      <c r="A2883" s="61">
        <v>3372</v>
      </c>
      <c r="B2883" s="63"/>
      <c r="C2883" s="63"/>
      <c r="D2883" s="63"/>
      <c r="E2883" s="64"/>
      <c r="F2883" s="64"/>
      <c r="G2883" s="64"/>
      <c r="H2883" s="63"/>
      <c r="I2883" s="63"/>
      <c r="J2883" s="63"/>
      <c r="K2883" s="63"/>
      <c r="L2883" s="63"/>
      <c r="M2883" s="65"/>
      <c r="N2883" s="66"/>
      <c r="O2883" s="66"/>
      <c r="P2883" s="63"/>
      <c r="Q2883" s="64"/>
      <c r="R2883" s="64"/>
      <c r="S2883" s="64"/>
      <c r="T2883" s="67"/>
      <c r="U2883" s="62"/>
      <c r="W2883" s="8"/>
      <c r="X2883" s="8"/>
      <c r="Y2883" s="8"/>
      <c r="Z2883" s="8"/>
      <c r="AA2883" s="8"/>
      <c r="AB2883" s="8"/>
      <c r="AC2883" s="8"/>
      <c r="AD2883" s="8"/>
      <c r="AE2883" s="8"/>
      <c r="AF2883" s="8"/>
      <c r="AG2883" s="8"/>
    </row>
    <row r="2884" spans="1:33" s="7" customFormat="1" x14ac:dyDescent="0.3">
      <c r="A2884" s="61">
        <v>3373</v>
      </c>
      <c r="B2884" s="63"/>
      <c r="C2884" s="63"/>
      <c r="D2884" s="63"/>
      <c r="E2884" s="64"/>
      <c r="F2884" s="64"/>
      <c r="G2884" s="64"/>
      <c r="H2884" s="63"/>
      <c r="I2884" s="63"/>
      <c r="J2884" s="63"/>
      <c r="K2884" s="63"/>
      <c r="L2884" s="63"/>
      <c r="M2884" s="65"/>
      <c r="N2884" s="66"/>
      <c r="O2884" s="66"/>
      <c r="P2884" s="63"/>
      <c r="Q2884" s="64"/>
      <c r="R2884" s="64"/>
      <c r="S2884" s="64"/>
      <c r="T2884" s="67"/>
      <c r="U2884" s="62"/>
      <c r="W2884" s="8"/>
      <c r="X2884" s="8"/>
      <c r="Y2884" s="8"/>
      <c r="Z2884" s="8"/>
      <c r="AA2884" s="8"/>
      <c r="AB2884" s="8"/>
      <c r="AC2884" s="8"/>
      <c r="AD2884" s="8"/>
      <c r="AE2884" s="8"/>
      <c r="AF2884" s="8"/>
      <c r="AG2884" s="8"/>
    </row>
    <row r="2885" spans="1:33" s="7" customFormat="1" x14ac:dyDescent="0.3">
      <c r="A2885" s="61">
        <v>3374</v>
      </c>
      <c r="B2885" s="63"/>
      <c r="C2885" s="63"/>
      <c r="D2885" s="63"/>
      <c r="E2885" s="64"/>
      <c r="F2885" s="64"/>
      <c r="G2885" s="64"/>
      <c r="H2885" s="63"/>
      <c r="I2885" s="63"/>
      <c r="J2885" s="63"/>
      <c r="K2885" s="63"/>
      <c r="L2885" s="63"/>
      <c r="M2885" s="65"/>
      <c r="N2885" s="66"/>
      <c r="O2885" s="66"/>
      <c r="P2885" s="63"/>
      <c r="Q2885" s="64"/>
      <c r="R2885" s="64"/>
      <c r="S2885" s="64"/>
      <c r="T2885" s="67"/>
      <c r="U2885" s="62"/>
      <c r="W2885" s="8"/>
      <c r="X2885" s="8"/>
      <c r="Y2885" s="8"/>
      <c r="Z2885" s="8"/>
      <c r="AA2885" s="8"/>
      <c r="AB2885" s="8"/>
      <c r="AC2885" s="8"/>
      <c r="AD2885" s="8"/>
      <c r="AE2885" s="8"/>
      <c r="AF2885" s="8"/>
      <c r="AG2885" s="8"/>
    </row>
    <row r="2886" spans="1:33" s="7" customFormat="1" x14ac:dyDescent="0.3">
      <c r="A2886" s="61">
        <v>3375</v>
      </c>
      <c r="B2886" s="63"/>
      <c r="C2886" s="63"/>
      <c r="D2886" s="63"/>
      <c r="E2886" s="64"/>
      <c r="F2886" s="64"/>
      <c r="G2886" s="64"/>
      <c r="H2886" s="63"/>
      <c r="I2886" s="63"/>
      <c r="J2886" s="63"/>
      <c r="K2886" s="63"/>
      <c r="L2886" s="63"/>
      <c r="M2886" s="65"/>
      <c r="N2886" s="66"/>
      <c r="O2886" s="66"/>
      <c r="P2886" s="63"/>
      <c r="Q2886" s="64"/>
      <c r="R2886" s="64"/>
      <c r="S2886" s="64"/>
      <c r="T2886" s="67"/>
      <c r="U2886" s="62"/>
      <c r="W2886" s="8"/>
      <c r="X2886" s="8"/>
      <c r="Y2886" s="8"/>
      <c r="Z2886" s="8"/>
      <c r="AA2886" s="8"/>
      <c r="AB2886" s="8"/>
      <c r="AC2886" s="8"/>
      <c r="AD2886" s="8"/>
      <c r="AE2886" s="8"/>
      <c r="AF2886" s="8"/>
      <c r="AG2886" s="8"/>
    </row>
    <row r="2887" spans="1:33" s="7" customFormat="1" x14ac:dyDescent="0.3">
      <c r="A2887" s="61">
        <v>3376</v>
      </c>
      <c r="B2887" s="63"/>
      <c r="C2887" s="63"/>
      <c r="D2887" s="63"/>
      <c r="E2887" s="64"/>
      <c r="F2887" s="64"/>
      <c r="G2887" s="64"/>
      <c r="H2887" s="63"/>
      <c r="I2887" s="63"/>
      <c r="J2887" s="63"/>
      <c r="K2887" s="63"/>
      <c r="L2887" s="63"/>
      <c r="M2887" s="65"/>
      <c r="N2887" s="66"/>
      <c r="O2887" s="66"/>
      <c r="P2887" s="63"/>
      <c r="Q2887" s="64"/>
      <c r="R2887" s="64"/>
      <c r="S2887" s="64"/>
      <c r="T2887" s="67"/>
      <c r="U2887" s="62"/>
      <c r="W2887" s="8"/>
      <c r="X2887" s="8"/>
      <c r="Y2887" s="8"/>
      <c r="Z2887" s="8"/>
      <c r="AA2887" s="8"/>
      <c r="AB2887" s="8"/>
      <c r="AC2887" s="8"/>
      <c r="AD2887" s="8"/>
      <c r="AE2887" s="8"/>
      <c r="AF2887" s="8"/>
      <c r="AG2887" s="8"/>
    </row>
    <row r="2888" spans="1:33" s="7" customFormat="1" x14ac:dyDescent="0.3">
      <c r="A2888" s="61">
        <v>3377</v>
      </c>
      <c r="B2888" s="63"/>
      <c r="C2888" s="63"/>
      <c r="D2888" s="63"/>
      <c r="E2888" s="64"/>
      <c r="F2888" s="64"/>
      <c r="G2888" s="64"/>
      <c r="H2888" s="63"/>
      <c r="I2888" s="63"/>
      <c r="J2888" s="63"/>
      <c r="K2888" s="63"/>
      <c r="L2888" s="63"/>
      <c r="M2888" s="65"/>
      <c r="N2888" s="66"/>
      <c r="O2888" s="66"/>
      <c r="P2888" s="63"/>
      <c r="Q2888" s="64"/>
      <c r="R2888" s="64"/>
      <c r="S2888" s="64"/>
      <c r="T2888" s="67"/>
      <c r="U2888" s="62"/>
      <c r="W2888" s="8"/>
      <c r="X2888" s="8"/>
      <c r="Y2888" s="8"/>
      <c r="Z2888" s="8"/>
      <c r="AA2888" s="8"/>
      <c r="AB2888" s="8"/>
      <c r="AC2888" s="8"/>
      <c r="AD2888" s="8"/>
      <c r="AE2888" s="8"/>
      <c r="AF2888" s="8"/>
      <c r="AG2888" s="8"/>
    </row>
    <row r="2889" spans="1:33" s="7" customFormat="1" x14ac:dyDescent="0.3">
      <c r="A2889" s="61">
        <v>3378</v>
      </c>
      <c r="B2889" s="63"/>
      <c r="C2889" s="63"/>
      <c r="D2889" s="63"/>
      <c r="E2889" s="64"/>
      <c r="F2889" s="64"/>
      <c r="G2889" s="64"/>
      <c r="H2889" s="63"/>
      <c r="I2889" s="63"/>
      <c r="J2889" s="63"/>
      <c r="K2889" s="63"/>
      <c r="L2889" s="63"/>
      <c r="M2889" s="65"/>
      <c r="N2889" s="66"/>
      <c r="O2889" s="66"/>
      <c r="P2889" s="63"/>
      <c r="Q2889" s="64"/>
      <c r="R2889" s="64"/>
      <c r="S2889" s="64"/>
      <c r="T2889" s="67"/>
      <c r="U2889" s="62"/>
      <c r="W2889" s="8"/>
      <c r="X2889" s="8"/>
      <c r="Y2889" s="8"/>
      <c r="Z2889" s="8"/>
      <c r="AA2889" s="8"/>
      <c r="AB2889" s="8"/>
      <c r="AC2889" s="8"/>
      <c r="AD2889" s="8"/>
      <c r="AE2889" s="8"/>
      <c r="AF2889" s="8"/>
      <c r="AG2889" s="8"/>
    </row>
    <row r="2890" spans="1:33" s="7" customFormat="1" x14ac:dyDescent="0.3">
      <c r="A2890" s="61">
        <v>3379</v>
      </c>
      <c r="B2890" s="63"/>
      <c r="C2890" s="63"/>
      <c r="D2890" s="63"/>
      <c r="E2890" s="64"/>
      <c r="F2890" s="64"/>
      <c r="G2890" s="64"/>
      <c r="H2890" s="63"/>
      <c r="I2890" s="63"/>
      <c r="J2890" s="63"/>
      <c r="K2890" s="63"/>
      <c r="L2890" s="63"/>
      <c r="M2890" s="65"/>
      <c r="N2890" s="66"/>
      <c r="O2890" s="66"/>
      <c r="P2890" s="63"/>
      <c r="Q2890" s="64"/>
      <c r="R2890" s="64"/>
      <c r="S2890" s="64"/>
      <c r="T2890" s="67"/>
      <c r="U2890" s="62"/>
      <c r="W2890" s="8"/>
      <c r="X2890" s="8"/>
      <c r="Y2890" s="8"/>
      <c r="Z2890" s="8"/>
      <c r="AA2890" s="8"/>
      <c r="AB2890" s="8"/>
      <c r="AC2890" s="8"/>
      <c r="AD2890" s="8"/>
      <c r="AE2890" s="8"/>
      <c r="AF2890" s="8"/>
      <c r="AG2890" s="8"/>
    </row>
    <row r="2891" spans="1:33" s="7" customFormat="1" x14ac:dyDescent="0.3">
      <c r="A2891" s="61">
        <v>3380</v>
      </c>
      <c r="B2891" s="63"/>
      <c r="C2891" s="63"/>
      <c r="D2891" s="63"/>
      <c r="E2891" s="64"/>
      <c r="F2891" s="64"/>
      <c r="G2891" s="64"/>
      <c r="H2891" s="63"/>
      <c r="I2891" s="63"/>
      <c r="J2891" s="63"/>
      <c r="K2891" s="63"/>
      <c r="L2891" s="63"/>
      <c r="M2891" s="65"/>
      <c r="N2891" s="66"/>
      <c r="O2891" s="66"/>
      <c r="P2891" s="63"/>
      <c r="Q2891" s="64"/>
      <c r="R2891" s="64"/>
      <c r="S2891" s="64"/>
      <c r="T2891" s="67"/>
      <c r="U2891" s="62"/>
      <c r="W2891" s="8"/>
      <c r="X2891" s="8"/>
      <c r="Y2891" s="8"/>
      <c r="Z2891" s="8"/>
      <c r="AA2891" s="8"/>
      <c r="AB2891" s="8"/>
      <c r="AC2891" s="8"/>
      <c r="AD2891" s="8"/>
      <c r="AE2891" s="8"/>
      <c r="AF2891" s="8"/>
      <c r="AG2891" s="8"/>
    </row>
    <row r="2892" spans="1:33" s="7" customFormat="1" x14ac:dyDescent="0.3">
      <c r="A2892" s="61">
        <v>3381</v>
      </c>
      <c r="B2892" s="63"/>
      <c r="C2892" s="63"/>
      <c r="D2892" s="63"/>
      <c r="E2892" s="64"/>
      <c r="F2892" s="64"/>
      <c r="G2892" s="64"/>
      <c r="H2892" s="63"/>
      <c r="I2892" s="63"/>
      <c r="J2892" s="63"/>
      <c r="K2892" s="63"/>
      <c r="L2892" s="63"/>
      <c r="M2892" s="65"/>
      <c r="N2892" s="66"/>
      <c r="O2892" s="66"/>
      <c r="P2892" s="63"/>
      <c r="Q2892" s="64"/>
      <c r="R2892" s="64"/>
      <c r="S2892" s="64"/>
      <c r="T2892" s="67"/>
      <c r="U2892" s="62"/>
      <c r="W2892" s="8"/>
      <c r="X2892" s="8"/>
      <c r="Y2892" s="8"/>
      <c r="Z2892" s="8"/>
      <c r="AA2892" s="8"/>
      <c r="AB2892" s="8"/>
      <c r="AC2892" s="8"/>
      <c r="AD2892" s="8"/>
      <c r="AE2892" s="8"/>
      <c r="AF2892" s="8"/>
      <c r="AG2892" s="8"/>
    </row>
    <row r="2893" spans="1:33" s="7" customFormat="1" x14ac:dyDescent="0.3">
      <c r="A2893" s="61">
        <v>3382</v>
      </c>
      <c r="B2893" s="63"/>
      <c r="C2893" s="63"/>
      <c r="D2893" s="63"/>
      <c r="E2893" s="64"/>
      <c r="F2893" s="64"/>
      <c r="G2893" s="64"/>
      <c r="H2893" s="63"/>
      <c r="I2893" s="63"/>
      <c r="J2893" s="63"/>
      <c r="K2893" s="63"/>
      <c r="L2893" s="63"/>
      <c r="M2893" s="65"/>
      <c r="N2893" s="66"/>
      <c r="O2893" s="66"/>
      <c r="P2893" s="63"/>
      <c r="Q2893" s="64"/>
      <c r="R2893" s="64"/>
      <c r="S2893" s="64"/>
      <c r="T2893" s="67"/>
      <c r="U2893" s="62"/>
      <c r="W2893" s="8"/>
      <c r="X2893" s="8"/>
      <c r="Y2893" s="8"/>
      <c r="Z2893" s="8"/>
      <c r="AA2893" s="8"/>
      <c r="AB2893" s="8"/>
      <c r="AC2893" s="8"/>
      <c r="AD2893" s="8"/>
      <c r="AE2893" s="8"/>
      <c r="AF2893" s="8"/>
      <c r="AG2893" s="8"/>
    </row>
    <row r="2894" spans="1:33" s="7" customFormat="1" x14ac:dyDescent="0.3">
      <c r="A2894" s="61">
        <v>3383</v>
      </c>
      <c r="B2894" s="63"/>
      <c r="C2894" s="63"/>
      <c r="D2894" s="63"/>
      <c r="E2894" s="64"/>
      <c r="F2894" s="64"/>
      <c r="G2894" s="64"/>
      <c r="H2894" s="63"/>
      <c r="I2894" s="63"/>
      <c r="J2894" s="63"/>
      <c r="K2894" s="63"/>
      <c r="L2894" s="63"/>
      <c r="M2894" s="65"/>
      <c r="N2894" s="66"/>
      <c r="O2894" s="66"/>
      <c r="P2894" s="63"/>
      <c r="Q2894" s="64"/>
      <c r="R2894" s="64"/>
      <c r="S2894" s="64"/>
      <c r="T2894" s="67"/>
      <c r="U2894" s="62"/>
      <c r="W2894" s="8"/>
      <c r="X2894" s="8"/>
      <c r="Y2894" s="8"/>
      <c r="Z2894" s="8"/>
      <c r="AA2894" s="8"/>
      <c r="AB2894" s="8"/>
      <c r="AC2894" s="8"/>
      <c r="AD2894" s="8"/>
      <c r="AE2894" s="8"/>
      <c r="AF2894" s="8"/>
      <c r="AG2894" s="8"/>
    </row>
    <row r="2895" spans="1:33" s="7" customFormat="1" x14ac:dyDescent="0.3">
      <c r="A2895" s="61">
        <v>3384</v>
      </c>
      <c r="B2895" s="63"/>
      <c r="C2895" s="63"/>
      <c r="D2895" s="63"/>
      <c r="E2895" s="64"/>
      <c r="F2895" s="64"/>
      <c r="G2895" s="64"/>
      <c r="H2895" s="63"/>
      <c r="I2895" s="63"/>
      <c r="J2895" s="63"/>
      <c r="K2895" s="63"/>
      <c r="L2895" s="63"/>
      <c r="M2895" s="65"/>
      <c r="N2895" s="66"/>
      <c r="O2895" s="66"/>
      <c r="P2895" s="63"/>
      <c r="Q2895" s="64"/>
      <c r="R2895" s="64"/>
      <c r="S2895" s="64"/>
      <c r="T2895" s="67"/>
      <c r="U2895" s="62"/>
      <c r="W2895" s="8"/>
      <c r="X2895" s="8"/>
      <c r="Y2895" s="8"/>
      <c r="Z2895" s="8"/>
      <c r="AA2895" s="8"/>
      <c r="AB2895" s="8"/>
      <c r="AC2895" s="8"/>
      <c r="AD2895" s="8"/>
      <c r="AE2895" s="8"/>
      <c r="AF2895" s="8"/>
      <c r="AG2895" s="8"/>
    </row>
    <row r="2896" spans="1:33" s="7" customFormat="1" x14ac:dyDescent="0.3">
      <c r="A2896" s="61">
        <v>3385</v>
      </c>
      <c r="B2896" s="63"/>
      <c r="C2896" s="63"/>
      <c r="D2896" s="63"/>
      <c r="E2896" s="64"/>
      <c r="F2896" s="64"/>
      <c r="G2896" s="64"/>
      <c r="H2896" s="63"/>
      <c r="I2896" s="63"/>
      <c r="J2896" s="63"/>
      <c r="K2896" s="63"/>
      <c r="L2896" s="63"/>
      <c r="M2896" s="65"/>
      <c r="N2896" s="66"/>
      <c r="O2896" s="66"/>
      <c r="P2896" s="63"/>
      <c r="Q2896" s="64"/>
      <c r="R2896" s="64"/>
      <c r="S2896" s="64"/>
      <c r="T2896" s="67"/>
      <c r="U2896" s="62"/>
      <c r="W2896" s="8"/>
      <c r="X2896" s="8"/>
      <c r="Y2896" s="8"/>
      <c r="Z2896" s="8"/>
      <c r="AA2896" s="8"/>
      <c r="AB2896" s="8"/>
      <c r="AC2896" s="8"/>
      <c r="AD2896" s="8"/>
      <c r="AE2896" s="8"/>
      <c r="AF2896" s="8"/>
      <c r="AG2896" s="8"/>
    </row>
    <row r="2897" spans="1:33" s="7" customFormat="1" x14ac:dyDescent="0.3">
      <c r="A2897" s="61">
        <v>3386</v>
      </c>
      <c r="B2897" s="63"/>
      <c r="C2897" s="63"/>
      <c r="D2897" s="63"/>
      <c r="E2897" s="64"/>
      <c r="F2897" s="64"/>
      <c r="G2897" s="64"/>
      <c r="H2897" s="63"/>
      <c r="I2897" s="63"/>
      <c r="J2897" s="63"/>
      <c r="K2897" s="63"/>
      <c r="L2897" s="63"/>
      <c r="M2897" s="65"/>
      <c r="N2897" s="66"/>
      <c r="O2897" s="66"/>
      <c r="P2897" s="63"/>
      <c r="Q2897" s="64"/>
      <c r="R2897" s="64"/>
      <c r="S2897" s="64"/>
      <c r="T2897" s="67"/>
      <c r="U2897" s="62"/>
      <c r="W2897" s="8"/>
      <c r="X2897" s="8"/>
      <c r="Y2897" s="8"/>
      <c r="Z2897" s="8"/>
      <c r="AA2897" s="8"/>
      <c r="AB2897" s="8"/>
      <c r="AC2897" s="8"/>
      <c r="AD2897" s="8"/>
      <c r="AE2897" s="8"/>
      <c r="AF2897" s="8"/>
      <c r="AG2897" s="8"/>
    </row>
    <row r="2898" spans="1:33" s="7" customFormat="1" x14ac:dyDescent="0.3">
      <c r="A2898" s="61">
        <v>3387</v>
      </c>
      <c r="B2898" s="63"/>
      <c r="C2898" s="63"/>
      <c r="D2898" s="63"/>
      <c r="E2898" s="64"/>
      <c r="F2898" s="64"/>
      <c r="G2898" s="64"/>
      <c r="H2898" s="63"/>
      <c r="I2898" s="63"/>
      <c r="J2898" s="63"/>
      <c r="K2898" s="63"/>
      <c r="L2898" s="63"/>
      <c r="M2898" s="65"/>
      <c r="N2898" s="66"/>
      <c r="O2898" s="66"/>
      <c r="P2898" s="63"/>
      <c r="Q2898" s="64"/>
      <c r="R2898" s="64"/>
      <c r="S2898" s="64"/>
      <c r="T2898" s="67"/>
      <c r="U2898" s="62"/>
      <c r="W2898" s="8"/>
      <c r="X2898" s="8"/>
      <c r="Y2898" s="8"/>
      <c r="Z2898" s="8"/>
      <c r="AA2898" s="8"/>
      <c r="AB2898" s="8"/>
      <c r="AC2898" s="8"/>
      <c r="AD2898" s="8"/>
      <c r="AE2898" s="8"/>
      <c r="AF2898" s="8"/>
      <c r="AG2898" s="8"/>
    </row>
    <row r="2899" spans="1:33" s="7" customFormat="1" x14ac:dyDescent="0.3">
      <c r="A2899" s="61">
        <v>3388</v>
      </c>
      <c r="B2899" s="63"/>
      <c r="C2899" s="63"/>
      <c r="D2899" s="63"/>
      <c r="E2899" s="64"/>
      <c r="F2899" s="64"/>
      <c r="G2899" s="64"/>
      <c r="H2899" s="63"/>
      <c r="I2899" s="63"/>
      <c r="J2899" s="63"/>
      <c r="K2899" s="63"/>
      <c r="L2899" s="63"/>
      <c r="M2899" s="65"/>
      <c r="N2899" s="66"/>
      <c r="O2899" s="66"/>
      <c r="P2899" s="63"/>
      <c r="Q2899" s="64"/>
      <c r="R2899" s="64"/>
      <c r="S2899" s="64"/>
      <c r="T2899" s="67"/>
      <c r="U2899" s="62"/>
      <c r="W2899" s="8"/>
      <c r="X2899" s="8"/>
      <c r="Y2899" s="8"/>
      <c r="Z2899" s="8"/>
      <c r="AA2899" s="8"/>
      <c r="AB2899" s="8"/>
      <c r="AC2899" s="8"/>
      <c r="AD2899" s="8"/>
      <c r="AE2899" s="8"/>
      <c r="AF2899" s="8"/>
      <c r="AG2899" s="8"/>
    </row>
    <row r="2900" spans="1:33" s="7" customFormat="1" x14ac:dyDescent="0.3">
      <c r="A2900" s="61">
        <v>3389</v>
      </c>
      <c r="B2900" s="63"/>
      <c r="C2900" s="63"/>
      <c r="D2900" s="63"/>
      <c r="E2900" s="64"/>
      <c r="F2900" s="64"/>
      <c r="G2900" s="64"/>
      <c r="H2900" s="63"/>
      <c r="I2900" s="63"/>
      <c r="J2900" s="63"/>
      <c r="K2900" s="63"/>
      <c r="L2900" s="63"/>
      <c r="M2900" s="65"/>
      <c r="N2900" s="66"/>
      <c r="O2900" s="66"/>
      <c r="P2900" s="63"/>
      <c r="Q2900" s="64"/>
      <c r="R2900" s="64"/>
      <c r="S2900" s="64"/>
      <c r="T2900" s="67"/>
      <c r="U2900" s="62"/>
      <c r="W2900" s="8"/>
      <c r="X2900" s="8"/>
      <c r="Y2900" s="8"/>
      <c r="Z2900" s="8"/>
      <c r="AA2900" s="8"/>
      <c r="AB2900" s="8"/>
      <c r="AC2900" s="8"/>
      <c r="AD2900" s="8"/>
      <c r="AE2900" s="8"/>
      <c r="AF2900" s="8"/>
      <c r="AG2900" s="8"/>
    </row>
    <row r="2901" spans="1:33" s="7" customFormat="1" x14ac:dyDescent="0.3">
      <c r="A2901" s="61">
        <v>3390</v>
      </c>
      <c r="B2901" s="63"/>
      <c r="C2901" s="63"/>
      <c r="D2901" s="63"/>
      <c r="E2901" s="64"/>
      <c r="F2901" s="64"/>
      <c r="G2901" s="64"/>
      <c r="H2901" s="63"/>
      <c r="I2901" s="63"/>
      <c r="J2901" s="63"/>
      <c r="K2901" s="63"/>
      <c r="L2901" s="63"/>
      <c r="M2901" s="65"/>
      <c r="N2901" s="66"/>
      <c r="O2901" s="66"/>
      <c r="P2901" s="63"/>
      <c r="Q2901" s="64"/>
      <c r="R2901" s="64"/>
      <c r="S2901" s="64"/>
      <c r="T2901" s="67"/>
      <c r="U2901" s="62"/>
      <c r="W2901" s="8"/>
      <c r="X2901" s="8"/>
      <c r="Y2901" s="8"/>
      <c r="Z2901" s="8"/>
      <c r="AA2901" s="8"/>
      <c r="AB2901" s="8"/>
      <c r="AC2901" s="8"/>
      <c r="AD2901" s="8"/>
      <c r="AE2901" s="8"/>
      <c r="AF2901" s="8"/>
      <c r="AG2901" s="8"/>
    </row>
    <row r="2902" spans="1:33" s="7" customFormat="1" x14ac:dyDescent="0.3">
      <c r="A2902" s="61">
        <v>3391</v>
      </c>
      <c r="B2902" s="63"/>
      <c r="C2902" s="63"/>
      <c r="D2902" s="63"/>
      <c r="E2902" s="64"/>
      <c r="F2902" s="64"/>
      <c r="G2902" s="64"/>
      <c r="H2902" s="63"/>
      <c r="I2902" s="63"/>
      <c r="J2902" s="63"/>
      <c r="K2902" s="63"/>
      <c r="L2902" s="63"/>
      <c r="M2902" s="65"/>
      <c r="N2902" s="66"/>
      <c r="O2902" s="66"/>
      <c r="P2902" s="63"/>
      <c r="Q2902" s="64"/>
      <c r="R2902" s="64"/>
      <c r="S2902" s="64"/>
      <c r="T2902" s="67"/>
      <c r="U2902" s="62"/>
      <c r="W2902" s="8"/>
      <c r="X2902" s="8"/>
      <c r="Y2902" s="8"/>
      <c r="Z2902" s="8"/>
      <c r="AA2902" s="8"/>
      <c r="AB2902" s="8"/>
      <c r="AC2902" s="8"/>
      <c r="AD2902" s="8"/>
      <c r="AE2902" s="8"/>
      <c r="AF2902" s="8"/>
      <c r="AG2902" s="8"/>
    </row>
    <row r="2903" spans="1:33" s="7" customFormat="1" x14ac:dyDescent="0.3">
      <c r="A2903" s="61">
        <v>3392</v>
      </c>
      <c r="B2903" s="63"/>
      <c r="C2903" s="63"/>
      <c r="D2903" s="63"/>
      <c r="E2903" s="64"/>
      <c r="F2903" s="64"/>
      <c r="G2903" s="64"/>
      <c r="H2903" s="63"/>
      <c r="I2903" s="63"/>
      <c r="J2903" s="63"/>
      <c r="K2903" s="63"/>
      <c r="L2903" s="63"/>
      <c r="M2903" s="65"/>
      <c r="N2903" s="66"/>
      <c r="O2903" s="66"/>
      <c r="P2903" s="63"/>
      <c r="Q2903" s="64"/>
      <c r="R2903" s="64"/>
      <c r="S2903" s="64"/>
      <c r="T2903" s="67"/>
      <c r="U2903" s="62"/>
      <c r="W2903" s="8"/>
      <c r="X2903" s="8"/>
      <c r="Y2903" s="8"/>
      <c r="Z2903" s="8"/>
      <c r="AA2903" s="8"/>
      <c r="AB2903" s="8"/>
      <c r="AC2903" s="8"/>
      <c r="AD2903" s="8"/>
      <c r="AE2903" s="8"/>
      <c r="AF2903" s="8"/>
      <c r="AG2903" s="8"/>
    </row>
    <row r="2904" spans="1:33" s="7" customFormat="1" x14ac:dyDescent="0.3">
      <c r="A2904" s="61">
        <v>3393</v>
      </c>
      <c r="B2904" s="63"/>
      <c r="C2904" s="63"/>
      <c r="D2904" s="63"/>
      <c r="E2904" s="64"/>
      <c r="F2904" s="64"/>
      <c r="G2904" s="64"/>
      <c r="H2904" s="63"/>
      <c r="I2904" s="63"/>
      <c r="J2904" s="63"/>
      <c r="K2904" s="63"/>
      <c r="L2904" s="63"/>
      <c r="M2904" s="65"/>
      <c r="N2904" s="66"/>
      <c r="O2904" s="66"/>
      <c r="P2904" s="63"/>
      <c r="Q2904" s="64"/>
      <c r="R2904" s="64"/>
      <c r="S2904" s="64"/>
      <c r="T2904" s="67"/>
      <c r="U2904" s="62"/>
      <c r="W2904" s="8"/>
      <c r="X2904" s="8"/>
      <c r="Y2904" s="8"/>
      <c r="Z2904" s="8"/>
      <c r="AA2904" s="8"/>
      <c r="AB2904" s="8"/>
      <c r="AC2904" s="8"/>
      <c r="AD2904" s="8"/>
      <c r="AE2904" s="8"/>
      <c r="AF2904" s="8"/>
      <c r="AG2904" s="8"/>
    </row>
    <row r="2905" spans="1:33" s="7" customFormat="1" x14ac:dyDescent="0.3">
      <c r="A2905" s="61">
        <v>3394</v>
      </c>
      <c r="B2905" s="63"/>
      <c r="C2905" s="63"/>
      <c r="D2905" s="63"/>
      <c r="E2905" s="64"/>
      <c r="F2905" s="64"/>
      <c r="G2905" s="64"/>
      <c r="H2905" s="63"/>
      <c r="I2905" s="63"/>
      <c r="J2905" s="63"/>
      <c r="K2905" s="63"/>
      <c r="L2905" s="63"/>
      <c r="M2905" s="65"/>
      <c r="N2905" s="66"/>
      <c r="O2905" s="66"/>
      <c r="P2905" s="63"/>
      <c r="Q2905" s="64"/>
      <c r="R2905" s="64"/>
      <c r="S2905" s="64"/>
      <c r="T2905" s="67"/>
      <c r="U2905" s="62"/>
      <c r="W2905" s="8"/>
      <c r="X2905" s="8"/>
      <c r="Y2905" s="8"/>
      <c r="Z2905" s="8"/>
      <c r="AA2905" s="8"/>
      <c r="AB2905" s="8"/>
      <c r="AC2905" s="8"/>
      <c r="AD2905" s="8"/>
      <c r="AE2905" s="8"/>
      <c r="AF2905" s="8"/>
      <c r="AG2905" s="8"/>
    </row>
    <row r="2906" spans="1:33" s="7" customFormat="1" x14ac:dyDescent="0.3">
      <c r="A2906" s="61">
        <v>3395</v>
      </c>
      <c r="B2906" s="63"/>
      <c r="C2906" s="63"/>
      <c r="D2906" s="63"/>
      <c r="E2906" s="64"/>
      <c r="F2906" s="64"/>
      <c r="G2906" s="64"/>
      <c r="H2906" s="63"/>
      <c r="I2906" s="63"/>
      <c r="J2906" s="63"/>
      <c r="K2906" s="63"/>
      <c r="L2906" s="63"/>
      <c r="M2906" s="65"/>
      <c r="N2906" s="66"/>
      <c r="O2906" s="66"/>
      <c r="P2906" s="63"/>
      <c r="Q2906" s="64"/>
      <c r="R2906" s="64"/>
      <c r="S2906" s="64"/>
      <c r="T2906" s="67"/>
      <c r="U2906" s="62"/>
      <c r="W2906" s="8"/>
      <c r="X2906" s="8"/>
      <c r="Y2906" s="8"/>
      <c r="Z2906" s="8"/>
      <c r="AA2906" s="8"/>
      <c r="AB2906" s="8"/>
      <c r="AC2906" s="8"/>
      <c r="AD2906" s="8"/>
      <c r="AE2906" s="8"/>
      <c r="AF2906" s="8"/>
      <c r="AG2906" s="8"/>
    </row>
    <row r="2907" spans="1:33" s="7" customFormat="1" x14ac:dyDescent="0.3">
      <c r="A2907" s="61">
        <v>3396</v>
      </c>
      <c r="B2907" s="63"/>
      <c r="C2907" s="63"/>
      <c r="D2907" s="63"/>
      <c r="E2907" s="64"/>
      <c r="F2907" s="64"/>
      <c r="G2907" s="64"/>
      <c r="H2907" s="63"/>
      <c r="I2907" s="63"/>
      <c r="J2907" s="63"/>
      <c r="K2907" s="63"/>
      <c r="L2907" s="63"/>
      <c r="M2907" s="65"/>
      <c r="N2907" s="66"/>
      <c r="O2907" s="66"/>
      <c r="P2907" s="63"/>
      <c r="Q2907" s="64"/>
      <c r="R2907" s="64"/>
      <c r="S2907" s="64"/>
      <c r="T2907" s="67"/>
      <c r="U2907" s="62"/>
      <c r="W2907" s="8"/>
      <c r="X2907" s="8"/>
      <c r="Y2907" s="8"/>
      <c r="Z2907" s="8"/>
      <c r="AA2907" s="8"/>
      <c r="AB2907" s="8"/>
      <c r="AC2907" s="8"/>
      <c r="AD2907" s="8"/>
      <c r="AE2907" s="8"/>
      <c r="AF2907" s="8"/>
      <c r="AG2907" s="8"/>
    </row>
    <row r="2908" spans="1:33" s="7" customFormat="1" x14ac:dyDescent="0.3">
      <c r="A2908" s="61">
        <v>3397</v>
      </c>
      <c r="B2908" s="63"/>
      <c r="C2908" s="63"/>
      <c r="D2908" s="63"/>
      <c r="E2908" s="64"/>
      <c r="F2908" s="64"/>
      <c r="G2908" s="64"/>
      <c r="H2908" s="63"/>
      <c r="I2908" s="63"/>
      <c r="J2908" s="63"/>
      <c r="K2908" s="63"/>
      <c r="L2908" s="63"/>
      <c r="M2908" s="65"/>
      <c r="N2908" s="66"/>
      <c r="O2908" s="66"/>
      <c r="P2908" s="63"/>
      <c r="Q2908" s="64"/>
      <c r="R2908" s="64"/>
      <c r="S2908" s="64"/>
      <c r="T2908" s="67"/>
      <c r="U2908" s="62"/>
      <c r="W2908" s="8"/>
      <c r="X2908" s="8"/>
      <c r="Y2908" s="8"/>
      <c r="Z2908" s="8"/>
      <c r="AA2908" s="8"/>
      <c r="AB2908" s="8"/>
      <c r="AC2908" s="8"/>
      <c r="AD2908" s="8"/>
      <c r="AE2908" s="8"/>
      <c r="AF2908" s="8"/>
      <c r="AG2908" s="8"/>
    </row>
    <row r="2909" spans="1:33" s="7" customFormat="1" x14ac:dyDescent="0.3">
      <c r="A2909" s="61">
        <v>3398</v>
      </c>
      <c r="B2909" s="63"/>
      <c r="C2909" s="63"/>
      <c r="D2909" s="63"/>
      <c r="E2909" s="64"/>
      <c r="F2909" s="64"/>
      <c r="G2909" s="64"/>
      <c r="H2909" s="63"/>
      <c r="I2909" s="63"/>
      <c r="J2909" s="63"/>
      <c r="K2909" s="63"/>
      <c r="L2909" s="63"/>
      <c r="M2909" s="65"/>
      <c r="N2909" s="66"/>
      <c r="O2909" s="66"/>
      <c r="P2909" s="63"/>
      <c r="Q2909" s="64"/>
      <c r="R2909" s="64"/>
      <c r="S2909" s="64"/>
      <c r="T2909" s="67"/>
      <c r="U2909" s="62"/>
      <c r="W2909" s="8"/>
      <c r="X2909" s="8"/>
      <c r="Y2909" s="8"/>
      <c r="Z2909" s="8"/>
      <c r="AA2909" s="8"/>
      <c r="AB2909" s="8"/>
      <c r="AC2909" s="8"/>
      <c r="AD2909" s="8"/>
      <c r="AE2909" s="8"/>
      <c r="AF2909" s="8"/>
      <c r="AG2909" s="8"/>
    </row>
    <row r="2910" spans="1:33" s="7" customFormat="1" x14ac:dyDescent="0.3">
      <c r="A2910" s="61">
        <v>3399</v>
      </c>
      <c r="B2910" s="63"/>
      <c r="C2910" s="63"/>
      <c r="D2910" s="63"/>
      <c r="E2910" s="64"/>
      <c r="F2910" s="64"/>
      <c r="G2910" s="64"/>
      <c r="H2910" s="63"/>
      <c r="I2910" s="63"/>
      <c r="J2910" s="63"/>
      <c r="K2910" s="63"/>
      <c r="L2910" s="63"/>
      <c r="M2910" s="65"/>
      <c r="N2910" s="66"/>
      <c r="O2910" s="66"/>
      <c r="P2910" s="63"/>
      <c r="Q2910" s="64"/>
      <c r="R2910" s="64"/>
      <c r="S2910" s="64"/>
      <c r="T2910" s="67"/>
      <c r="U2910" s="62"/>
      <c r="W2910" s="8"/>
      <c r="X2910" s="8"/>
      <c r="Y2910" s="8"/>
      <c r="Z2910" s="8"/>
      <c r="AA2910" s="8"/>
      <c r="AB2910" s="8"/>
      <c r="AC2910" s="8"/>
      <c r="AD2910" s="8"/>
      <c r="AE2910" s="8"/>
      <c r="AF2910" s="8"/>
      <c r="AG2910" s="8"/>
    </row>
    <row r="2911" spans="1:33" s="7" customFormat="1" x14ac:dyDescent="0.3">
      <c r="A2911" s="61">
        <v>3400</v>
      </c>
      <c r="B2911" s="63"/>
      <c r="C2911" s="63"/>
      <c r="D2911" s="63"/>
      <c r="E2911" s="64"/>
      <c r="F2911" s="64"/>
      <c r="G2911" s="64"/>
      <c r="H2911" s="63"/>
      <c r="I2911" s="63"/>
      <c r="J2911" s="63"/>
      <c r="K2911" s="63"/>
      <c r="L2911" s="63"/>
      <c r="M2911" s="65"/>
      <c r="N2911" s="66"/>
      <c r="O2911" s="66"/>
      <c r="P2911" s="63"/>
      <c r="Q2911" s="64"/>
      <c r="R2911" s="64"/>
      <c r="S2911" s="64"/>
      <c r="T2911" s="67"/>
      <c r="U2911" s="62"/>
      <c r="W2911" s="8"/>
      <c r="X2911" s="8"/>
      <c r="Y2911" s="8"/>
      <c r="Z2911" s="8"/>
      <c r="AA2911" s="8"/>
      <c r="AB2911" s="8"/>
      <c r="AC2911" s="8"/>
      <c r="AD2911" s="8"/>
      <c r="AE2911" s="8"/>
      <c r="AF2911" s="8"/>
      <c r="AG2911" s="8"/>
    </row>
    <row r="2912" spans="1:33" s="7" customFormat="1" x14ac:dyDescent="0.3">
      <c r="A2912" s="61">
        <v>3401</v>
      </c>
      <c r="B2912" s="63"/>
      <c r="C2912" s="63"/>
      <c r="D2912" s="63"/>
      <c r="E2912" s="64"/>
      <c r="F2912" s="64"/>
      <c r="G2912" s="64"/>
      <c r="H2912" s="63"/>
      <c r="I2912" s="63"/>
      <c r="J2912" s="63"/>
      <c r="K2912" s="63"/>
      <c r="L2912" s="63"/>
      <c r="M2912" s="65"/>
      <c r="N2912" s="66"/>
      <c r="O2912" s="66"/>
      <c r="P2912" s="63"/>
      <c r="Q2912" s="64"/>
      <c r="R2912" s="64"/>
      <c r="S2912" s="64"/>
      <c r="T2912" s="67"/>
      <c r="U2912" s="62"/>
      <c r="W2912" s="8"/>
      <c r="X2912" s="8"/>
      <c r="Y2912" s="8"/>
      <c r="Z2912" s="8"/>
      <c r="AA2912" s="8"/>
      <c r="AB2912" s="8"/>
      <c r="AC2912" s="8"/>
      <c r="AD2912" s="8"/>
      <c r="AE2912" s="8"/>
      <c r="AF2912" s="8"/>
      <c r="AG2912" s="8"/>
    </row>
    <row r="2913" spans="1:33" s="7" customFormat="1" x14ac:dyDescent="0.3">
      <c r="A2913" s="61">
        <v>3402</v>
      </c>
      <c r="B2913" s="63"/>
      <c r="C2913" s="63"/>
      <c r="D2913" s="63"/>
      <c r="E2913" s="64"/>
      <c r="F2913" s="64"/>
      <c r="G2913" s="64"/>
      <c r="H2913" s="63"/>
      <c r="I2913" s="63"/>
      <c r="J2913" s="63"/>
      <c r="K2913" s="63"/>
      <c r="L2913" s="63"/>
      <c r="M2913" s="65"/>
      <c r="N2913" s="66"/>
      <c r="O2913" s="66"/>
      <c r="P2913" s="63"/>
      <c r="Q2913" s="64"/>
      <c r="R2913" s="64"/>
      <c r="S2913" s="64"/>
      <c r="T2913" s="67"/>
      <c r="U2913" s="62"/>
      <c r="W2913" s="8"/>
      <c r="X2913" s="8"/>
      <c r="Y2913" s="8"/>
      <c r="Z2913" s="8"/>
      <c r="AA2913" s="8"/>
      <c r="AB2913" s="8"/>
      <c r="AC2913" s="8"/>
      <c r="AD2913" s="8"/>
      <c r="AE2913" s="8"/>
      <c r="AF2913" s="8"/>
      <c r="AG2913" s="8"/>
    </row>
    <row r="2914" spans="1:33" s="7" customFormat="1" x14ac:dyDescent="0.3">
      <c r="A2914" s="61">
        <v>3403</v>
      </c>
      <c r="B2914" s="63"/>
      <c r="C2914" s="63"/>
      <c r="D2914" s="63"/>
      <c r="E2914" s="64"/>
      <c r="F2914" s="64"/>
      <c r="G2914" s="64"/>
      <c r="H2914" s="63"/>
      <c r="I2914" s="63"/>
      <c r="J2914" s="63"/>
      <c r="K2914" s="63"/>
      <c r="L2914" s="63"/>
      <c r="M2914" s="65"/>
      <c r="N2914" s="66"/>
      <c r="O2914" s="66"/>
      <c r="P2914" s="63"/>
      <c r="Q2914" s="64"/>
      <c r="R2914" s="64"/>
      <c r="S2914" s="64"/>
      <c r="T2914" s="67"/>
      <c r="U2914" s="62"/>
      <c r="W2914" s="8"/>
      <c r="X2914" s="8"/>
      <c r="Y2914" s="8"/>
      <c r="Z2914" s="8"/>
      <c r="AA2914" s="8"/>
      <c r="AB2914" s="8"/>
      <c r="AC2914" s="8"/>
      <c r="AD2914" s="8"/>
      <c r="AE2914" s="8"/>
      <c r="AF2914" s="8"/>
      <c r="AG2914" s="8"/>
    </row>
    <row r="2915" spans="1:33" s="7" customFormat="1" x14ac:dyDescent="0.3">
      <c r="A2915" s="61">
        <v>3404</v>
      </c>
      <c r="B2915" s="63"/>
      <c r="C2915" s="63"/>
      <c r="D2915" s="63"/>
      <c r="E2915" s="64"/>
      <c r="F2915" s="64"/>
      <c r="G2915" s="64"/>
      <c r="H2915" s="63"/>
      <c r="I2915" s="63"/>
      <c r="J2915" s="63"/>
      <c r="K2915" s="63"/>
      <c r="L2915" s="63"/>
      <c r="M2915" s="65"/>
      <c r="N2915" s="66"/>
      <c r="O2915" s="66"/>
      <c r="P2915" s="63"/>
      <c r="Q2915" s="64"/>
      <c r="R2915" s="64"/>
      <c r="S2915" s="64"/>
      <c r="T2915" s="67"/>
      <c r="U2915" s="62"/>
      <c r="W2915" s="8"/>
      <c r="X2915" s="8"/>
      <c r="Y2915" s="8"/>
      <c r="Z2915" s="8"/>
      <c r="AA2915" s="8"/>
      <c r="AB2915" s="8"/>
      <c r="AC2915" s="8"/>
      <c r="AD2915" s="8"/>
      <c r="AE2915" s="8"/>
      <c r="AF2915" s="8"/>
      <c r="AG2915" s="8"/>
    </row>
    <row r="2916" spans="1:33" s="7" customFormat="1" x14ac:dyDescent="0.3">
      <c r="A2916" s="61">
        <v>3405</v>
      </c>
      <c r="B2916" s="63"/>
      <c r="C2916" s="63"/>
      <c r="D2916" s="63"/>
      <c r="E2916" s="64"/>
      <c r="F2916" s="64"/>
      <c r="G2916" s="64"/>
      <c r="H2916" s="63"/>
      <c r="I2916" s="63"/>
      <c r="J2916" s="63"/>
      <c r="K2916" s="63"/>
      <c r="L2916" s="63"/>
      <c r="M2916" s="65"/>
      <c r="N2916" s="66"/>
      <c r="O2916" s="66"/>
      <c r="P2916" s="63"/>
      <c r="Q2916" s="64"/>
      <c r="R2916" s="64"/>
      <c r="S2916" s="64"/>
      <c r="T2916" s="67"/>
      <c r="U2916" s="62"/>
      <c r="W2916" s="8"/>
      <c r="X2916" s="8"/>
      <c r="Y2916" s="8"/>
      <c r="Z2916" s="8"/>
      <c r="AA2916" s="8"/>
      <c r="AB2916" s="8"/>
      <c r="AC2916" s="8"/>
      <c r="AD2916" s="8"/>
      <c r="AE2916" s="8"/>
      <c r="AF2916" s="8"/>
      <c r="AG2916" s="8"/>
    </row>
    <row r="2917" spans="1:33" s="7" customFormat="1" x14ac:dyDescent="0.3">
      <c r="A2917" s="61">
        <v>3406</v>
      </c>
      <c r="B2917" s="63"/>
      <c r="C2917" s="63"/>
      <c r="D2917" s="63"/>
      <c r="E2917" s="64"/>
      <c r="F2917" s="64"/>
      <c r="G2917" s="64"/>
      <c r="H2917" s="63"/>
      <c r="I2917" s="63"/>
      <c r="J2917" s="63"/>
      <c r="K2917" s="63"/>
      <c r="L2917" s="63"/>
      <c r="M2917" s="65"/>
      <c r="N2917" s="66"/>
      <c r="O2917" s="66"/>
      <c r="P2917" s="63"/>
      <c r="Q2917" s="64"/>
      <c r="R2917" s="64"/>
      <c r="S2917" s="64"/>
      <c r="T2917" s="67"/>
      <c r="U2917" s="62"/>
      <c r="W2917" s="8"/>
      <c r="X2917" s="8"/>
      <c r="Y2917" s="8"/>
      <c r="Z2917" s="8"/>
      <c r="AA2917" s="8"/>
      <c r="AB2917" s="8"/>
      <c r="AC2917" s="8"/>
      <c r="AD2917" s="8"/>
      <c r="AE2917" s="8"/>
      <c r="AF2917" s="8"/>
      <c r="AG2917" s="8"/>
    </row>
    <row r="2918" spans="1:33" s="7" customFormat="1" x14ac:dyDescent="0.3">
      <c r="A2918" s="61">
        <v>3407</v>
      </c>
      <c r="B2918" s="63"/>
      <c r="C2918" s="63"/>
      <c r="D2918" s="63"/>
      <c r="E2918" s="64"/>
      <c r="F2918" s="64"/>
      <c r="G2918" s="64"/>
      <c r="H2918" s="63"/>
      <c r="I2918" s="63"/>
      <c r="J2918" s="63"/>
      <c r="K2918" s="63"/>
      <c r="L2918" s="63"/>
      <c r="M2918" s="65"/>
      <c r="N2918" s="66"/>
      <c r="O2918" s="66"/>
      <c r="P2918" s="63"/>
      <c r="Q2918" s="64"/>
      <c r="R2918" s="64"/>
      <c r="S2918" s="64"/>
      <c r="T2918" s="67"/>
      <c r="U2918" s="62"/>
      <c r="W2918" s="8"/>
      <c r="X2918" s="8"/>
      <c r="Y2918" s="8"/>
      <c r="Z2918" s="8"/>
      <c r="AA2918" s="8"/>
      <c r="AB2918" s="8"/>
      <c r="AC2918" s="8"/>
      <c r="AD2918" s="8"/>
      <c r="AE2918" s="8"/>
      <c r="AF2918" s="8"/>
      <c r="AG2918" s="8"/>
    </row>
    <row r="2919" spans="1:33" s="7" customFormat="1" x14ac:dyDescent="0.3">
      <c r="A2919" s="61">
        <v>3408</v>
      </c>
      <c r="B2919" s="63"/>
      <c r="C2919" s="63"/>
      <c r="D2919" s="63"/>
      <c r="E2919" s="64"/>
      <c r="F2919" s="64"/>
      <c r="G2919" s="64"/>
      <c r="H2919" s="63"/>
      <c r="I2919" s="63"/>
      <c r="J2919" s="63"/>
      <c r="K2919" s="63"/>
      <c r="L2919" s="63"/>
      <c r="M2919" s="65"/>
      <c r="N2919" s="66"/>
      <c r="O2919" s="66"/>
      <c r="P2919" s="63"/>
      <c r="Q2919" s="64"/>
      <c r="R2919" s="64"/>
      <c r="S2919" s="64"/>
      <c r="T2919" s="67"/>
      <c r="U2919" s="62"/>
      <c r="W2919" s="8"/>
      <c r="X2919" s="8"/>
      <c r="Y2919" s="8"/>
      <c r="Z2919" s="8"/>
      <c r="AA2919" s="8"/>
      <c r="AB2919" s="8"/>
      <c r="AC2919" s="8"/>
      <c r="AD2919" s="8"/>
      <c r="AE2919" s="8"/>
      <c r="AF2919" s="8"/>
      <c r="AG2919" s="8"/>
    </row>
    <row r="2920" spans="1:33" s="7" customFormat="1" x14ac:dyDescent="0.3">
      <c r="A2920" s="61">
        <v>3409</v>
      </c>
      <c r="B2920" s="63"/>
      <c r="C2920" s="63"/>
      <c r="D2920" s="63"/>
      <c r="E2920" s="64"/>
      <c r="F2920" s="64"/>
      <c r="G2920" s="64"/>
      <c r="H2920" s="63"/>
      <c r="I2920" s="63"/>
      <c r="J2920" s="63"/>
      <c r="K2920" s="63"/>
      <c r="L2920" s="63"/>
      <c r="M2920" s="65"/>
      <c r="N2920" s="66"/>
      <c r="O2920" s="66"/>
      <c r="P2920" s="63"/>
      <c r="Q2920" s="64"/>
      <c r="R2920" s="64"/>
      <c r="S2920" s="64"/>
      <c r="T2920" s="67"/>
      <c r="U2920" s="62"/>
      <c r="W2920" s="8"/>
      <c r="X2920" s="8"/>
      <c r="Y2920" s="8"/>
      <c r="Z2920" s="8"/>
      <c r="AA2920" s="8"/>
      <c r="AB2920" s="8"/>
      <c r="AC2920" s="8"/>
      <c r="AD2920" s="8"/>
      <c r="AE2920" s="8"/>
      <c r="AF2920" s="8"/>
      <c r="AG2920" s="8"/>
    </row>
    <row r="2921" spans="1:33" s="7" customFormat="1" x14ac:dyDescent="0.3">
      <c r="A2921" s="61">
        <v>3410</v>
      </c>
      <c r="B2921" s="63"/>
      <c r="C2921" s="63"/>
      <c r="D2921" s="63"/>
      <c r="E2921" s="64"/>
      <c r="F2921" s="64"/>
      <c r="G2921" s="64"/>
      <c r="H2921" s="63"/>
      <c r="I2921" s="63"/>
      <c r="J2921" s="63"/>
      <c r="K2921" s="63"/>
      <c r="L2921" s="63"/>
      <c r="M2921" s="65"/>
      <c r="N2921" s="66"/>
      <c r="O2921" s="66"/>
      <c r="P2921" s="63"/>
      <c r="Q2921" s="64"/>
      <c r="R2921" s="64"/>
      <c r="S2921" s="64"/>
      <c r="T2921" s="67"/>
      <c r="U2921" s="62"/>
      <c r="W2921" s="8"/>
      <c r="X2921" s="8"/>
      <c r="Y2921" s="8"/>
      <c r="Z2921" s="8"/>
      <c r="AA2921" s="8"/>
      <c r="AB2921" s="8"/>
      <c r="AC2921" s="8"/>
      <c r="AD2921" s="8"/>
      <c r="AE2921" s="8"/>
      <c r="AF2921" s="8"/>
      <c r="AG2921" s="8"/>
    </row>
    <row r="2922" spans="1:33" s="7" customFormat="1" x14ac:dyDescent="0.3">
      <c r="A2922" s="61">
        <v>3411</v>
      </c>
      <c r="B2922" s="63"/>
      <c r="C2922" s="63"/>
      <c r="D2922" s="63"/>
      <c r="E2922" s="64"/>
      <c r="F2922" s="64"/>
      <c r="G2922" s="64"/>
      <c r="H2922" s="63"/>
      <c r="I2922" s="63"/>
      <c r="J2922" s="63"/>
      <c r="K2922" s="63"/>
      <c r="L2922" s="63"/>
      <c r="M2922" s="65"/>
      <c r="N2922" s="66"/>
      <c r="O2922" s="66"/>
      <c r="P2922" s="63"/>
      <c r="Q2922" s="64"/>
      <c r="R2922" s="64"/>
      <c r="S2922" s="64"/>
      <c r="T2922" s="67"/>
      <c r="U2922" s="62"/>
      <c r="W2922" s="8"/>
      <c r="X2922" s="8"/>
      <c r="Y2922" s="8"/>
      <c r="Z2922" s="8"/>
      <c r="AA2922" s="8"/>
      <c r="AB2922" s="8"/>
      <c r="AC2922" s="8"/>
      <c r="AD2922" s="8"/>
      <c r="AE2922" s="8"/>
      <c r="AF2922" s="8"/>
      <c r="AG2922" s="8"/>
    </row>
    <row r="2923" spans="1:33" s="7" customFormat="1" x14ac:dyDescent="0.3">
      <c r="A2923" s="61">
        <v>3412</v>
      </c>
      <c r="B2923" s="63"/>
      <c r="C2923" s="63"/>
      <c r="D2923" s="63"/>
      <c r="E2923" s="64"/>
      <c r="F2923" s="64"/>
      <c r="G2923" s="64"/>
      <c r="H2923" s="63"/>
      <c r="I2923" s="63"/>
      <c r="J2923" s="63"/>
      <c r="K2923" s="63"/>
      <c r="L2923" s="63"/>
      <c r="M2923" s="65"/>
      <c r="N2923" s="66"/>
      <c r="O2923" s="66"/>
      <c r="P2923" s="63"/>
      <c r="Q2923" s="64"/>
      <c r="R2923" s="64"/>
      <c r="S2923" s="64"/>
      <c r="T2923" s="67"/>
      <c r="U2923" s="62"/>
      <c r="W2923" s="8"/>
      <c r="X2923" s="8"/>
      <c r="Y2923" s="8"/>
      <c r="Z2923" s="8"/>
      <c r="AA2923" s="8"/>
      <c r="AB2923" s="8"/>
      <c r="AC2923" s="8"/>
      <c r="AD2923" s="8"/>
      <c r="AE2923" s="8"/>
      <c r="AF2923" s="8"/>
      <c r="AG2923" s="8"/>
    </row>
    <row r="2924" spans="1:33" s="7" customFormat="1" x14ac:dyDescent="0.3">
      <c r="A2924" s="61">
        <v>3413</v>
      </c>
      <c r="B2924" s="63"/>
      <c r="C2924" s="63"/>
      <c r="D2924" s="63"/>
      <c r="E2924" s="64"/>
      <c r="F2924" s="64"/>
      <c r="G2924" s="64"/>
      <c r="H2924" s="63"/>
      <c r="I2924" s="63"/>
      <c r="J2924" s="63"/>
      <c r="K2924" s="63"/>
      <c r="L2924" s="63"/>
      <c r="M2924" s="65"/>
      <c r="N2924" s="66"/>
      <c r="O2924" s="66"/>
      <c r="P2924" s="63"/>
      <c r="Q2924" s="64"/>
      <c r="R2924" s="64"/>
      <c r="S2924" s="64"/>
      <c r="T2924" s="67"/>
      <c r="U2924" s="62"/>
      <c r="W2924" s="8"/>
      <c r="X2924" s="8"/>
      <c r="Y2924" s="8"/>
      <c r="Z2924" s="8"/>
      <c r="AA2924" s="8"/>
      <c r="AB2924" s="8"/>
      <c r="AC2924" s="8"/>
      <c r="AD2924" s="8"/>
      <c r="AE2924" s="8"/>
      <c r="AF2924" s="8"/>
      <c r="AG2924" s="8"/>
    </row>
    <row r="2925" spans="1:33" s="7" customFormat="1" x14ac:dyDescent="0.3">
      <c r="A2925" s="61">
        <v>3414</v>
      </c>
      <c r="B2925" s="63"/>
      <c r="C2925" s="63"/>
      <c r="D2925" s="63"/>
      <c r="E2925" s="64"/>
      <c r="F2925" s="64"/>
      <c r="G2925" s="64"/>
      <c r="H2925" s="63"/>
      <c r="I2925" s="63"/>
      <c r="J2925" s="63"/>
      <c r="K2925" s="63"/>
      <c r="L2925" s="63"/>
      <c r="M2925" s="65"/>
      <c r="N2925" s="66"/>
      <c r="O2925" s="66"/>
      <c r="P2925" s="63"/>
      <c r="Q2925" s="64"/>
      <c r="R2925" s="64"/>
      <c r="S2925" s="64"/>
      <c r="T2925" s="67"/>
      <c r="U2925" s="62"/>
      <c r="W2925" s="8"/>
      <c r="X2925" s="8"/>
      <c r="Y2925" s="8"/>
      <c r="Z2925" s="8"/>
      <c r="AA2925" s="8"/>
      <c r="AB2925" s="8"/>
      <c r="AC2925" s="8"/>
      <c r="AD2925" s="8"/>
      <c r="AE2925" s="8"/>
      <c r="AF2925" s="8"/>
      <c r="AG2925" s="8"/>
    </row>
    <row r="2926" spans="1:33" s="7" customFormat="1" x14ac:dyDescent="0.3">
      <c r="A2926" s="61">
        <v>3415</v>
      </c>
      <c r="B2926" s="63"/>
      <c r="C2926" s="63"/>
      <c r="D2926" s="63"/>
      <c r="E2926" s="64"/>
      <c r="F2926" s="64"/>
      <c r="G2926" s="64"/>
      <c r="H2926" s="63"/>
      <c r="I2926" s="63"/>
      <c r="J2926" s="63"/>
      <c r="K2926" s="63"/>
      <c r="L2926" s="63"/>
      <c r="M2926" s="65"/>
      <c r="N2926" s="66"/>
      <c r="O2926" s="66"/>
      <c r="P2926" s="63"/>
      <c r="Q2926" s="64"/>
      <c r="R2926" s="64"/>
      <c r="S2926" s="64"/>
      <c r="T2926" s="67"/>
      <c r="U2926" s="62"/>
      <c r="W2926" s="8"/>
      <c r="X2926" s="8"/>
      <c r="Y2926" s="8"/>
      <c r="Z2926" s="8"/>
      <c r="AA2926" s="8"/>
      <c r="AB2926" s="8"/>
      <c r="AC2926" s="8"/>
      <c r="AD2926" s="8"/>
      <c r="AE2926" s="8"/>
      <c r="AF2926" s="8"/>
      <c r="AG2926" s="8"/>
    </row>
    <row r="2927" spans="1:33" s="7" customFormat="1" x14ac:dyDescent="0.3">
      <c r="A2927" s="61">
        <v>3416</v>
      </c>
      <c r="B2927" s="63"/>
      <c r="C2927" s="63"/>
      <c r="D2927" s="63"/>
      <c r="E2927" s="64"/>
      <c r="F2927" s="64"/>
      <c r="G2927" s="64"/>
      <c r="H2927" s="63"/>
      <c r="I2927" s="63"/>
      <c r="J2927" s="63"/>
      <c r="K2927" s="63"/>
      <c r="L2927" s="63"/>
      <c r="M2927" s="65"/>
      <c r="N2927" s="66"/>
      <c r="O2927" s="66"/>
      <c r="P2927" s="63"/>
      <c r="Q2927" s="64"/>
      <c r="R2927" s="64"/>
      <c r="S2927" s="64"/>
      <c r="T2927" s="67"/>
      <c r="U2927" s="62"/>
      <c r="W2927" s="8"/>
      <c r="X2927" s="8"/>
      <c r="Y2927" s="8"/>
      <c r="Z2927" s="8"/>
      <c r="AA2927" s="8"/>
      <c r="AB2927" s="8"/>
      <c r="AC2927" s="8"/>
      <c r="AD2927" s="8"/>
      <c r="AE2927" s="8"/>
      <c r="AF2927" s="8"/>
      <c r="AG2927" s="8"/>
    </row>
    <row r="2928" spans="1:33" s="7" customFormat="1" x14ac:dyDescent="0.3">
      <c r="A2928" s="61">
        <v>3417</v>
      </c>
      <c r="B2928" s="63"/>
      <c r="C2928" s="63"/>
      <c r="D2928" s="63"/>
      <c r="E2928" s="64"/>
      <c r="F2928" s="64"/>
      <c r="G2928" s="64"/>
      <c r="H2928" s="63"/>
      <c r="I2928" s="63"/>
      <c r="J2928" s="63"/>
      <c r="K2928" s="63"/>
      <c r="L2928" s="63"/>
      <c r="M2928" s="65"/>
      <c r="N2928" s="66"/>
      <c r="O2928" s="66"/>
      <c r="P2928" s="63"/>
      <c r="Q2928" s="64"/>
      <c r="R2928" s="64"/>
      <c r="S2928" s="64"/>
      <c r="T2928" s="67"/>
      <c r="U2928" s="62"/>
      <c r="W2928" s="8"/>
      <c r="X2928" s="8"/>
      <c r="Y2928" s="8"/>
      <c r="Z2928" s="8"/>
      <c r="AA2928" s="8"/>
      <c r="AB2928" s="8"/>
      <c r="AC2928" s="8"/>
      <c r="AD2928" s="8"/>
      <c r="AE2928" s="8"/>
      <c r="AF2928" s="8"/>
      <c r="AG2928" s="8"/>
    </row>
    <row r="2929" spans="1:33" s="7" customFormat="1" x14ac:dyDescent="0.3">
      <c r="A2929" s="61">
        <v>3418</v>
      </c>
      <c r="B2929" s="63"/>
      <c r="C2929" s="63"/>
      <c r="D2929" s="63"/>
      <c r="E2929" s="64"/>
      <c r="F2929" s="64"/>
      <c r="G2929" s="64"/>
      <c r="H2929" s="63"/>
      <c r="I2929" s="63"/>
      <c r="J2929" s="63"/>
      <c r="K2929" s="63"/>
      <c r="L2929" s="63"/>
      <c r="M2929" s="65"/>
      <c r="N2929" s="66"/>
      <c r="O2929" s="66"/>
      <c r="P2929" s="63"/>
      <c r="Q2929" s="64"/>
      <c r="R2929" s="64"/>
      <c r="S2929" s="64"/>
      <c r="T2929" s="67"/>
      <c r="U2929" s="62"/>
      <c r="W2929" s="8"/>
      <c r="X2929" s="8"/>
      <c r="Y2929" s="8"/>
      <c r="Z2929" s="8"/>
      <c r="AA2929" s="8"/>
      <c r="AB2929" s="8"/>
      <c r="AC2929" s="8"/>
      <c r="AD2929" s="8"/>
      <c r="AE2929" s="8"/>
      <c r="AF2929" s="8"/>
      <c r="AG2929" s="8"/>
    </row>
    <row r="2930" spans="1:33" s="7" customFormat="1" x14ac:dyDescent="0.3">
      <c r="A2930" s="61">
        <v>3419</v>
      </c>
      <c r="B2930" s="63"/>
      <c r="C2930" s="63"/>
      <c r="D2930" s="63"/>
      <c r="E2930" s="64"/>
      <c r="F2930" s="64"/>
      <c r="G2930" s="64"/>
      <c r="H2930" s="63"/>
      <c r="I2930" s="63"/>
      <c r="J2930" s="63"/>
      <c r="K2930" s="63"/>
      <c r="L2930" s="63"/>
      <c r="M2930" s="65"/>
      <c r="N2930" s="66"/>
      <c r="O2930" s="66"/>
      <c r="P2930" s="63"/>
      <c r="Q2930" s="64"/>
      <c r="R2930" s="64"/>
      <c r="S2930" s="64"/>
      <c r="T2930" s="67"/>
      <c r="U2930" s="62"/>
      <c r="W2930" s="8"/>
      <c r="X2930" s="8"/>
      <c r="Y2930" s="8"/>
      <c r="Z2930" s="8"/>
      <c r="AA2930" s="8"/>
      <c r="AB2930" s="8"/>
      <c r="AC2930" s="8"/>
      <c r="AD2930" s="8"/>
      <c r="AE2930" s="8"/>
      <c r="AF2930" s="8"/>
      <c r="AG2930" s="8"/>
    </row>
    <row r="2931" spans="1:33" s="7" customFormat="1" x14ac:dyDescent="0.3">
      <c r="A2931" s="61">
        <v>3420</v>
      </c>
      <c r="B2931" s="63"/>
      <c r="C2931" s="63"/>
      <c r="D2931" s="63"/>
      <c r="E2931" s="64"/>
      <c r="F2931" s="64"/>
      <c r="G2931" s="64"/>
      <c r="H2931" s="63"/>
      <c r="I2931" s="63"/>
      <c r="J2931" s="63"/>
      <c r="K2931" s="63"/>
      <c r="L2931" s="63"/>
      <c r="M2931" s="65"/>
      <c r="N2931" s="66"/>
      <c r="O2931" s="66"/>
      <c r="P2931" s="63"/>
      <c r="Q2931" s="64"/>
      <c r="R2931" s="64"/>
      <c r="S2931" s="64"/>
      <c r="T2931" s="67"/>
      <c r="U2931" s="62"/>
      <c r="W2931" s="8"/>
      <c r="X2931" s="8"/>
      <c r="Y2931" s="8"/>
      <c r="Z2931" s="8"/>
      <c r="AA2931" s="8"/>
      <c r="AB2931" s="8"/>
      <c r="AC2931" s="8"/>
      <c r="AD2931" s="8"/>
      <c r="AE2931" s="8"/>
      <c r="AF2931" s="8"/>
      <c r="AG2931" s="8"/>
    </row>
    <row r="2932" spans="1:33" s="7" customFormat="1" x14ac:dyDescent="0.3">
      <c r="A2932" s="61">
        <v>3421</v>
      </c>
      <c r="B2932" s="63"/>
      <c r="C2932" s="63"/>
      <c r="D2932" s="63"/>
      <c r="E2932" s="64"/>
      <c r="F2932" s="64"/>
      <c r="G2932" s="64"/>
      <c r="H2932" s="63"/>
      <c r="I2932" s="63"/>
      <c r="J2932" s="63"/>
      <c r="K2932" s="63"/>
      <c r="L2932" s="63"/>
      <c r="M2932" s="65"/>
      <c r="N2932" s="66"/>
      <c r="O2932" s="66"/>
      <c r="P2932" s="63"/>
      <c r="Q2932" s="64"/>
      <c r="R2932" s="64"/>
      <c r="S2932" s="64"/>
      <c r="T2932" s="67"/>
      <c r="U2932" s="62"/>
      <c r="W2932" s="8"/>
      <c r="X2932" s="8"/>
      <c r="Y2932" s="8"/>
      <c r="Z2932" s="8"/>
      <c r="AA2932" s="8"/>
      <c r="AB2932" s="8"/>
      <c r="AC2932" s="8"/>
      <c r="AD2932" s="8"/>
      <c r="AE2932" s="8"/>
      <c r="AF2932" s="8"/>
      <c r="AG2932" s="8"/>
    </row>
    <row r="2933" spans="1:33" s="7" customFormat="1" x14ac:dyDescent="0.3">
      <c r="A2933" s="61">
        <v>3422</v>
      </c>
      <c r="B2933" s="63"/>
      <c r="C2933" s="63"/>
      <c r="D2933" s="63"/>
      <c r="E2933" s="64"/>
      <c r="F2933" s="64"/>
      <c r="G2933" s="64"/>
      <c r="H2933" s="63"/>
      <c r="I2933" s="63"/>
      <c r="J2933" s="63"/>
      <c r="K2933" s="63"/>
      <c r="L2933" s="63"/>
      <c r="M2933" s="65"/>
      <c r="N2933" s="66"/>
      <c r="O2933" s="66"/>
      <c r="P2933" s="63"/>
      <c r="Q2933" s="64"/>
      <c r="R2933" s="64"/>
      <c r="S2933" s="64"/>
      <c r="T2933" s="67"/>
      <c r="U2933" s="62"/>
      <c r="W2933" s="8"/>
      <c r="X2933" s="8"/>
      <c r="Y2933" s="8"/>
      <c r="Z2933" s="8"/>
      <c r="AA2933" s="8"/>
      <c r="AB2933" s="8"/>
      <c r="AC2933" s="8"/>
      <c r="AD2933" s="8"/>
      <c r="AE2933" s="8"/>
      <c r="AF2933" s="8"/>
      <c r="AG2933" s="8"/>
    </row>
    <row r="2934" spans="1:33" s="7" customFormat="1" x14ac:dyDescent="0.3">
      <c r="A2934" s="61">
        <v>3423</v>
      </c>
      <c r="B2934" s="63"/>
      <c r="C2934" s="63"/>
      <c r="D2934" s="63"/>
      <c r="E2934" s="64"/>
      <c r="F2934" s="64"/>
      <c r="G2934" s="64"/>
      <c r="H2934" s="63"/>
      <c r="I2934" s="63"/>
      <c r="J2934" s="63"/>
      <c r="K2934" s="63"/>
      <c r="L2934" s="63"/>
      <c r="M2934" s="65"/>
      <c r="N2934" s="66"/>
      <c r="O2934" s="66"/>
      <c r="P2934" s="63"/>
      <c r="Q2934" s="64"/>
      <c r="R2934" s="64"/>
      <c r="S2934" s="64"/>
      <c r="T2934" s="67"/>
      <c r="U2934" s="62"/>
      <c r="W2934" s="8"/>
      <c r="X2934" s="8"/>
      <c r="Y2934" s="8"/>
      <c r="Z2934" s="8"/>
      <c r="AA2934" s="8"/>
      <c r="AB2934" s="8"/>
      <c r="AC2934" s="8"/>
      <c r="AD2934" s="8"/>
      <c r="AE2934" s="8"/>
      <c r="AF2934" s="8"/>
      <c r="AG2934" s="8"/>
    </row>
    <row r="2935" spans="1:33" s="7" customFormat="1" x14ac:dyDescent="0.3">
      <c r="A2935" s="61">
        <v>3424</v>
      </c>
      <c r="B2935" s="63"/>
      <c r="C2935" s="63"/>
      <c r="D2935" s="63"/>
      <c r="E2935" s="64"/>
      <c r="F2935" s="64"/>
      <c r="G2935" s="64"/>
      <c r="H2935" s="63"/>
      <c r="I2935" s="63"/>
      <c r="J2935" s="63"/>
      <c r="K2935" s="63"/>
      <c r="L2935" s="63"/>
      <c r="M2935" s="65"/>
      <c r="N2935" s="66"/>
      <c r="O2935" s="66"/>
      <c r="P2935" s="63"/>
      <c r="Q2935" s="64"/>
      <c r="R2935" s="64"/>
      <c r="S2935" s="64"/>
      <c r="T2935" s="67"/>
      <c r="U2935" s="62"/>
      <c r="W2935" s="8"/>
      <c r="X2935" s="8"/>
      <c r="Y2935" s="8"/>
      <c r="Z2935" s="8"/>
      <c r="AA2935" s="8"/>
      <c r="AB2935" s="8"/>
      <c r="AC2935" s="8"/>
      <c r="AD2935" s="8"/>
      <c r="AE2935" s="8"/>
      <c r="AF2935" s="8"/>
      <c r="AG2935" s="8"/>
    </row>
    <row r="2936" spans="1:33" s="7" customFormat="1" x14ac:dyDescent="0.3">
      <c r="A2936" s="61">
        <v>3425</v>
      </c>
      <c r="B2936" s="63"/>
      <c r="C2936" s="63"/>
      <c r="D2936" s="63"/>
      <c r="E2936" s="64"/>
      <c r="F2936" s="64"/>
      <c r="G2936" s="64"/>
      <c r="H2936" s="63"/>
      <c r="I2936" s="63"/>
      <c r="J2936" s="63"/>
      <c r="K2936" s="63"/>
      <c r="L2936" s="63"/>
      <c r="M2936" s="65"/>
      <c r="N2936" s="66"/>
      <c r="O2936" s="66"/>
      <c r="P2936" s="63"/>
      <c r="Q2936" s="64"/>
      <c r="R2936" s="64"/>
      <c r="S2936" s="64"/>
      <c r="T2936" s="67"/>
      <c r="U2936" s="62"/>
      <c r="W2936" s="8"/>
      <c r="X2936" s="8"/>
      <c r="Y2936" s="8"/>
      <c r="Z2936" s="8"/>
      <c r="AA2936" s="8"/>
      <c r="AB2936" s="8"/>
      <c r="AC2936" s="8"/>
      <c r="AD2936" s="8"/>
      <c r="AE2936" s="8"/>
      <c r="AF2936" s="8"/>
      <c r="AG2936" s="8"/>
    </row>
    <row r="2937" spans="1:33" s="7" customFormat="1" x14ac:dyDescent="0.3">
      <c r="A2937" s="61">
        <v>3426</v>
      </c>
      <c r="B2937" s="63"/>
      <c r="C2937" s="63"/>
      <c r="D2937" s="63"/>
      <c r="E2937" s="64"/>
      <c r="F2937" s="64"/>
      <c r="G2937" s="64"/>
      <c r="H2937" s="63"/>
      <c r="I2937" s="63"/>
      <c r="J2937" s="63"/>
      <c r="K2937" s="63"/>
      <c r="L2937" s="63"/>
      <c r="M2937" s="65"/>
      <c r="N2937" s="66"/>
      <c r="O2937" s="66"/>
      <c r="P2937" s="63"/>
      <c r="Q2937" s="64"/>
      <c r="R2937" s="64"/>
      <c r="S2937" s="64"/>
      <c r="T2937" s="67"/>
      <c r="U2937" s="62"/>
      <c r="W2937" s="8"/>
      <c r="X2937" s="8"/>
      <c r="Y2937" s="8"/>
      <c r="Z2937" s="8"/>
      <c r="AA2937" s="8"/>
      <c r="AB2937" s="8"/>
      <c r="AC2937" s="8"/>
      <c r="AD2937" s="8"/>
      <c r="AE2937" s="8"/>
      <c r="AF2937" s="8"/>
      <c r="AG2937" s="8"/>
    </row>
    <row r="2938" spans="1:33" s="7" customFormat="1" x14ac:dyDescent="0.3">
      <c r="A2938" s="61">
        <v>3427</v>
      </c>
      <c r="B2938" s="63"/>
      <c r="C2938" s="63"/>
      <c r="D2938" s="63"/>
      <c r="E2938" s="64"/>
      <c r="F2938" s="64"/>
      <c r="G2938" s="64"/>
      <c r="H2938" s="63"/>
      <c r="I2938" s="63"/>
      <c r="J2938" s="63"/>
      <c r="K2938" s="63"/>
      <c r="L2938" s="63"/>
      <c r="M2938" s="65"/>
      <c r="N2938" s="66"/>
      <c r="O2938" s="66"/>
      <c r="P2938" s="63"/>
      <c r="Q2938" s="64"/>
      <c r="R2938" s="64"/>
      <c r="S2938" s="64"/>
      <c r="T2938" s="67"/>
      <c r="U2938" s="62"/>
      <c r="W2938" s="8"/>
      <c r="X2938" s="8"/>
      <c r="Y2938" s="8"/>
      <c r="Z2938" s="8"/>
      <c r="AA2938" s="8"/>
      <c r="AB2938" s="8"/>
      <c r="AC2938" s="8"/>
      <c r="AD2938" s="8"/>
      <c r="AE2938" s="8"/>
      <c r="AF2938" s="8"/>
      <c r="AG2938" s="8"/>
    </row>
    <row r="2939" spans="1:33" s="7" customFormat="1" x14ac:dyDescent="0.3">
      <c r="A2939" s="61">
        <v>3428</v>
      </c>
      <c r="B2939" s="63"/>
      <c r="C2939" s="63"/>
      <c r="D2939" s="63"/>
      <c r="E2939" s="64"/>
      <c r="F2939" s="64"/>
      <c r="G2939" s="64"/>
      <c r="H2939" s="63"/>
      <c r="I2939" s="63"/>
      <c r="J2939" s="63"/>
      <c r="K2939" s="63"/>
      <c r="L2939" s="63"/>
      <c r="M2939" s="65"/>
      <c r="N2939" s="66"/>
      <c r="O2939" s="66"/>
      <c r="P2939" s="63"/>
      <c r="Q2939" s="64"/>
      <c r="R2939" s="64"/>
      <c r="S2939" s="64"/>
      <c r="T2939" s="67"/>
      <c r="U2939" s="62"/>
      <c r="W2939" s="8"/>
      <c r="X2939" s="8"/>
      <c r="Y2939" s="8"/>
      <c r="Z2939" s="8"/>
      <c r="AA2939" s="8"/>
      <c r="AB2939" s="8"/>
      <c r="AC2939" s="8"/>
      <c r="AD2939" s="8"/>
      <c r="AE2939" s="8"/>
      <c r="AF2939" s="8"/>
      <c r="AG2939" s="8"/>
    </row>
    <row r="2940" spans="1:33" s="7" customFormat="1" x14ac:dyDescent="0.3">
      <c r="A2940" s="61">
        <v>3429</v>
      </c>
      <c r="B2940" s="63"/>
      <c r="C2940" s="63"/>
      <c r="D2940" s="63"/>
      <c r="E2940" s="64"/>
      <c r="F2940" s="64"/>
      <c r="G2940" s="64"/>
      <c r="H2940" s="63"/>
      <c r="I2940" s="63"/>
      <c r="J2940" s="63"/>
      <c r="K2940" s="63"/>
      <c r="L2940" s="63"/>
      <c r="M2940" s="65"/>
      <c r="N2940" s="66"/>
      <c r="O2940" s="66"/>
      <c r="P2940" s="63"/>
      <c r="Q2940" s="64"/>
      <c r="R2940" s="64"/>
      <c r="S2940" s="64"/>
      <c r="T2940" s="67"/>
      <c r="U2940" s="62"/>
      <c r="W2940" s="8"/>
      <c r="X2940" s="8"/>
      <c r="Y2940" s="8"/>
      <c r="Z2940" s="8"/>
      <c r="AA2940" s="8"/>
      <c r="AB2940" s="8"/>
      <c r="AC2940" s="8"/>
      <c r="AD2940" s="8"/>
      <c r="AE2940" s="8"/>
      <c r="AF2940" s="8"/>
      <c r="AG2940" s="8"/>
    </row>
    <row r="2941" spans="1:33" s="7" customFormat="1" x14ac:dyDescent="0.3">
      <c r="A2941" s="61">
        <v>3430</v>
      </c>
      <c r="B2941" s="63"/>
      <c r="C2941" s="63"/>
      <c r="D2941" s="63"/>
      <c r="E2941" s="64"/>
      <c r="F2941" s="64"/>
      <c r="G2941" s="64"/>
      <c r="H2941" s="63"/>
      <c r="I2941" s="63"/>
      <c r="J2941" s="63"/>
      <c r="K2941" s="63"/>
      <c r="L2941" s="63"/>
      <c r="M2941" s="65"/>
      <c r="N2941" s="66"/>
      <c r="O2941" s="66"/>
      <c r="P2941" s="63"/>
      <c r="Q2941" s="64"/>
      <c r="R2941" s="64"/>
      <c r="S2941" s="64"/>
      <c r="T2941" s="67"/>
      <c r="U2941" s="62"/>
      <c r="W2941" s="8"/>
      <c r="X2941" s="8"/>
      <c r="Y2941" s="8"/>
      <c r="Z2941" s="8"/>
      <c r="AA2941" s="8"/>
      <c r="AB2941" s="8"/>
      <c r="AC2941" s="8"/>
      <c r="AD2941" s="8"/>
      <c r="AE2941" s="8"/>
      <c r="AF2941" s="8"/>
      <c r="AG2941" s="8"/>
    </row>
    <row r="2942" spans="1:33" s="7" customFormat="1" x14ac:dyDescent="0.3">
      <c r="A2942" s="61">
        <v>3431</v>
      </c>
      <c r="B2942" s="63"/>
      <c r="C2942" s="63"/>
      <c r="D2942" s="63"/>
      <c r="E2942" s="64"/>
      <c r="F2942" s="64"/>
      <c r="G2942" s="64"/>
      <c r="H2942" s="63"/>
      <c r="I2942" s="63"/>
      <c r="J2942" s="63"/>
      <c r="K2942" s="63"/>
      <c r="L2942" s="63"/>
      <c r="M2942" s="65"/>
      <c r="N2942" s="66"/>
      <c r="O2942" s="66"/>
      <c r="P2942" s="63"/>
      <c r="Q2942" s="64"/>
      <c r="R2942" s="64"/>
      <c r="S2942" s="64"/>
      <c r="T2942" s="67"/>
      <c r="U2942" s="62"/>
      <c r="W2942" s="8"/>
      <c r="X2942" s="8"/>
      <c r="Y2942" s="8"/>
      <c r="Z2942" s="8"/>
      <c r="AA2942" s="8"/>
      <c r="AB2942" s="8"/>
      <c r="AC2942" s="8"/>
      <c r="AD2942" s="8"/>
      <c r="AE2942" s="8"/>
      <c r="AF2942" s="8"/>
      <c r="AG2942" s="8"/>
    </row>
    <row r="2943" spans="1:33" s="7" customFormat="1" x14ac:dyDescent="0.3">
      <c r="A2943" s="61">
        <v>3432</v>
      </c>
      <c r="B2943" s="63"/>
      <c r="C2943" s="63"/>
      <c r="D2943" s="63"/>
      <c r="E2943" s="64"/>
      <c r="F2943" s="64"/>
      <c r="G2943" s="64"/>
      <c r="H2943" s="63"/>
      <c r="I2943" s="63"/>
      <c r="J2943" s="63"/>
      <c r="K2943" s="63"/>
      <c r="L2943" s="63"/>
      <c r="M2943" s="65"/>
      <c r="N2943" s="66"/>
      <c r="O2943" s="66"/>
      <c r="P2943" s="63"/>
      <c r="Q2943" s="64"/>
      <c r="R2943" s="64"/>
      <c r="S2943" s="64"/>
      <c r="T2943" s="67"/>
      <c r="U2943" s="62"/>
      <c r="W2943" s="8"/>
      <c r="X2943" s="8"/>
      <c r="Y2943" s="8"/>
      <c r="Z2943" s="8"/>
      <c r="AA2943" s="8"/>
      <c r="AB2943" s="8"/>
      <c r="AC2943" s="8"/>
      <c r="AD2943" s="8"/>
      <c r="AE2943" s="8"/>
      <c r="AF2943" s="8"/>
      <c r="AG2943" s="8"/>
    </row>
    <row r="2944" spans="1:33" s="7" customFormat="1" x14ac:dyDescent="0.3">
      <c r="A2944" s="61">
        <v>3433</v>
      </c>
      <c r="B2944" s="63"/>
      <c r="C2944" s="63"/>
      <c r="D2944" s="63"/>
      <c r="E2944" s="64"/>
      <c r="F2944" s="64"/>
      <c r="G2944" s="64"/>
      <c r="H2944" s="63"/>
      <c r="I2944" s="63"/>
      <c r="J2944" s="63"/>
      <c r="K2944" s="63"/>
      <c r="L2944" s="63"/>
      <c r="M2944" s="65"/>
      <c r="N2944" s="66"/>
      <c r="O2944" s="66"/>
      <c r="P2944" s="63"/>
      <c r="Q2944" s="64"/>
      <c r="R2944" s="64"/>
      <c r="S2944" s="64"/>
      <c r="T2944" s="67"/>
      <c r="U2944" s="62"/>
      <c r="W2944" s="8"/>
      <c r="X2944" s="8"/>
      <c r="Y2944" s="8"/>
      <c r="Z2944" s="8"/>
      <c r="AA2944" s="8"/>
      <c r="AB2944" s="8"/>
      <c r="AC2944" s="8"/>
      <c r="AD2944" s="8"/>
      <c r="AE2944" s="8"/>
      <c r="AF2944" s="8"/>
      <c r="AG2944" s="8"/>
    </row>
    <row r="2945" spans="1:33" s="7" customFormat="1" x14ac:dyDescent="0.3">
      <c r="A2945" s="61">
        <v>3434</v>
      </c>
      <c r="B2945" s="63"/>
      <c r="C2945" s="63"/>
      <c r="D2945" s="63"/>
      <c r="E2945" s="64"/>
      <c r="F2945" s="64"/>
      <c r="G2945" s="64"/>
      <c r="H2945" s="63"/>
      <c r="I2945" s="63"/>
      <c r="J2945" s="63"/>
      <c r="K2945" s="63"/>
      <c r="L2945" s="63"/>
      <c r="M2945" s="65"/>
      <c r="N2945" s="66"/>
      <c r="O2945" s="66"/>
      <c r="P2945" s="63"/>
      <c r="Q2945" s="64"/>
      <c r="R2945" s="64"/>
      <c r="S2945" s="64"/>
      <c r="T2945" s="67"/>
      <c r="U2945" s="62"/>
      <c r="W2945" s="8"/>
      <c r="X2945" s="8"/>
      <c r="Y2945" s="8"/>
      <c r="Z2945" s="8"/>
      <c r="AA2945" s="8"/>
      <c r="AB2945" s="8"/>
      <c r="AC2945" s="8"/>
      <c r="AD2945" s="8"/>
      <c r="AE2945" s="8"/>
      <c r="AF2945" s="8"/>
      <c r="AG2945" s="8"/>
    </row>
    <row r="2946" spans="1:33" s="7" customFormat="1" x14ac:dyDescent="0.3">
      <c r="A2946" s="61">
        <v>3435</v>
      </c>
      <c r="B2946" s="63"/>
      <c r="C2946" s="63"/>
      <c r="D2946" s="63"/>
      <c r="E2946" s="64"/>
      <c r="F2946" s="64"/>
      <c r="G2946" s="64"/>
      <c r="H2946" s="63"/>
      <c r="I2946" s="63"/>
      <c r="J2946" s="63"/>
      <c r="K2946" s="63"/>
      <c r="L2946" s="63"/>
      <c r="M2946" s="65"/>
      <c r="N2946" s="66"/>
      <c r="O2946" s="66"/>
      <c r="P2946" s="63"/>
      <c r="Q2946" s="64"/>
      <c r="R2946" s="64"/>
      <c r="S2946" s="64"/>
      <c r="T2946" s="67"/>
      <c r="U2946" s="62"/>
      <c r="W2946" s="8"/>
      <c r="X2946" s="8"/>
      <c r="Y2946" s="8"/>
      <c r="Z2946" s="8"/>
      <c r="AA2946" s="8"/>
      <c r="AB2946" s="8"/>
      <c r="AC2946" s="8"/>
      <c r="AD2946" s="8"/>
      <c r="AE2946" s="8"/>
      <c r="AF2946" s="8"/>
      <c r="AG2946" s="8"/>
    </row>
    <row r="2947" spans="1:33" s="7" customFormat="1" x14ac:dyDescent="0.3">
      <c r="A2947" s="61">
        <v>3436</v>
      </c>
      <c r="B2947" s="63"/>
      <c r="C2947" s="63"/>
      <c r="D2947" s="63"/>
      <c r="E2947" s="64"/>
      <c r="F2947" s="64"/>
      <c r="G2947" s="64"/>
      <c r="H2947" s="63"/>
      <c r="I2947" s="63"/>
      <c r="J2947" s="63"/>
      <c r="K2947" s="63"/>
      <c r="L2947" s="63"/>
      <c r="M2947" s="65"/>
      <c r="N2947" s="66"/>
      <c r="O2947" s="66"/>
      <c r="P2947" s="63"/>
      <c r="Q2947" s="64"/>
      <c r="R2947" s="64"/>
      <c r="S2947" s="64"/>
      <c r="T2947" s="67"/>
      <c r="U2947" s="62"/>
      <c r="W2947" s="8"/>
      <c r="X2947" s="8"/>
      <c r="Y2947" s="8"/>
      <c r="Z2947" s="8"/>
      <c r="AA2947" s="8"/>
      <c r="AB2947" s="8"/>
      <c r="AC2947" s="8"/>
      <c r="AD2947" s="8"/>
      <c r="AE2947" s="8"/>
      <c r="AF2947" s="8"/>
      <c r="AG2947" s="8"/>
    </row>
    <row r="2948" spans="1:33" s="7" customFormat="1" x14ac:dyDescent="0.3">
      <c r="A2948" s="61">
        <v>3437</v>
      </c>
      <c r="B2948" s="63"/>
      <c r="C2948" s="63"/>
      <c r="D2948" s="63"/>
      <c r="E2948" s="64"/>
      <c r="F2948" s="64"/>
      <c r="G2948" s="64"/>
      <c r="H2948" s="63"/>
      <c r="I2948" s="63"/>
      <c r="J2948" s="63"/>
      <c r="K2948" s="63"/>
      <c r="L2948" s="63"/>
      <c r="M2948" s="65"/>
      <c r="N2948" s="66"/>
      <c r="O2948" s="66"/>
      <c r="P2948" s="63"/>
      <c r="Q2948" s="64"/>
      <c r="R2948" s="64"/>
      <c r="S2948" s="64"/>
      <c r="T2948" s="67"/>
      <c r="U2948" s="62"/>
      <c r="W2948" s="8"/>
      <c r="X2948" s="8"/>
      <c r="Y2948" s="8"/>
      <c r="Z2948" s="8"/>
      <c r="AA2948" s="8"/>
      <c r="AB2948" s="8"/>
      <c r="AC2948" s="8"/>
      <c r="AD2948" s="8"/>
      <c r="AE2948" s="8"/>
      <c r="AF2948" s="8"/>
      <c r="AG2948" s="8"/>
    </row>
    <row r="2949" spans="1:33" s="7" customFormat="1" x14ac:dyDescent="0.3">
      <c r="A2949" s="61">
        <v>3438</v>
      </c>
      <c r="B2949" s="63"/>
      <c r="C2949" s="63"/>
      <c r="D2949" s="63"/>
      <c r="E2949" s="64"/>
      <c r="F2949" s="64"/>
      <c r="G2949" s="64"/>
      <c r="H2949" s="63"/>
      <c r="I2949" s="63"/>
      <c r="J2949" s="63"/>
      <c r="K2949" s="63"/>
      <c r="L2949" s="63"/>
      <c r="M2949" s="65"/>
      <c r="N2949" s="66"/>
      <c r="O2949" s="66"/>
      <c r="P2949" s="63"/>
      <c r="Q2949" s="64"/>
      <c r="R2949" s="64"/>
      <c r="S2949" s="64"/>
      <c r="T2949" s="67"/>
      <c r="U2949" s="62"/>
      <c r="W2949" s="8"/>
      <c r="X2949" s="8"/>
      <c r="Y2949" s="8"/>
      <c r="Z2949" s="8"/>
      <c r="AA2949" s="8"/>
      <c r="AB2949" s="8"/>
      <c r="AC2949" s="8"/>
      <c r="AD2949" s="8"/>
      <c r="AE2949" s="8"/>
      <c r="AF2949" s="8"/>
      <c r="AG2949" s="8"/>
    </row>
    <row r="2950" spans="1:33" s="7" customFormat="1" x14ac:dyDescent="0.3">
      <c r="A2950" s="61">
        <v>3439</v>
      </c>
      <c r="B2950" s="63"/>
      <c r="C2950" s="63"/>
      <c r="D2950" s="63"/>
      <c r="E2950" s="64"/>
      <c r="F2950" s="64"/>
      <c r="G2950" s="64"/>
      <c r="H2950" s="63"/>
      <c r="I2950" s="63"/>
      <c r="J2950" s="63"/>
      <c r="K2950" s="63"/>
      <c r="L2950" s="63"/>
      <c r="M2950" s="65"/>
      <c r="N2950" s="66"/>
      <c r="O2950" s="66"/>
      <c r="P2950" s="63"/>
      <c r="Q2950" s="64"/>
      <c r="R2950" s="64"/>
      <c r="S2950" s="64"/>
      <c r="T2950" s="67"/>
      <c r="U2950" s="62"/>
      <c r="W2950" s="8"/>
      <c r="X2950" s="8"/>
      <c r="Y2950" s="8"/>
      <c r="Z2950" s="8"/>
      <c r="AA2950" s="8"/>
      <c r="AB2950" s="8"/>
      <c r="AC2950" s="8"/>
      <c r="AD2950" s="8"/>
      <c r="AE2950" s="8"/>
      <c r="AF2950" s="8"/>
      <c r="AG2950" s="8"/>
    </row>
    <row r="2951" spans="1:33" s="7" customFormat="1" x14ac:dyDescent="0.3">
      <c r="A2951" s="61">
        <v>3440</v>
      </c>
      <c r="B2951" s="63"/>
      <c r="C2951" s="63"/>
      <c r="D2951" s="63"/>
      <c r="E2951" s="64"/>
      <c r="F2951" s="64"/>
      <c r="G2951" s="64"/>
      <c r="H2951" s="63"/>
      <c r="I2951" s="63"/>
      <c r="J2951" s="63"/>
      <c r="K2951" s="63"/>
      <c r="L2951" s="63"/>
      <c r="M2951" s="65"/>
      <c r="N2951" s="66"/>
      <c r="O2951" s="66"/>
      <c r="P2951" s="63"/>
      <c r="Q2951" s="64"/>
      <c r="R2951" s="64"/>
      <c r="S2951" s="64"/>
      <c r="T2951" s="67"/>
      <c r="U2951" s="62"/>
      <c r="W2951" s="8"/>
      <c r="X2951" s="8"/>
      <c r="Y2951" s="8"/>
      <c r="Z2951" s="8"/>
      <c r="AA2951" s="8"/>
      <c r="AB2951" s="8"/>
      <c r="AC2951" s="8"/>
      <c r="AD2951" s="8"/>
      <c r="AE2951" s="8"/>
      <c r="AF2951" s="8"/>
      <c r="AG2951" s="8"/>
    </row>
    <row r="2952" spans="1:33" s="7" customFormat="1" x14ac:dyDescent="0.3">
      <c r="A2952" s="61">
        <v>3441</v>
      </c>
      <c r="B2952" s="63"/>
      <c r="C2952" s="63"/>
      <c r="D2952" s="63"/>
      <c r="E2952" s="64"/>
      <c r="F2952" s="64"/>
      <c r="G2952" s="64"/>
      <c r="H2952" s="63"/>
      <c r="I2952" s="63"/>
      <c r="J2952" s="63"/>
      <c r="K2952" s="63"/>
      <c r="L2952" s="63"/>
      <c r="M2952" s="65"/>
      <c r="N2952" s="66"/>
      <c r="O2952" s="66"/>
      <c r="P2952" s="63"/>
      <c r="Q2952" s="64"/>
      <c r="R2952" s="64"/>
      <c r="S2952" s="64"/>
      <c r="T2952" s="67"/>
      <c r="U2952" s="62"/>
      <c r="W2952" s="8"/>
      <c r="X2952" s="8"/>
      <c r="Y2952" s="8"/>
      <c r="Z2952" s="8"/>
      <c r="AA2952" s="8"/>
      <c r="AB2952" s="8"/>
      <c r="AC2952" s="8"/>
      <c r="AD2952" s="8"/>
      <c r="AE2952" s="8"/>
      <c r="AF2952" s="8"/>
      <c r="AG2952" s="8"/>
    </row>
    <row r="2953" spans="1:33" s="7" customFormat="1" x14ac:dyDescent="0.3">
      <c r="A2953" s="61">
        <v>3442</v>
      </c>
      <c r="B2953" s="63"/>
      <c r="C2953" s="63"/>
      <c r="D2953" s="63"/>
      <c r="E2953" s="64"/>
      <c r="F2953" s="64"/>
      <c r="G2953" s="64"/>
      <c r="H2953" s="63"/>
      <c r="I2953" s="63"/>
      <c r="J2953" s="63"/>
      <c r="K2953" s="63"/>
      <c r="L2953" s="63"/>
      <c r="M2953" s="65"/>
      <c r="N2953" s="66"/>
      <c r="O2953" s="66"/>
      <c r="P2953" s="63"/>
      <c r="Q2953" s="64"/>
      <c r="R2953" s="64"/>
      <c r="S2953" s="64"/>
      <c r="T2953" s="67"/>
      <c r="U2953" s="62"/>
      <c r="W2953" s="8"/>
      <c r="X2953" s="8"/>
      <c r="Y2953" s="8"/>
      <c r="Z2953" s="8"/>
      <c r="AA2953" s="8"/>
      <c r="AB2953" s="8"/>
      <c r="AC2953" s="8"/>
      <c r="AD2953" s="8"/>
      <c r="AE2953" s="8"/>
      <c r="AF2953" s="8"/>
      <c r="AG2953" s="8"/>
    </row>
    <row r="2954" spans="1:33" s="7" customFormat="1" x14ac:dyDescent="0.3">
      <c r="A2954" s="61">
        <v>3443</v>
      </c>
      <c r="B2954" s="63"/>
      <c r="C2954" s="63"/>
      <c r="D2954" s="63"/>
      <c r="E2954" s="64"/>
      <c r="F2954" s="64"/>
      <c r="G2954" s="64"/>
      <c r="H2954" s="63"/>
      <c r="I2954" s="63"/>
      <c r="J2954" s="63"/>
      <c r="K2954" s="63"/>
      <c r="L2954" s="63"/>
      <c r="M2954" s="65"/>
      <c r="N2954" s="66"/>
      <c r="O2954" s="66"/>
      <c r="P2954" s="63"/>
      <c r="Q2954" s="64"/>
      <c r="R2954" s="64"/>
      <c r="S2954" s="64"/>
      <c r="T2954" s="67"/>
      <c r="U2954" s="62"/>
      <c r="W2954" s="8"/>
      <c r="X2954" s="8"/>
      <c r="Y2954" s="8"/>
      <c r="Z2954" s="8"/>
      <c r="AA2954" s="8"/>
      <c r="AB2954" s="8"/>
      <c r="AC2954" s="8"/>
      <c r="AD2954" s="8"/>
      <c r="AE2954" s="8"/>
      <c r="AF2954" s="8"/>
      <c r="AG2954" s="8"/>
    </row>
    <row r="2955" spans="1:33" s="7" customFormat="1" x14ac:dyDescent="0.3">
      <c r="A2955" s="61">
        <v>3444</v>
      </c>
      <c r="B2955" s="63"/>
      <c r="C2955" s="63"/>
      <c r="D2955" s="63"/>
      <c r="E2955" s="64"/>
      <c r="F2955" s="64"/>
      <c r="G2955" s="64"/>
      <c r="H2955" s="63"/>
      <c r="I2955" s="63"/>
      <c r="J2955" s="63"/>
      <c r="K2955" s="63"/>
      <c r="L2955" s="63"/>
      <c r="M2955" s="65"/>
      <c r="N2955" s="66"/>
      <c r="O2955" s="66"/>
      <c r="P2955" s="63"/>
      <c r="Q2955" s="64"/>
      <c r="R2955" s="64"/>
      <c r="S2955" s="64"/>
      <c r="T2955" s="67"/>
      <c r="U2955" s="62"/>
      <c r="W2955" s="8"/>
      <c r="X2955" s="8"/>
      <c r="Y2955" s="8"/>
      <c r="Z2955" s="8"/>
      <c r="AA2955" s="8"/>
      <c r="AB2955" s="8"/>
      <c r="AC2955" s="8"/>
      <c r="AD2955" s="8"/>
      <c r="AE2955" s="8"/>
      <c r="AF2955" s="8"/>
      <c r="AG2955" s="8"/>
    </row>
    <row r="2956" spans="1:33" s="7" customFormat="1" x14ac:dyDescent="0.3">
      <c r="A2956" s="61">
        <v>3445</v>
      </c>
      <c r="B2956" s="63"/>
      <c r="C2956" s="63"/>
      <c r="D2956" s="63"/>
      <c r="E2956" s="64"/>
      <c r="F2956" s="64"/>
      <c r="G2956" s="64"/>
      <c r="H2956" s="63"/>
      <c r="I2956" s="63"/>
      <c r="J2956" s="63"/>
      <c r="K2956" s="63"/>
      <c r="L2956" s="63"/>
      <c r="M2956" s="65"/>
      <c r="N2956" s="66"/>
      <c r="O2956" s="66"/>
      <c r="P2956" s="63"/>
      <c r="Q2956" s="64"/>
      <c r="R2956" s="64"/>
      <c r="S2956" s="64"/>
      <c r="T2956" s="67"/>
      <c r="U2956" s="62"/>
      <c r="W2956" s="8"/>
      <c r="X2956" s="8"/>
      <c r="Y2956" s="8"/>
      <c r="Z2956" s="8"/>
      <c r="AA2956" s="8"/>
      <c r="AB2956" s="8"/>
      <c r="AC2956" s="8"/>
      <c r="AD2956" s="8"/>
      <c r="AE2956" s="8"/>
      <c r="AF2956" s="8"/>
      <c r="AG2956" s="8"/>
    </row>
    <row r="2957" spans="1:33" s="7" customFormat="1" x14ac:dyDescent="0.3">
      <c r="A2957" s="61">
        <v>3446</v>
      </c>
      <c r="B2957" s="63"/>
      <c r="C2957" s="63"/>
      <c r="D2957" s="63"/>
      <c r="E2957" s="64"/>
      <c r="F2957" s="64"/>
      <c r="G2957" s="64"/>
      <c r="H2957" s="63"/>
      <c r="I2957" s="63"/>
      <c r="J2957" s="63"/>
      <c r="K2957" s="63"/>
      <c r="L2957" s="63"/>
      <c r="M2957" s="65"/>
      <c r="N2957" s="66"/>
      <c r="O2957" s="66"/>
      <c r="P2957" s="63"/>
      <c r="Q2957" s="64"/>
      <c r="R2957" s="64"/>
      <c r="S2957" s="64"/>
      <c r="T2957" s="67"/>
      <c r="U2957" s="62"/>
      <c r="W2957" s="8"/>
      <c r="X2957" s="8"/>
      <c r="Y2957" s="8"/>
      <c r="Z2957" s="8"/>
      <c r="AA2957" s="8"/>
      <c r="AB2957" s="8"/>
      <c r="AC2957" s="8"/>
      <c r="AD2957" s="8"/>
      <c r="AE2957" s="8"/>
      <c r="AF2957" s="8"/>
      <c r="AG2957" s="8"/>
    </row>
    <row r="2958" spans="1:33" s="7" customFormat="1" x14ac:dyDescent="0.3">
      <c r="A2958" s="61">
        <v>3447</v>
      </c>
      <c r="B2958" s="63"/>
      <c r="C2958" s="63"/>
      <c r="D2958" s="63"/>
      <c r="E2958" s="64"/>
      <c r="F2958" s="64"/>
      <c r="G2958" s="64"/>
      <c r="H2958" s="63"/>
      <c r="I2958" s="63"/>
      <c r="J2958" s="63"/>
      <c r="K2958" s="63"/>
      <c r="L2958" s="63"/>
      <c r="M2958" s="65"/>
      <c r="N2958" s="66"/>
      <c r="O2958" s="66"/>
      <c r="P2958" s="63"/>
      <c r="Q2958" s="64"/>
      <c r="R2958" s="64"/>
      <c r="S2958" s="64"/>
      <c r="T2958" s="67"/>
      <c r="U2958" s="62"/>
      <c r="W2958" s="8"/>
      <c r="X2958" s="8"/>
      <c r="Y2958" s="8"/>
      <c r="Z2958" s="8"/>
      <c r="AA2958" s="8"/>
      <c r="AB2958" s="8"/>
      <c r="AC2958" s="8"/>
      <c r="AD2958" s="8"/>
      <c r="AE2958" s="8"/>
      <c r="AF2958" s="8"/>
      <c r="AG2958" s="8"/>
    </row>
    <row r="2959" spans="1:33" s="7" customFormat="1" x14ac:dyDescent="0.3">
      <c r="A2959" s="61">
        <v>3448</v>
      </c>
      <c r="B2959" s="63"/>
      <c r="C2959" s="63"/>
      <c r="D2959" s="63"/>
      <c r="E2959" s="64"/>
      <c r="F2959" s="64"/>
      <c r="G2959" s="64"/>
      <c r="H2959" s="63"/>
      <c r="I2959" s="63"/>
      <c r="J2959" s="63"/>
      <c r="K2959" s="63"/>
      <c r="L2959" s="63"/>
      <c r="M2959" s="65"/>
      <c r="N2959" s="66"/>
      <c r="O2959" s="66"/>
      <c r="P2959" s="63"/>
      <c r="Q2959" s="64"/>
      <c r="R2959" s="64"/>
      <c r="S2959" s="64"/>
      <c r="T2959" s="67"/>
      <c r="U2959" s="62"/>
      <c r="W2959" s="8"/>
      <c r="X2959" s="8"/>
      <c r="Y2959" s="8"/>
      <c r="Z2959" s="8"/>
      <c r="AA2959" s="8"/>
      <c r="AB2959" s="8"/>
      <c r="AC2959" s="8"/>
      <c r="AD2959" s="8"/>
      <c r="AE2959" s="8"/>
      <c r="AF2959" s="8"/>
      <c r="AG2959" s="8"/>
    </row>
    <row r="2960" spans="1:33" s="7" customFormat="1" x14ac:dyDescent="0.3">
      <c r="A2960" s="61">
        <v>3449</v>
      </c>
      <c r="B2960" s="63"/>
      <c r="C2960" s="63"/>
      <c r="D2960" s="63"/>
      <c r="E2960" s="64"/>
      <c r="F2960" s="64"/>
      <c r="G2960" s="64"/>
      <c r="H2960" s="63"/>
      <c r="I2960" s="63"/>
      <c r="J2960" s="63"/>
      <c r="K2960" s="63"/>
      <c r="L2960" s="63"/>
      <c r="M2960" s="65"/>
      <c r="N2960" s="66"/>
      <c r="O2960" s="66"/>
      <c r="P2960" s="63"/>
      <c r="Q2960" s="64"/>
      <c r="R2960" s="64"/>
      <c r="S2960" s="64"/>
      <c r="T2960" s="67"/>
      <c r="U2960" s="62"/>
      <c r="W2960" s="8"/>
      <c r="X2960" s="8"/>
      <c r="Y2960" s="8"/>
      <c r="Z2960" s="8"/>
      <c r="AA2960" s="8"/>
      <c r="AB2960" s="8"/>
      <c r="AC2960" s="8"/>
      <c r="AD2960" s="8"/>
      <c r="AE2960" s="8"/>
      <c r="AF2960" s="8"/>
      <c r="AG2960" s="8"/>
    </row>
    <row r="2961" spans="1:33" s="7" customFormat="1" x14ac:dyDescent="0.3">
      <c r="A2961" s="61">
        <v>3450</v>
      </c>
      <c r="B2961" s="63"/>
      <c r="C2961" s="63"/>
      <c r="D2961" s="63"/>
      <c r="E2961" s="64"/>
      <c r="F2961" s="64"/>
      <c r="G2961" s="64"/>
      <c r="H2961" s="63"/>
      <c r="I2961" s="63"/>
      <c r="J2961" s="63"/>
      <c r="K2961" s="63"/>
      <c r="L2961" s="63"/>
      <c r="M2961" s="65"/>
      <c r="N2961" s="66"/>
      <c r="O2961" s="66"/>
      <c r="P2961" s="63"/>
      <c r="Q2961" s="64"/>
      <c r="R2961" s="64"/>
      <c r="S2961" s="64"/>
      <c r="T2961" s="67"/>
      <c r="U2961" s="62"/>
      <c r="W2961" s="8"/>
      <c r="X2961" s="8"/>
      <c r="Y2961" s="8"/>
      <c r="Z2961" s="8"/>
      <c r="AA2961" s="8"/>
      <c r="AB2961" s="8"/>
      <c r="AC2961" s="8"/>
      <c r="AD2961" s="8"/>
      <c r="AE2961" s="8"/>
      <c r="AF2961" s="8"/>
      <c r="AG2961" s="8"/>
    </row>
    <row r="2962" spans="1:33" s="7" customFormat="1" x14ac:dyDescent="0.3">
      <c r="A2962" s="61">
        <v>3451</v>
      </c>
      <c r="B2962" s="63"/>
      <c r="C2962" s="63"/>
      <c r="D2962" s="63"/>
      <c r="E2962" s="64"/>
      <c r="F2962" s="64"/>
      <c r="G2962" s="64"/>
      <c r="H2962" s="63"/>
      <c r="I2962" s="63"/>
      <c r="J2962" s="63"/>
      <c r="K2962" s="63"/>
      <c r="L2962" s="63"/>
      <c r="M2962" s="65"/>
      <c r="N2962" s="66"/>
      <c r="O2962" s="66"/>
      <c r="P2962" s="63"/>
      <c r="Q2962" s="64"/>
      <c r="R2962" s="64"/>
      <c r="S2962" s="64"/>
      <c r="T2962" s="67"/>
      <c r="U2962" s="62"/>
      <c r="W2962" s="8"/>
      <c r="X2962" s="8"/>
      <c r="Y2962" s="8"/>
      <c r="Z2962" s="8"/>
      <c r="AA2962" s="8"/>
      <c r="AB2962" s="8"/>
      <c r="AC2962" s="8"/>
      <c r="AD2962" s="8"/>
      <c r="AE2962" s="8"/>
      <c r="AF2962" s="8"/>
      <c r="AG2962" s="8"/>
    </row>
    <row r="2963" spans="1:33" s="7" customFormat="1" x14ac:dyDescent="0.3">
      <c r="A2963" s="61">
        <v>3452</v>
      </c>
      <c r="B2963" s="63"/>
      <c r="C2963" s="63"/>
      <c r="D2963" s="63"/>
      <c r="E2963" s="64"/>
      <c r="F2963" s="64"/>
      <c r="G2963" s="64"/>
      <c r="H2963" s="63"/>
      <c r="I2963" s="63"/>
      <c r="J2963" s="63"/>
      <c r="K2963" s="63"/>
      <c r="L2963" s="63"/>
      <c r="M2963" s="65"/>
      <c r="N2963" s="66"/>
      <c r="O2963" s="66"/>
      <c r="P2963" s="63"/>
      <c r="Q2963" s="64"/>
      <c r="R2963" s="64"/>
      <c r="S2963" s="64"/>
      <c r="T2963" s="67"/>
      <c r="U2963" s="62"/>
      <c r="W2963" s="8"/>
      <c r="X2963" s="8"/>
      <c r="Y2963" s="8"/>
      <c r="Z2963" s="8"/>
      <c r="AA2963" s="8"/>
      <c r="AB2963" s="8"/>
      <c r="AC2963" s="8"/>
      <c r="AD2963" s="8"/>
      <c r="AE2963" s="8"/>
      <c r="AF2963" s="8"/>
      <c r="AG2963" s="8"/>
    </row>
    <row r="2964" spans="1:33" s="7" customFormat="1" x14ac:dyDescent="0.3">
      <c r="A2964" s="61">
        <v>3453</v>
      </c>
      <c r="B2964" s="63"/>
      <c r="C2964" s="63"/>
      <c r="D2964" s="63"/>
      <c r="E2964" s="64"/>
      <c r="F2964" s="64"/>
      <c r="G2964" s="64"/>
      <c r="H2964" s="63"/>
      <c r="I2964" s="63"/>
      <c r="J2964" s="63"/>
      <c r="K2964" s="63"/>
      <c r="L2964" s="63"/>
      <c r="M2964" s="65"/>
      <c r="N2964" s="66"/>
      <c r="O2964" s="66"/>
      <c r="P2964" s="63"/>
      <c r="Q2964" s="64"/>
      <c r="R2964" s="64"/>
      <c r="S2964" s="64"/>
      <c r="T2964" s="67"/>
      <c r="U2964" s="62"/>
      <c r="W2964" s="8"/>
      <c r="X2964" s="8"/>
      <c r="Y2964" s="8"/>
      <c r="Z2964" s="8"/>
      <c r="AA2964" s="8"/>
      <c r="AB2964" s="8"/>
      <c r="AC2964" s="8"/>
      <c r="AD2964" s="8"/>
      <c r="AE2964" s="8"/>
      <c r="AF2964" s="8"/>
      <c r="AG2964" s="8"/>
    </row>
    <row r="2965" spans="1:33" s="7" customFormat="1" x14ac:dyDescent="0.3">
      <c r="A2965" s="61">
        <v>3454</v>
      </c>
      <c r="B2965" s="63"/>
      <c r="C2965" s="63"/>
      <c r="D2965" s="63"/>
      <c r="E2965" s="64"/>
      <c r="F2965" s="64"/>
      <c r="G2965" s="64"/>
      <c r="H2965" s="63"/>
      <c r="I2965" s="63"/>
      <c r="J2965" s="63"/>
      <c r="K2965" s="63"/>
      <c r="L2965" s="63"/>
      <c r="M2965" s="65"/>
      <c r="N2965" s="66"/>
      <c r="O2965" s="66"/>
      <c r="P2965" s="63"/>
      <c r="Q2965" s="64"/>
      <c r="R2965" s="64"/>
      <c r="S2965" s="64"/>
      <c r="T2965" s="67"/>
      <c r="U2965" s="62"/>
      <c r="W2965" s="8"/>
      <c r="X2965" s="8"/>
      <c r="Y2965" s="8"/>
      <c r="Z2965" s="8"/>
      <c r="AA2965" s="8"/>
      <c r="AB2965" s="8"/>
      <c r="AC2965" s="8"/>
      <c r="AD2965" s="8"/>
      <c r="AE2965" s="8"/>
      <c r="AF2965" s="8"/>
      <c r="AG2965" s="8"/>
    </row>
    <row r="2966" spans="1:33" s="7" customFormat="1" x14ac:dyDescent="0.3">
      <c r="A2966" s="61">
        <v>3455</v>
      </c>
      <c r="B2966" s="63"/>
      <c r="C2966" s="63"/>
      <c r="D2966" s="63"/>
      <c r="E2966" s="64"/>
      <c r="F2966" s="64"/>
      <c r="G2966" s="64"/>
      <c r="H2966" s="63"/>
      <c r="I2966" s="63"/>
      <c r="J2966" s="63"/>
      <c r="K2966" s="63"/>
      <c r="L2966" s="63"/>
      <c r="M2966" s="65"/>
      <c r="N2966" s="66"/>
      <c r="O2966" s="66"/>
      <c r="P2966" s="63"/>
      <c r="Q2966" s="64"/>
      <c r="R2966" s="64"/>
      <c r="S2966" s="64"/>
      <c r="T2966" s="67"/>
      <c r="U2966" s="62"/>
      <c r="W2966" s="8"/>
      <c r="X2966" s="8"/>
      <c r="Y2966" s="8"/>
      <c r="Z2966" s="8"/>
      <c r="AA2966" s="8"/>
      <c r="AB2966" s="8"/>
      <c r="AC2966" s="8"/>
      <c r="AD2966" s="8"/>
      <c r="AE2966" s="8"/>
      <c r="AF2966" s="8"/>
      <c r="AG2966" s="8"/>
    </row>
    <row r="2967" spans="1:33" s="7" customFormat="1" x14ac:dyDescent="0.3">
      <c r="A2967" s="61">
        <v>3456</v>
      </c>
      <c r="B2967" s="63"/>
      <c r="C2967" s="63"/>
      <c r="D2967" s="63"/>
      <c r="E2967" s="64"/>
      <c r="F2967" s="64"/>
      <c r="G2967" s="64"/>
      <c r="H2967" s="63"/>
      <c r="I2967" s="63"/>
      <c r="J2967" s="63"/>
      <c r="K2967" s="63"/>
      <c r="L2967" s="63"/>
      <c r="M2967" s="65"/>
      <c r="N2967" s="66"/>
      <c r="O2967" s="66"/>
      <c r="P2967" s="63"/>
      <c r="Q2967" s="64"/>
      <c r="R2967" s="64"/>
      <c r="S2967" s="64"/>
      <c r="T2967" s="67"/>
      <c r="U2967" s="62"/>
      <c r="W2967" s="8"/>
      <c r="X2967" s="8"/>
      <c r="Y2967" s="8"/>
      <c r="Z2967" s="8"/>
      <c r="AA2967" s="8"/>
      <c r="AB2967" s="8"/>
      <c r="AC2967" s="8"/>
      <c r="AD2967" s="8"/>
      <c r="AE2967" s="8"/>
      <c r="AF2967" s="8"/>
      <c r="AG2967" s="8"/>
    </row>
    <row r="2968" spans="1:33" s="7" customFormat="1" x14ac:dyDescent="0.3">
      <c r="A2968" s="61">
        <v>3457</v>
      </c>
      <c r="B2968" s="63"/>
      <c r="C2968" s="63"/>
      <c r="D2968" s="63"/>
      <c r="E2968" s="64"/>
      <c r="F2968" s="64"/>
      <c r="G2968" s="64"/>
      <c r="H2968" s="63"/>
      <c r="I2968" s="63"/>
      <c r="J2968" s="63"/>
      <c r="K2968" s="63"/>
      <c r="L2968" s="63"/>
      <c r="M2968" s="65"/>
      <c r="N2968" s="66"/>
      <c r="O2968" s="66"/>
      <c r="P2968" s="63"/>
      <c r="Q2968" s="64"/>
      <c r="R2968" s="64"/>
      <c r="S2968" s="64"/>
      <c r="T2968" s="67"/>
      <c r="U2968" s="62"/>
      <c r="W2968" s="8"/>
      <c r="X2968" s="8"/>
      <c r="Y2968" s="8"/>
      <c r="Z2968" s="8"/>
      <c r="AA2968" s="8"/>
      <c r="AB2968" s="8"/>
      <c r="AC2968" s="8"/>
      <c r="AD2968" s="8"/>
      <c r="AE2968" s="8"/>
      <c r="AF2968" s="8"/>
      <c r="AG2968" s="8"/>
    </row>
    <row r="2969" spans="1:33" s="7" customFormat="1" x14ac:dyDescent="0.3">
      <c r="A2969" s="61">
        <v>3458</v>
      </c>
      <c r="B2969" s="63"/>
      <c r="C2969" s="63"/>
      <c r="D2969" s="63"/>
      <c r="E2969" s="64"/>
      <c r="F2969" s="64"/>
      <c r="G2969" s="64"/>
      <c r="H2969" s="63"/>
      <c r="I2969" s="63"/>
      <c r="J2969" s="63"/>
      <c r="K2969" s="63"/>
      <c r="L2969" s="63"/>
      <c r="M2969" s="65"/>
      <c r="N2969" s="66"/>
      <c r="O2969" s="66"/>
      <c r="P2969" s="63"/>
      <c r="Q2969" s="64"/>
      <c r="R2969" s="64"/>
      <c r="S2969" s="64"/>
      <c r="T2969" s="67"/>
      <c r="U2969" s="62"/>
      <c r="W2969" s="8"/>
      <c r="X2969" s="8"/>
      <c r="Y2969" s="8"/>
      <c r="Z2969" s="8"/>
      <c r="AA2969" s="8"/>
      <c r="AB2969" s="8"/>
      <c r="AC2969" s="8"/>
      <c r="AD2969" s="8"/>
      <c r="AE2969" s="8"/>
      <c r="AF2969" s="8"/>
      <c r="AG2969" s="8"/>
    </row>
    <row r="2970" spans="1:33" s="7" customFormat="1" x14ac:dyDescent="0.3">
      <c r="A2970" s="61">
        <v>3459</v>
      </c>
      <c r="B2970" s="63"/>
      <c r="C2970" s="63"/>
      <c r="D2970" s="63"/>
      <c r="E2970" s="64"/>
      <c r="F2970" s="64"/>
      <c r="G2970" s="64"/>
      <c r="H2970" s="63"/>
      <c r="I2970" s="63"/>
      <c r="J2970" s="63"/>
      <c r="K2970" s="63"/>
      <c r="L2970" s="63"/>
      <c r="M2970" s="65"/>
      <c r="N2970" s="66"/>
      <c r="O2970" s="66"/>
      <c r="P2970" s="63"/>
      <c r="Q2970" s="64"/>
      <c r="R2970" s="64"/>
      <c r="S2970" s="64"/>
      <c r="T2970" s="67"/>
      <c r="U2970" s="62"/>
      <c r="W2970" s="8"/>
      <c r="X2970" s="8"/>
      <c r="Y2970" s="8"/>
      <c r="Z2970" s="8"/>
      <c r="AA2970" s="8"/>
      <c r="AB2970" s="8"/>
      <c r="AC2970" s="8"/>
      <c r="AD2970" s="8"/>
      <c r="AE2970" s="8"/>
      <c r="AF2970" s="8"/>
      <c r="AG2970" s="8"/>
    </row>
    <row r="2971" spans="1:33" s="7" customFormat="1" x14ac:dyDescent="0.3">
      <c r="A2971" s="61">
        <v>3460</v>
      </c>
      <c r="B2971" s="63"/>
      <c r="C2971" s="63"/>
      <c r="D2971" s="63"/>
      <c r="E2971" s="64"/>
      <c r="F2971" s="64"/>
      <c r="G2971" s="64"/>
      <c r="H2971" s="63"/>
      <c r="I2971" s="63"/>
      <c r="J2971" s="63"/>
      <c r="K2971" s="63"/>
      <c r="L2971" s="63"/>
      <c r="M2971" s="65"/>
      <c r="N2971" s="66"/>
      <c r="O2971" s="66"/>
      <c r="P2971" s="63"/>
      <c r="Q2971" s="64"/>
      <c r="R2971" s="64"/>
      <c r="S2971" s="64"/>
      <c r="T2971" s="67"/>
      <c r="U2971" s="62"/>
      <c r="W2971" s="8"/>
      <c r="X2971" s="8"/>
      <c r="Y2971" s="8"/>
      <c r="Z2971" s="8"/>
      <c r="AA2971" s="8"/>
      <c r="AB2971" s="8"/>
      <c r="AC2971" s="8"/>
      <c r="AD2971" s="8"/>
      <c r="AE2971" s="8"/>
      <c r="AF2971" s="8"/>
      <c r="AG2971" s="8"/>
    </row>
    <row r="2972" spans="1:33" s="7" customFormat="1" x14ac:dyDescent="0.3">
      <c r="A2972" s="61">
        <v>3461</v>
      </c>
      <c r="B2972" s="63"/>
      <c r="C2972" s="63"/>
      <c r="D2972" s="63"/>
      <c r="E2972" s="64"/>
      <c r="F2972" s="64"/>
      <c r="G2972" s="64"/>
      <c r="H2972" s="63"/>
      <c r="I2972" s="63"/>
      <c r="J2972" s="63"/>
      <c r="K2972" s="63"/>
      <c r="L2972" s="63"/>
      <c r="M2972" s="65"/>
      <c r="N2972" s="66"/>
      <c r="O2972" s="66"/>
      <c r="P2972" s="63"/>
      <c r="Q2972" s="64"/>
      <c r="R2972" s="64"/>
      <c r="S2972" s="64"/>
      <c r="T2972" s="67"/>
      <c r="U2972" s="62"/>
      <c r="W2972" s="8"/>
      <c r="X2972" s="8"/>
      <c r="Y2972" s="8"/>
      <c r="Z2972" s="8"/>
      <c r="AA2972" s="8"/>
      <c r="AB2972" s="8"/>
      <c r="AC2972" s="8"/>
      <c r="AD2972" s="8"/>
      <c r="AE2972" s="8"/>
      <c r="AF2972" s="8"/>
      <c r="AG2972" s="8"/>
    </row>
    <row r="2973" spans="1:33" s="7" customFormat="1" x14ac:dyDescent="0.3">
      <c r="A2973" s="61">
        <v>3462</v>
      </c>
      <c r="B2973" s="63"/>
      <c r="C2973" s="63"/>
      <c r="D2973" s="63"/>
      <c r="E2973" s="64"/>
      <c r="F2973" s="64"/>
      <c r="G2973" s="64"/>
      <c r="H2973" s="63"/>
      <c r="I2973" s="63"/>
      <c r="J2973" s="63"/>
      <c r="K2973" s="63"/>
      <c r="L2973" s="63"/>
      <c r="M2973" s="65"/>
      <c r="N2973" s="66"/>
      <c r="O2973" s="66"/>
      <c r="P2973" s="63"/>
      <c r="Q2973" s="64"/>
      <c r="R2973" s="64"/>
      <c r="S2973" s="64"/>
      <c r="T2973" s="67"/>
      <c r="U2973" s="62"/>
      <c r="W2973" s="8"/>
      <c r="X2973" s="8"/>
      <c r="Y2973" s="8"/>
      <c r="Z2973" s="8"/>
      <c r="AA2973" s="8"/>
      <c r="AB2973" s="8"/>
      <c r="AC2973" s="8"/>
      <c r="AD2973" s="8"/>
      <c r="AE2973" s="8"/>
      <c r="AF2973" s="8"/>
      <c r="AG2973" s="8"/>
    </row>
    <row r="2974" spans="1:33" s="7" customFormat="1" x14ac:dyDescent="0.3">
      <c r="A2974" s="61">
        <v>3463</v>
      </c>
      <c r="B2974" s="63"/>
      <c r="C2974" s="63"/>
      <c r="D2974" s="63"/>
      <c r="E2974" s="64"/>
      <c r="F2974" s="64"/>
      <c r="G2974" s="64"/>
      <c r="H2974" s="63"/>
      <c r="I2974" s="63"/>
      <c r="J2974" s="63"/>
      <c r="K2974" s="63"/>
      <c r="L2974" s="63"/>
      <c r="M2974" s="65"/>
      <c r="N2974" s="66"/>
      <c r="O2974" s="66"/>
      <c r="P2974" s="63"/>
      <c r="Q2974" s="64"/>
      <c r="R2974" s="64"/>
      <c r="S2974" s="64"/>
      <c r="T2974" s="67"/>
      <c r="U2974" s="62"/>
      <c r="W2974" s="8"/>
      <c r="X2974" s="8"/>
      <c r="Y2974" s="8"/>
      <c r="Z2974" s="8"/>
      <c r="AA2974" s="8"/>
      <c r="AB2974" s="8"/>
      <c r="AC2974" s="8"/>
      <c r="AD2974" s="8"/>
      <c r="AE2974" s="8"/>
      <c r="AF2974" s="8"/>
      <c r="AG2974" s="8"/>
    </row>
    <row r="2975" spans="1:33" s="7" customFormat="1" x14ac:dyDescent="0.3">
      <c r="A2975" s="61">
        <v>3464</v>
      </c>
      <c r="B2975" s="63"/>
      <c r="C2975" s="63"/>
      <c r="D2975" s="63"/>
      <c r="E2975" s="64"/>
      <c r="F2975" s="64"/>
      <c r="G2975" s="64"/>
      <c r="H2975" s="63"/>
      <c r="I2975" s="63"/>
      <c r="J2975" s="63"/>
      <c r="K2975" s="63"/>
      <c r="L2975" s="63"/>
      <c r="M2975" s="65"/>
      <c r="N2975" s="66"/>
      <c r="O2975" s="66"/>
      <c r="P2975" s="63"/>
      <c r="Q2975" s="64"/>
      <c r="R2975" s="64"/>
      <c r="S2975" s="64"/>
      <c r="T2975" s="67"/>
      <c r="U2975" s="62"/>
      <c r="W2975" s="8"/>
      <c r="X2975" s="8"/>
      <c r="Y2975" s="8"/>
      <c r="Z2975" s="8"/>
      <c r="AA2975" s="8"/>
      <c r="AB2975" s="8"/>
      <c r="AC2975" s="8"/>
      <c r="AD2975" s="8"/>
      <c r="AE2975" s="8"/>
      <c r="AF2975" s="8"/>
      <c r="AG2975" s="8"/>
    </row>
    <row r="2976" spans="1:33" s="7" customFormat="1" x14ac:dyDescent="0.3">
      <c r="A2976" s="61">
        <v>3465</v>
      </c>
      <c r="B2976" s="63"/>
      <c r="C2976" s="63"/>
      <c r="D2976" s="63"/>
      <c r="E2976" s="64"/>
      <c r="F2976" s="64"/>
      <c r="G2976" s="64"/>
      <c r="H2976" s="63"/>
      <c r="I2976" s="63"/>
      <c r="J2976" s="63"/>
      <c r="K2976" s="63"/>
      <c r="L2976" s="63"/>
      <c r="M2976" s="65"/>
      <c r="N2976" s="66"/>
      <c r="O2976" s="66"/>
      <c r="P2976" s="63"/>
      <c r="Q2976" s="64"/>
      <c r="R2976" s="64"/>
      <c r="S2976" s="64"/>
      <c r="T2976" s="67"/>
      <c r="U2976" s="62"/>
      <c r="W2976" s="8"/>
      <c r="X2976" s="8"/>
      <c r="Y2976" s="8"/>
      <c r="Z2976" s="8"/>
      <c r="AA2976" s="8"/>
      <c r="AB2976" s="8"/>
      <c r="AC2976" s="8"/>
      <c r="AD2976" s="8"/>
      <c r="AE2976" s="8"/>
      <c r="AF2976" s="8"/>
      <c r="AG2976" s="8"/>
    </row>
    <row r="2977" spans="1:33" s="7" customFormat="1" x14ac:dyDescent="0.3">
      <c r="A2977" s="61">
        <v>3466</v>
      </c>
      <c r="B2977" s="63"/>
      <c r="C2977" s="63"/>
      <c r="D2977" s="63"/>
      <c r="E2977" s="64"/>
      <c r="F2977" s="64"/>
      <c r="G2977" s="64"/>
      <c r="H2977" s="63"/>
      <c r="I2977" s="63"/>
      <c r="J2977" s="63"/>
      <c r="K2977" s="63"/>
      <c r="L2977" s="63"/>
      <c r="M2977" s="65"/>
      <c r="N2977" s="66"/>
      <c r="O2977" s="66"/>
      <c r="P2977" s="63"/>
      <c r="Q2977" s="64"/>
      <c r="R2977" s="64"/>
      <c r="S2977" s="64"/>
      <c r="T2977" s="67"/>
      <c r="U2977" s="62"/>
      <c r="W2977" s="8"/>
      <c r="X2977" s="8"/>
      <c r="Y2977" s="8"/>
      <c r="Z2977" s="8"/>
      <c r="AA2977" s="8"/>
      <c r="AB2977" s="8"/>
      <c r="AC2977" s="8"/>
      <c r="AD2977" s="8"/>
      <c r="AE2977" s="8"/>
      <c r="AF2977" s="8"/>
      <c r="AG2977" s="8"/>
    </row>
    <row r="2978" spans="1:33" s="7" customFormat="1" x14ac:dyDescent="0.3">
      <c r="A2978" s="61">
        <v>3467</v>
      </c>
      <c r="B2978" s="63"/>
      <c r="C2978" s="63"/>
      <c r="D2978" s="63"/>
      <c r="E2978" s="64"/>
      <c r="F2978" s="64"/>
      <c r="G2978" s="64"/>
      <c r="H2978" s="63"/>
      <c r="I2978" s="63"/>
      <c r="J2978" s="63"/>
      <c r="K2978" s="63"/>
      <c r="L2978" s="63"/>
      <c r="M2978" s="65"/>
      <c r="N2978" s="66"/>
      <c r="O2978" s="66"/>
      <c r="P2978" s="63"/>
      <c r="Q2978" s="64"/>
      <c r="R2978" s="64"/>
      <c r="S2978" s="64"/>
      <c r="T2978" s="67"/>
      <c r="U2978" s="62"/>
      <c r="W2978" s="8"/>
      <c r="X2978" s="8"/>
      <c r="Y2978" s="8"/>
      <c r="Z2978" s="8"/>
      <c r="AA2978" s="8"/>
      <c r="AB2978" s="8"/>
      <c r="AC2978" s="8"/>
      <c r="AD2978" s="8"/>
      <c r="AE2978" s="8"/>
      <c r="AF2978" s="8"/>
      <c r="AG2978" s="8"/>
    </row>
    <row r="2979" spans="1:33" s="7" customFormat="1" x14ac:dyDescent="0.3">
      <c r="A2979" s="61">
        <v>3468</v>
      </c>
      <c r="B2979" s="63"/>
      <c r="C2979" s="63"/>
      <c r="D2979" s="63"/>
      <c r="E2979" s="64"/>
      <c r="F2979" s="64"/>
      <c r="G2979" s="64"/>
      <c r="H2979" s="63"/>
      <c r="I2979" s="63"/>
      <c r="J2979" s="63"/>
      <c r="K2979" s="63"/>
      <c r="L2979" s="63"/>
      <c r="M2979" s="65"/>
      <c r="N2979" s="66"/>
      <c r="O2979" s="66"/>
      <c r="P2979" s="63"/>
      <c r="Q2979" s="64"/>
      <c r="R2979" s="64"/>
      <c r="S2979" s="64"/>
      <c r="T2979" s="67"/>
      <c r="U2979" s="62"/>
      <c r="W2979" s="8"/>
      <c r="X2979" s="8"/>
      <c r="Y2979" s="8"/>
      <c r="Z2979" s="8"/>
      <c r="AA2979" s="8"/>
      <c r="AB2979" s="8"/>
      <c r="AC2979" s="8"/>
      <c r="AD2979" s="8"/>
      <c r="AE2979" s="8"/>
      <c r="AF2979" s="8"/>
      <c r="AG2979" s="8"/>
    </row>
    <row r="2980" spans="1:33" s="7" customFormat="1" x14ac:dyDescent="0.3">
      <c r="A2980" s="61">
        <v>3469</v>
      </c>
      <c r="B2980" s="63"/>
      <c r="C2980" s="63"/>
      <c r="D2980" s="63"/>
      <c r="E2980" s="64"/>
      <c r="F2980" s="64"/>
      <c r="G2980" s="64"/>
      <c r="H2980" s="63"/>
      <c r="I2980" s="63"/>
      <c r="J2980" s="63"/>
      <c r="K2980" s="63"/>
      <c r="L2980" s="63"/>
      <c r="M2980" s="65"/>
      <c r="N2980" s="66"/>
      <c r="O2980" s="66"/>
      <c r="P2980" s="63"/>
      <c r="Q2980" s="64"/>
      <c r="R2980" s="64"/>
      <c r="S2980" s="64"/>
      <c r="T2980" s="67"/>
      <c r="U2980" s="62"/>
      <c r="W2980" s="8"/>
      <c r="X2980" s="8"/>
      <c r="Y2980" s="8"/>
      <c r="Z2980" s="8"/>
      <c r="AA2980" s="8"/>
      <c r="AB2980" s="8"/>
      <c r="AC2980" s="8"/>
      <c r="AD2980" s="8"/>
      <c r="AE2980" s="8"/>
      <c r="AF2980" s="8"/>
      <c r="AG2980" s="8"/>
    </row>
    <row r="2981" spans="1:33" s="7" customFormat="1" x14ac:dyDescent="0.3">
      <c r="A2981" s="61">
        <v>3470</v>
      </c>
      <c r="B2981" s="63"/>
      <c r="C2981" s="63"/>
      <c r="D2981" s="63"/>
      <c r="E2981" s="64"/>
      <c r="F2981" s="64"/>
      <c r="G2981" s="64"/>
      <c r="H2981" s="63"/>
      <c r="I2981" s="63"/>
      <c r="J2981" s="63"/>
      <c r="K2981" s="63"/>
      <c r="L2981" s="63"/>
      <c r="M2981" s="65"/>
      <c r="N2981" s="66"/>
      <c r="O2981" s="66"/>
      <c r="P2981" s="63"/>
      <c r="Q2981" s="64"/>
      <c r="R2981" s="64"/>
      <c r="S2981" s="64"/>
      <c r="T2981" s="67"/>
      <c r="U2981" s="62"/>
      <c r="W2981" s="8"/>
      <c r="X2981" s="8"/>
      <c r="Y2981" s="8"/>
      <c r="Z2981" s="8"/>
      <c r="AA2981" s="8"/>
      <c r="AB2981" s="8"/>
      <c r="AC2981" s="8"/>
      <c r="AD2981" s="8"/>
      <c r="AE2981" s="8"/>
      <c r="AF2981" s="8"/>
      <c r="AG2981" s="8"/>
    </row>
    <row r="2982" spans="1:33" s="7" customFormat="1" x14ac:dyDescent="0.3">
      <c r="A2982" s="61">
        <v>3471</v>
      </c>
      <c r="B2982" s="63"/>
      <c r="C2982" s="63"/>
      <c r="D2982" s="63"/>
      <c r="E2982" s="64"/>
      <c r="F2982" s="64"/>
      <c r="G2982" s="64"/>
      <c r="H2982" s="63"/>
      <c r="I2982" s="63"/>
      <c r="J2982" s="63"/>
      <c r="K2982" s="63"/>
      <c r="L2982" s="63"/>
      <c r="M2982" s="65"/>
      <c r="N2982" s="66"/>
      <c r="O2982" s="66"/>
      <c r="P2982" s="63"/>
      <c r="Q2982" s="64"/>
      <c r="R2982" s="64"/>
      <c r="S2982" s="64"/>
      <c r="T2982" s="67"/>
      <c r="U2982" s="62"/>
      <c r="W2982" s="8"/>
      <c r="X2982" s="8"/>
      <c r="Y2982" s="8"/>
      <c r="Z2982" s="8"/>
      <c r="AA2982" s="8"/>
      <c r="AB2982" s="8"/>
      <c r="AC2982" s="8"/>
      <c r="AD2982" s="8"/>
      <c r="AE2982" s="8"/>
      <c r="AF2982" s="8"/>
      <c r="AG2982" s="8"/>
    </row>
    <row r="2983" spans="1:33" s="7" customFormat="1" x14ac:dyDescent="0.3">
      <c r="A2983" s="61">
        <v>3472</v>
      </c>
      <c r="B2983" s="63"/>
      <c r="C2983" s="63"/>
      <c r="D2983" s="63"/>
      <c r="E2983" s="64"/>
      <c r="F2983" s="64"/>
      <c r="G2983" s="64"/>
      <c r="H2983" s="63"/>
      <c r="I2983" s="63"/>
      <c r="J2983" s="63"/>
      <c r="K2983" s="63"/>
      <c r="L2983" s="63"/>
      <c r="M2983" s="65"/>
      <c r="N2983" s="66"/>
      <c r="O2983" s="66"/>
      <c r="P2983" s="63"/>
      <c r="Q2983" s="64"/>
      <c r="R2983" s="64"/>
      <c r="S2983" s="64"/>
      <c r="T2983" s="67"/>
      <c r="U2983" s="62"/>
      <c r="W2983" s="8"/>
      <c r="X2983" s="8"/>
      <c r="Y2983" s="8"/>
      <c r="Z2983" s="8"/>
      <c r="AA2983" s="8"/>
      <c r="AB2983" s="8"/>
      <c r="AC2983" s="8"/>
      <c r="AD2983" s="8"/>
      <c r="AE2983" s="8"/>
      <c r="AF2983" s="8"/>
      <c r="AG2983" s="8"/>
    </row>
    <row r="2984" spans="1:33" s="7" customFormat="1" x14ac:dyDescent="0.3">
      <c r="A2984" s="61">
        <v>3473</v>
      </c>
      <c r="B2984" s="63"/>
      <c r="C2984" s="63"/>
      <c r="D2984" s="63"/>
      <c r="E2984" s="64"/>
      <c r="F2984" s="64"/>
      <c r="G2984" s="64"/>
      <c r="H2984" s="63"/>
      <c r="I2984" s="63"/>
      <c r="J2984" s="63"/>
      <c r="K2984" s="63"/>
      <c r="L2984" s="63"/>
      <c r="M2984" s="65"/>
      <c r="N2984" s="66"/>
      <c r="O2984" s="66"/>
      <c r="P2984" s="63"/>
      <c r="Q2984" s="64"/>
      <c r="R2984" s="64"/>
      <c r="S2984" s="64"/>
      <c r="T2984" s="67"/>
      <c r="U2984" s="62"/>
      <c r="W2984" s="8"/>
      <c r="X2984" s="8"/>
      <c r="Y2984" s="8"/>
      <c r="Z2984" s="8"/>
      <c r="AA2984" s="8"/>
      <c r="AB2984" s="8"/>
      <c r="AC2984" s="8"/>
      <c r="AD2984" s="8"/>
      <c r="AE2984" s="8"/>
      <c r="AF2984" s="8"/>
      <c r="AG2984" s="8"/>
    </row>
    <row r="2985" spans="1:33" s="7" customFormat="1" x14ac:dyDescent="0.3">
      <c r="A2985" s="61">
        <v>3474</v>
      </c>
      <c r="B2985" s="63"/>
      <c r="C2985" s="63"/>
      <c r="D2985" s="63"/>
      <c r="E2985" s="64"/>
      <c r="F2985" s="64"/>
      <c r="G2985" s="64"/>
      <c r="H2985" s="63"/>
      <c r="I2985" s="63"/>
      <c r="J2985" s="63"/>
      <c r="K2985" s="63"/>
      <c r="L2985" s="63"/>
      <c r="M2985" s="65"/>
      <c r="N2985" s="66"/>
      <c r="O2985" s="66"/>
      <c r="P2985" s="63"/>
      <c r="Q2985" s="64"/>
      <c r="R2985" s="64"/>
      <c r="S2985" s="64"/>
      <c r="T2985" s="67"/>
      <c r="U2985" s="62"/>
      <c r="W2985" s="8"/>
      <c r="X2985" s="8"/>
      <c r="Y2985" s="8"/>
      <c r="Z2985" s="8"/>
      <c r="AA2985" s="8"/>
      <c r="AB2985" s="8"/>
      <c r="AC2985" s="8"/>
      <c r="AD2985" s="8"/>
      <c r="AE2985" s="8"/>
      <c r="AF2985" s="8"/>
      <c r="AG2985" s="8"/>
    </row>
    <row r="2986" spans="1:33" s="7" customFormat="1" x14ac:dyDescent="0.3">
      <c r="A2986" s="61">
        <v>3475</v>
      </c>
      <c r="B2986" s="63"/>
      <c r="C2986" s="63"/>
      <c r="D2986" s="63"/>
      <c r="E2986" s="64"/>
      <c r="F2986" s="64"/>
      <c r="G2986" s="64"/>
      <c r="H2986" s="63"/>
      <c r="I2986" s="63"/>
      <c r="J2986" s="63"/>
      <c r="K2986" s="63"/>
      <c r="L2986" s="63"/>
      <c r="M2986" s="65"/>
      <c r="N2986" s="66"/>
      <c r="O2986" s="66"/>
      <c r="P2986" s="63"/>
      <c r="Q2986" s="64"/>
      <c r="R2986" s="64"/>
      <c r="S2986" s="64"/>
      <c r="T2986" s="67"/>
      <c r="U2986" s="62"/>
      <c r="W2986" s="8"/>
      <c r="X2986" s="8"/>
      <c r="Y2986" s="8"/>
      <c r="Z2986" s="8"/>
      <c r="AA2986" s="8"/>
      <c r="AB2986" s="8"/>
      <c r="AC2986" s="8"/>
      <c r="AD2986" s="8"/>
      <c r="AE2986" s="8"/>
      <c r="AF2986" s="8"/>
      <c r="AG2986" s="8"/>
    </row>
    <row r="2987" spans="1:33" s="7" customFormat="1" x14ac:dyDescent="0.3">
      <c r="A2987" s="61">
        <v>3476</v>
      </c>
      <c r="B2987" s="63"/>
      <c r="C2987" s="63"/>
      <c r="D2987" s="63"/>
      <c r="E2987" s="64"/>
      <c r="F2987" s="64"/>
      <c r="G2987" s="64"/>
      <c r="H2987" s="63"/>
      <c r="I2987" s="63"/>
      <c r="J2987" s="63"/>
      <c r="K2987" s="63"/>
      <c r="L2987" s="63"/>
      <c r="M2987" s="65"/>
      <c r="N2987" s="66"/>
      <c r="O2987" s="66"/>
      <c r="P2987" s="63"/>
      <c r="Q2987" s="64"/>
      <c r="R2987" s="64"/>
      <c r="S2987" s="64"/>
      <c r="T2987" s="67"/>
      <c r="U2987" s="62"/>
      <c r="W2987" s="8"/>
      <c r="X2987" s="8"/>
      <c r="Y2987" s="8"/>
      <c r="Z2987" s="8"/>
      <c r="AA2987" s="8"/>
      <c r="AB2987" s="8"/>
      <c r="AC2987" s="8"/>
      <c r="AD2987" s="8"/>
      <c r="AE2987" s="8"/>
      <c r="AF2987" s="8"/>
      <c r="AG2987" s="8"/>
    </row>
    <row r="2988" spans="1:33" s="7" customFormat="1" x14ac:dyDescent="0.3">
      <c r="A2988" s="61">
        <v>3477</v>
      </c>
      <c r="B2988" s="63"/>
      <c r="C2988" s="63"/>
      <c r="D2988" s="63"/>
      <c r="E2988" s="64"/>
      <c r="F2988" s="64"/>
      <c r="G2988" s="64"/>
      <c r="H2988" s="63"/>
      <c r="I2988" s="63"/>
      <c r="J2988" s="63"/>
      <c r="K2988" s="63"/>
      <c r="L2988" s="63"/>
      <c r="M2988" s="65"/>
      <c r="N2988" s="66"/>
      <c r="O2988" s="66"/>
      <c r="P2988" s="63"/>
      <c r="Q2988" s="64"/>
      <c r="R2988" s="64"/>
      <c r="S2988" s="64"/>
      <c r="T2988" s="67"/>
      <c r="U2988" s="62"/>
      <c r="W2988" s="8"/>
      <c r="X2988" s="8"/>
      <c r="Y2988" s="8"/>
      <c r="Z2988" s="8"/>
      <c r="AA2988" s="8"/>
      <c r="AB2988" s="8"/>
      <c r="AC2988" s="8"/>
      <c r="AD2988" s="8"/>
      <c r="AE2988" s="8"/>
      <c r="AF2988" s="8"/>
      <c r="AG2988" s="8"/>
    </row>
    <row r="2989" spans="1:33" s="7" customFormat="1" x14ac:dyDescent="0.3">
      <c r="A2989" s="61">
        <v>3478</v>
      </c>
      <c r="B2989" s="63"/>
      <c r="C2989" s="63"/>
      <c r="D2989" s="63"/>
      <c r="E2989" s="64"/>
      <c r="F2989" s="64"/>
      <c r="G2989" s="64"/>
      <c r="H2989" s="63"/>
      <c r="I2989" s="63"/>
      <c r="J2989" s="63"/>
      <c r="K2989" s="63"/>
      <c r="L2989" s="63"/>
      <c r="M2989" s="65"/>
      <c r="N2989" s="66"/>
      <c r="O2989" s="66"/>
      <c r="P2989" s="63"/>
      <c r="Q2989" s="64"/>
      <c r="R2989" s="64"/>
      <c r="S2989" s="64"/>
      <c r="T2989" s="67"/>
      <c r="U2989" s="62"/>
      <c r="W2989" s="8"/>
      <c r="X2989" s="8"/>
      <c r="Y2989" s="8"/>
      <c r="Z2989" s="8"/>
      <c r="AA2989" s="8"/>
      <c r="AB2989" s="8"/>
      <c r="AC2989" s="8"/>
      <c r="AD2989" s="8"/>
      <c r="AE2989" s="8"/>
      <c r="AF2989" s="8"/>
      <c r="AG2989" s="8"/>
    </row>
    <row r="2990" spans="1:33" s="7" customFormat="1" x14ac:dyDescent="0.3">
      <c r="A2990" s="61">
        <v>3479</v>
      </c>
      <c r="B2990" s="63"/>
      <c r="C2990" s="63"/>
      <c r="D2990" s="63"/>
      <c r="E2990" s="64"/>
      <c r="F2990" s="64"/>
      <c r="G2990" s="64"/>
      <c r="H2990" s="63"/>
      <c r="I2990" s="63"/>
      <c r="J2990" s="63"/>
      <c r="K2990" s="63"/>
      <c r="L2990" s="63"/>
      <c r="M2990" s="65"/>
      <c r="N2990" s="66"/>
      <c r="O2990" s="66"/>
      <c r="P2990" s="63"/>
      <c r="Q2990" s="64"/>
      <c r="R2990" s="64"/>
      <c r="S2990" s="64"/>
      <c r="T2990" s="67"/>
      <c r="U2990" s="62"/>
      <c r="W2990" s="8"/>
      <c r="X2990" s="8"/>
      <c r="Y2990" s="8"/>
      <c r="Z2990" s="8"/>
      <c r="AA2990" s="8"/>
      <c r="AB2990" s="8"/>
      <c r="AC2990" s="8"/>
      <c r="AD2990" s="8"/>
      <c r="AE2990" s="8"/>
      <c r="AF2990" s="8"/>
      <c r="AG2990" s="8"/>
    </row>
    <row r="2991" spans="1:33" s="7" customFormat="1" x14ac:dyDescent="0.3">
      <c r="A2991" s="61">
        <v>3480</v>
      </c>
      <c r="B2991" s="63"/>
      <c r="C2991" s="63"/>
      <c r="D2991" s="63"/>
      <c r="E2991" s="64"/>
      <c r="F2991" s="64"/>
      <c r="G2991" s="64"/>
      <c r="H2991" s="63"/>
      <c r="I2991" s="63"/>
      <c r="J2991" s="63"/>
      <c r="K2991" s="63"/>
      <c r="L2991" s="63"/>
      <c r="M2991" s="65"/>
      <c r="N2991" s="66"/>
      <c r="O2991" s="66"/>
      <c r="P2991" s="63"/>
      <c r="Q2991" s="64"/>
      <c r="R2991" s="64"/>
      <c r="S2991" s="64"/>
      <c r="T2991" s="67"/>
      <c r="U2991" s="62"/>
      <c r="W2991" s="8"/>
      <c r="X2991" s="8"/>
      <c r="Y2991" s="8"/>
      <c r="Z2991" s="8"/>
      <c r="AA2991" s="8"/>
      <c r="AB2991" s="8"/>
      <c r="AC2991" s="8"/>
      <c r="AD2991" s="8"/>
      <c r="AE2991" s="8"/>
      <c r="AF2991" s="8"/>
      <c r="AG2991" s="8"/>
    </row>
    <row r="2992" spans="1:33" s="7" customFormat="1" x14ac:dyDescent="0.3">
      <c r="A2992" s="61">
        <v>3481</v>
      </c>
      <c r="B2992" s="63"/>
      <c r="C2992" s="63"/>
      <c r="D2992" s="63"/>
      <c r="E2992" s="64"/>
      <c r="F2992" s="64"/>
      <c r="G2992" s="64"/>
      <c r="H2992" s="63"/>
      <c r="I2992" s="63"/>
      <c r="J2992" s="63"/>
      <c r="K2992" s="63"/>
      <c r="L2992" s="63"/>
      <c r="M2992" s="65"/>
      <c r="N2992" s="66"/>
      <c r="O2992" s="66"/>
      <c r="P2992" s="63"/>
      <c r="Q2992" s="64"/>
      <c r="R2992" s="64"/>
      <c r="S2992" s="64"/>
      <c r="T2992" s="67"/>
      <c r="U2992" s="62"/>
      <c r="W2992" s="8"/>
      <c r="X2992" s="8"/>
      <c r="Y2992" s="8"/>
      <c r="Z2992" s="8"/>
      <c r="AA2992" s="8"/>
      <c r="AB2992" s="8"/>
      <c r="AC2992" s="8"/>
      <c r="AD2992" s="8"/>
      <c r="AE2992" s="8"/>
      <c r="AF2992" s="8"/>
      <c r="AG2992" s="8"/>
    </row>
    <row r="2993" spans="1:33" s="7" customFormat="1" x14ac:dyDescent="0.3">
      <c r="A2993" s="61">
        <v>3482</v>
      </c>
      <c r="B2993" s="63"/>
      <c r="C2993" s="63"/>
      <c r="D2993" s="63"/>
      <c r="E2993" s="64"/>
      <c r="F2993" s="64"/>
      <c r="G2993" s="64"/>
      <c r="H2993" s="63"/>
      <c r="I2993" s="63"/>
      <c r="J2993" s="63"/>
      <c r="K2993" s="63"/>
      <c r="L2993" s="63"/>
      <c r="M2993" s="65"/>
      <c r="N2993" s="66"/>
      <c r="O2993" s="66"/>
      <c r="P2993" s="63"/>
      <c r="Q2993" s="64"/>
      <c r="R2993" s="64"/>
      <c r="S2993" s="64"/>
      <c r="T2993" s="67"/>
      <c r="U2993" s="62"/>
      <c r="W2993" s="8"/>
      <c r="X2993" s="8"/>
      <c r="Y2993" s="8"/>
      <c r="Z2993" s="8"/>
      <c r="AA2993" s="8"/>
      <c r="AB2993" s="8"/>
      <c r="AC2993" s="8"/>
      <c r="AD2993" s="8"/>
      <c r="AE2993" s="8"/>
      <c r="AF2993" s="8"/>
      <c r="AG2993" s="8"/>
    </row>
    <row r="2994" spans="1:33" s="7" customFormat="1" x14ac:dyDescent="0.3">
      <c r="A2994" s="61">
        <v>3483</v>
      </c>
      <c r="B2994" s="63"/>
      <c r="C2994" s="63"/>
      <c r="D2994" s="63"/>
      <c r="E2994" s="64"/>
      <c r="F2994" s="64"/>
      <c r="G2994" s="64"/>
      <c r="H2994" s="63"/>
      <c r="I2994" s="63"/>
      <c r="J2994" s="63"/>
      <c r="K2994" s="63"/>
      <c r="L2994" s="63"/>
      <c r="M2994" s="65"/>
      <c r="N2994" s="66"/>
      <c r="O2994" s="66"/>
      <c r="P2994" s="63"/>
      <c r="Q2994" s="64"/>
      <c r="R2994" s="64"/>
      <c r="S2994" s="64"/>
      <c r="T2994" s="67"/>
      <c r="U2994" s="62"/>
      <c r="W2994" s="8"/>
      <c r="X2994" s="8"/>
      <c r="Y2994" s="8"/>
      <c r="Z2994" s="8"/>
      <c r="AA2994" s="8"/>
      <c r="AB2994" s="8"/>
      <c r="AC2994" s="8"/>
      <c r="AD2994" s="8"/>
      <c r="AE2994" s="8"/>
      <c r="AF2994" s="8"/>
      <c r="AG2994" s="8"/>
    </row>
    <row r="2995" spans="1:33" s="7" customFormat="1" x14ac:dyDescent="0.3">
      <c r="A2995" s="61">
        <v>3484</v>
      </c>
      <c r="B2995" s="63"/>
      <c r="C2995" s="63"/>
      <c r="D2995" s="63"/>
      <c r="E2995" s="64"/>
      <c r="F2995" s="64"/>
      <c r="G2995" s="64"/>
      <c r="H2995" s="63"/>
      <c r="I2995" s="63"/>
      <c r="J2995" s="63"/>
      <c r="K2995" s="63"/>
      <c r="L2995" s="63"/>
      <c r="M2995" s="65"/>
      <c r="N2995" s="66"/>
      <c r="O2995" s="66"/>
      <c r="P2995" s="63"/>
      <c r="Q2995" s="64"/>
      <c r="R2995" s="64"/>
      <c r="S2995" s="64"/>
      <c r="T2995" s="67"/>
      <c r="U2995" s="62"/>
      <c r="W2995" s="8"/>
      <c r="X2995" s="8"/>
      <c r="Y2995" s="8"/>
      <c r="Z2995" s="8"/>
      <c r="AA2995" s="8"/>
      <c r="AB2995" s="8"/>
      <c r="AC2995" s="8"/>
      <c r="AD2995" s="8"/>
      <c r="AE2995" s="8"/>
      <c r="AF2995" s="8"/>
      <c r="AG2995" s="8"/>
    </row>
    <row r="2996" spans="1:33" s="7" customFormat="1" x14ac:dyDescent="0.3">
      <c r="A2996" s="61">
        <v>3485</v>
      </c>
      <c r="B2996" s="63"/>
      <c r="C2996" s="63"/>
      <c r="D2996" s="63"/>
      <c r="E2996" s="64"/>
      <c r="F2996" s="64"/>
      <c r="G2996" s="64"/>
      <c r="H2996" s="63"/>
      <c r="I2996" s="63"/>
      <c r="J2996" s="63"/>
      <c r="K2996" s="63"/>
      <c r="L2996" s="63"/>
      <c r="M2996" s="65"/>
      <c r="N2996" s="66"/>
      <c r="O2996" s="66"/>
      <c r="P2996" s="63"/>
      <c r="Q2996" s="64"/>
      <c r="R2996" s="64"/>
      <c r="S2996" s="64"/>
      <c r="T2996" s="67"/>
      <c r="U2996" s="62"/>
      <c r="W2996" s="8"/>
      <c r="X2996" s="8"/>
      <c r="Y2996" s="8"/>
      <c r="Z2996" s="8"/>
      <c r="AA2996" s="8"/>
      <c r="AB2996" s="8"/>
      <c r="AC2996" s="8"/>
      <c r="AD2996" s="8"/>
      <c r="AE2996" s="8"/>
      <c r="AF2996" s="8"/>
      <c r="AG2996" s="8"/>
    </row>
    <row r="2997" spans="1:33" s="7" customFormat="1" x14ac:dyDescent="0.3">
      <c r="A2997" s="61">
        <v>3486</v>
      </c>
      <c r="B2997" s="63"/>
      <c r="C2997" s="63"/>
      <c r="D2997" s="63"/>
      <c r="E2997" s="64"/>
      <c r="F2997" s="64"/>
      <c r="G2997" s="64"/>
      <c r="H2997" s="63"/>
      <c r="I2997" s="63"/>
      <c r="J2997" s="63"/>
      <c r="K2997" s="63"/>
      <c r="L2997" s="63"/>
      <c r="M2997" s="65"/>
      <c r="N2997" s="66"/>
      <c r="O2997" s="66"/>
      <c r="P2997" s="63"/>
      <c r="Q2997" s="64"/>
      <c r="R2997" s="64"/>
      <c r="S2997" s="64"/>
      <c r="T2997" s="67"/>
      <c r="U2997" s="62"/>
      <c r="W2997" s="8"/>
      <c r="X2997" s="8"/>
      <c r="Y2997" s="8"/>
      <c r="Z2997" s="8"/>
      <c r="AA2997" s="8"/>
      <c r="AB2997" s="8"/>
      <c r="AC2997" s="8"/>
      <c r="AD2997" s="8"/>
      <c r="AE2997" s="8"/>
      <c r="AF2997" s="8"/>
      <c r="AG2997" s="8"/>
    </row>
    <row r="2998" spans="1:33" s="7" customFormat="1" x14ac:dyDescent="0.3">
      <c r="A2998" s="61">
        <v>3487</v>
      </c>
      <c r="B2998" s="63"/>
      <c r="C2998" s="63"/>
      <c r="D2998" s="63"/>
      <c r="E2998" s="64"/>
      <c r="F2998" s="64"/>
      <c r="G2998" s="64"/>
      <c r="H2998" s="63"/>
      <c r="I2998" s="63"/>
      <c r="J2998" s="63"/>
      <c r="K2998" s="63"/>
      <c r="L2998" s="63"/>
      <c r="M2998" s="65"/>
      <c r="N2998" s="66"/>
      <c r="O2998" s="66"/>
      <c r="P2998" s="63"/>
      <c r="Q2998" s="64"/>
      <c r="R2998" s="64"/>
      <c r="S2998" s="64"/>
      <c r="T2998" s="67"/>
      <c r="U2998" s="62"/>
      <c r="W2998" s="8"/>
      <c r="X2998" s="8"/>
      <c r="Y2998" s="8"/>
      <c r="Z2998" s="8"/>
      <c r="AA2998" s="8"/>
      <c r="AB2998" s="8"/>
      <c r="AC2998" s="8"/>
      <c r="AD2998" s="8"/>
      <c r="AE2998" s="8"/>
      <c r="AF2998" s="8"/>
      <c r="AG2998" s="8"/>
    </row>
    <row r="2999" spans="1:33" s="7" customFormat="1" x14ac:dyDescent="0.3">
      <c r="A2999" s="61">
        <v>3488</v>
      </c>
      <c r="B2999" s="63"/>
      <c r="C2999" s="63"/>
      <c r="D2999" s="63"/>
      <c r="E2999" s="64"/>
      <c r="F2999" s="64"/>
      <c r="G2999" s="64"/>
      <c r="H2999" s="63"/>
      <c r="I2999" s="63"/>
      <c r="J2999" s="63"/>
      <c r="K2999" s="63"/>
      <c r="L2999" s="63"/>
      <c r="M2999" s="65"/>
      <c r="N2999" s="66"/>
      <c r="O2999" s="66"/>
      <c r="P2999" s="63"/>
      <c r="Q2999" s="64"/>
      <c r="R2999" s="64"/>
      <c r="S2999" s="64"/>
      <c r="T2999" s="67"/>
      <c r="U2999" s="62"/>
      <c r="W2999" s="8"/>
      <c r="X2999" s="8"/>
      <c r="Y2999" s="8"/>
      <c r="Z2999" s="8"/>
      <c r="AA2999" s="8"/>
      <c r="AB2999" s="8"/>
      <c r="AC2999" s="8"/>
      <c r="AD2999" s="8"/>
      <c r="AE2999" s="8"/>
      <c r="AF2999" s="8"/>
      <c r="AG2999" s="8"/>
    </row>
    <row r="3000" spans="1:33" s="7" customFormat="1" x14ac:dyDescent="0.3">
      <c r="A3000" s="61">
        <v>3489</v>
      </c>
      <c r="B3000" s="63"/>
      <c r="C3000" s="63"/>
      <c r="D3000" s="63"/>
      <c r="E3000" s="64"/>
      <c r="F3000" s="64"/>
      <c r="G3000" s="64"/>
      <c r="H3000" s="63"/>
      <c r="I3000" s="63"/>
      <c r="J3000" s="63"/>
      <c r="K3000" s="63"/>
      <c r="L3000" s="63"/>
      <c r="M3000" s="65"/>
      <c r="N3000" s="66"/>
      <c r="O3000" s="66"/>
      <c r="P3000" s="63"/>
      <c r="Q3000" s="64"/>
      <c r="R3000" s="64"/>
      <c r="S3000" s="64"/>
      <c r="T3000" s="67"/>
      <c r="U3000" s="62"/>
      <c r="W3000" s="8"/>
      <c r="X3000" s="8"/>
      <c r="Y3000" s="8"/>
      <c r="Z3000" s="8"/>
      <c r="AA3000" s="8"/>
      <c r="AB3000" s="8"/>
      <c r="AC3000" s="8"/>
      <c r="AD3000" s="8"/>
      <c r="AE3000" s="8"/>
      <c r="AF3000" s="8"/>
      <c r="AG3000" s="8"/>
    </row>
    <row r="3001" spans="1:33" s="7" customFormat="1" x14ac:dyDescent="0.3">
      <c r="A3001" s="61">
        <v>3490</v>
      </c>
      <c r="B3001" s="63"/>
      <c r="C3001" s="63"/>
      <c r="D3001" s="63"/>
      <c r="E3001" s="64"/>
      <c r="F3001" s="64"/>
      <c r="G3001" s="64"/>
      <c r="H3001" s="63"/>
      <c r="I3001" s="63"/>
      <c r="J3001" s="63"/>
      <c r="K3001" s="63"/>
      <c r="L3001" s="63"/>
      <c r="M3001" s="65"/>
      <c r="N3001" s="66"/>
      <c r="O3001" s="66"/>
      <c r="P3001" s="63"/>
      <c r="Q3001" s="64"/>
      <c r="R3001" s="64"/>
      <c r="S3001" s="64"/>
      <c r="T3001" s="67"/>
      <c r="U3001" s="62"/>
      <c r="W3001" s="8"/>
      <c r="X3001" s="8"/>
      <c r="Y3001" s="8"/>
      <c r="Z3001" s="8"/>
      <c r="AA3001" s="8"/>
      <c r="AB3001" s="8"/>
      <c r="AC3001" s="8"/>
      <c r="AD3001" s="8"/>
      <c r="AE3001" s="8"/>
      <c r="AF3001" s="8"/>
      <c r="AG3001" s="8"/>
    </row>
    <row r="3002" spans="1:33" s="7" customFormat="1" x14ac:dyDescent="0.3">
      <c r="A3002" s="61">
        <v>3491</v>
      </c>
      <c r="B3002" s="63"/>
      <c r="C3002" s="63"/>
      <c r="D3002" s="63"/>
      <c r="E3002" s="64"/>
      <c r="F3002" s="64"/>
      <c r="G3002" s="64"/>
      <c r="H3002" s="63"/>
      <c r="I3002" s="63"/>
      <c r="J3002" s="63"/>
      <c r="K3002" s="63"/>
      <c r="L3002" s="63"/>
      <c r="M3002" s="65"/>
      <c r="N3002" s="66"/>
      <c r="O3002" s="66"/>
      <c r="P3002" s="63"/>
      <c r="Q3002" s="64"/>
      <c r="R3002" s="64"/>
      <c r="S3002" s="64"/>
      <c r="T3002" s="67"/>
      <c r="U3002" s="62"/>
      <c r="W3002" s="8"/>
      <c r="X3002" s="8"/>
      <c r="Y3002" s="8"/>
      <c r="Z3002" s="8"/>
      <c r="AA3002" s="8"/>
      <c r="AB3002" s="8"/>
      <c r="AC3002" s="8"/>
      <c r="AD3002" s="8"/>
      <c r="AE3002" s="8"/>
      <c r="AF3002" s="8"/>
      <c r="AG3002" s="8"/>
    </row>
    <row r="3003" spans="1:33" s="7" customFormat="1" x14ac:dyDescent="0.3">
      <c r="A3003" s="61">
        <v>3492</v>
      </c>
      <c r="B3003" s="63"/>
      <c r="C3003" s="63"/>
      <c r="D3003" s="63"/>
      <c r="E3003" s="64"/>
      <c r="F3003" s="64"/>
      <c r="G3003" s="64"/>
      <c r="H3003" s="63"/>
      <c r="I3003" s="63"/>
      <c r="J3003" s="63"/>
      <c r="K3003" s="63"/>
      <c r="L3003" s="63"/>
      <c r="M3003" s="65"/>
      <c r="N3003" s="66"/>
      <c r="O3003" s="66"/>
      <c r="P3003" s="63"/>
      <c r="Q3003" s="64"/>
      <c r="R3003" s="64"/>
      <c r="S3003" s="64"/>
      <c r="T3003" s="67"/>
      <c r="U3003" s="62"/>
      <c r="W3003" s="8"/>
      <c r="X3003" s="8"/>
      <c r="Y3003" s="8"/>
      <c r="Z3003" s="8"/>
      <c r="AA3003" s="8"/>
      <c r="AB3003" s="8"/>
      <c r="AC3003" s="8"/>
      <c r="AD3003" s="8"/>
      <c r="AE3003" s="8"/>
      <c r="AF3003" s="8"/>
      <c r="AG3003" s="8"/>
    </row>
    <row r="3004" spans="1:33" s="7" customFormat="1" x14ac:dyDescent="0.3">
      <c r="A3004" s="61">
        <v>3493</v>
      </c>
      <c r="B3004" s="63"/>
      <c r="C3004" s="63"/>
      <c r="D3004" s="63"/>
      <c r="E3004" s="64"/>
      <c r="F3004" s="64"/>
      <c r="G3004" s="64"/>
      <c r="H3004" s="63"/>
      <c r="I3004" s="63"/>
      <c r="J3004" s="63"/>
      <c r="K3004" s="63"/>
      <c r="L3004" s="63"/>
      <c r="M3004" s="65"/>
      <c r="N3004" s="66"/>
      <c r="O3004" s="66"/>
      <c r="P3004" s="63"/>
      <c r="Q3004" s="64"/>
      <c r="R3004" s="64"/>
      <c r="S3004" s="64"/>
      <c r="T3004" s="67"/>
      <c r="U3004" s="62"/>
      <c r="W3004" s="8"/>
      <c r="X3004" s="8"/>
      <c r="Y3004" s="8"/>
      <c r="Z3004" s="8"/>
      <c r="AA3004" s="8"/>
      <c r="AB3004" s="8"/>
      <c r="AC3004" s="8"/>
      <c r="AD3004" s="8"/>
      <c r="AE3004" s="8"/>
      <c r="AF3004" s="8"/>
      <c r="AG3004" s="8"/>
    </row>
    <row r="3005" spans="1:33" s="7" customFormat="1" x14ac:dyDescent="0.3">
      <c r="A3005" s="61">
        <v>3494</v>
      </c>
      <c r="B3005" s="63"/>
      <c r="C3005" s="63"/>
      <c r="D3005" s="63"/>
      <c r="E3005" s="64"/>
      <c r="F3005" s="64"/>
      <c r="G3005" s="64"/>
      <c r="H3005" s="63"/>
      <c r="I3005" s="63"/>
      <c r="J3005" s="63"/>
      <c r="K3005" s="63"/>
      <c r="L3005" s="63"/>
      <c r="M3005" s="65"/>
      <c r="N3005" s="66"/>
      <c r="O3005" s="66"/>
      <c r="P3005" s="63"/>
      <c r="Q3005" s="64"/>
      <c r="R3005" s="64"/>
      <c r="S3005" s="64"/>
      <c r="T3005" s="67"/>
      <c r="U3005" s="62"/>
      <c r="W3005" s="8"/>
      <c r="X3005" s="8"/>
      <c r="Y3005" s="8"/>
      <c r="Z3005" s="8"/>
      <c r="AA3005" s="8"/>
      <c r="AB3005" s="8"/>
      <c r="AC3005" s="8"/>
      <c r="AD3005" s="8"/>
      <c r="AE3005" s="8"/>
      <c r="AF3005" s="8"/>
      <c r="AG3005" s="8"/>
    </row>
    <row r="3006" spans="1:33" s="7" customFormat="1" x14ac:dyDescent="0.3">
      <c r="A3006" s="61">
        <v>3495</v>
      </c>
      <c r="B3006" s="63"/>
      <c r="C3006" s="63"/>
      <c r="D3006" s="63"/>
      <c r="E3006" s="64"/>
      <c r="F3006" s="64"/>
      <c r="G3006" s="64"/>
      <c r="H3006" s="63"/>
      <c r="I3006" s="63"/>
      <c r="J3006" s="63"/>
      <c r="K3006" s="63"/>
      <c r="L3006" s="63"/>
      <c r="M3006" s="65"/>
      <c r="N3006" s="66"/>
      <c r="O3006" s="66"/>
      <c r="P3006" s="63"/>
      <c r="Q3006" s="64"/>
      <c r="R3006" s="64"/>
      <c r="S3006" s="64"/>
      <c r="T3006" s="67"/>
      <c r="U3006" s="62"/>
      <c r="W3006" s="8"/>
      <c r="X3006" s="8"/>
      <c r="Y3006" s="8"/>
      <c r="Z3006" s="8"/>
      <c r="AA3006" s="8"/>
      <c r="AB3006" s="8"/>
      <c r="AC3006" s="8"/>
      <c r="AD3006" s="8"/>
      <c r="AE3006" s="8"/>
      <c r="AF3006" s="8"/>
      <c r="AG3006" s="8"/>
    </row>
    <row r="3007" spans="1:33" s="7" customFormat="1" x14ac:dyDescent="0.3">
      <c r="A3007" s="61">
        <v>3496</v>
      </c>
      <c r="B3007" s="63"/>
      <c r="C3007" s="63"/>
      <c r="D3007" s="63"/>
      <c r="E3007" s="64"/>
      <c r="F3007" s="64"/>
      <c r="G3007" s="64"/>
      <c r="H3007" s="63"/>
      <c r="I3007" s="63"/>
      <c r="J3007" s="63"/>
      <c r="K3007" s="63"/>
      <c r="L3007" s="63"/>
      <c r="M3007" s="65"/>
      <c r="N3007" s="66"/>
      <c r="O3007" s="66"/>
      <c r="P3007" s="63"/>
      <c r="Q3007" s="64"/>
      <c r="R3007" s="64"/>
      <c r="S3007" s="64"/>
      <c r="T3007" s="67"/>
      <c r="U3007" s="62"/>
      <c r="W3007" s="8"/>
      <c r="X3007" s="8"/>
      <c r="Y3007" s="8"/>
      <c r="Z3007" s="8"/>
      <c r="AA3007" s="8"/>
      <c r="AB3007" s="8"/>
      <c r="AC3007" s="8"/>
      <c r="AD3007" s="8"/>
      <c r="AE3007" s="8"/>
      <c r="AF3007" s="8"/>
      <c r="AG3007" s="8"/>
    </row>
    <row r="3008" spans="1:33" s="7" customFormat="1" x14ac:dyDescent="0.3">
      <c r="A3008" s="61">
        <v>3497</v>
      </c>
      <c r="B3008" s="63"/>
      <c r="C3008" s="63"/>
      <c r="D3008" s="63"/>
      <c r="E3008" s="64"/>
      <c r="F3008" s="64"/>
      <c r="G3008" s="64"/>
      <c r="H3008" s="63"/>
      <c r="I3008" s="63"/>
      <c r="J3008" s="63"/>
      <c r="K3008" s="63"/>
      <c r="L3008" s="63"/>
      <c r="M3008" s="65"/>
      <c r="N3008" s="66"/>
      <c r="O3008" s="66"/>
      <c r="P3008" s="63"/>
      <c r="Q3008" s="64"/>
      <c r="R3008" s="64"/>
      <c r="S3008" s="64"/>
      <c r="T3008" s="67"/>
      <c r="U3008" s="62"/>
      <c r="W3008" s="8"/>
      <c r="X3008" s="8"/>
      <c r="Y3008" s="8"/>
      <c r="Z3008" s="8"/>
      <c r="AA3008" s="8"/>
      <c r="AB3008" s="8"/>
      <c r="AC3008" s="8"/>
      <c r="AD3008" s="8"/>
      <c r="AE3008" s="8"/>
      <c r="AF3008" s="8"/>
      <c r="AG3008" s="8"/>
    </row>
    <row r="3009" spans="1:33" s="7" customFormat="1" x14ac:dyDescent="0.3">
      <c r="A3009" s="61">
        <v>3498</v>
      </c>
      <c r="B3009" s="63"/>
      <c r="C3009" s="63"/>
      <c r="D3009" s="63"/>
      <c r="E3009" s="64"/>
      <c r="F3009" s="64"/>
      <c r="G3009" s="64"/>
      <c r="H3009" s="63"/>
      <c r="I3009" s="63"/>
      <c r="J3009" s="63"/>
      <c r="K3009" s="63"/>
      <c r="L3009" s="63"/>
      <c r="M3009" s="65"/>
      <c r="N3009" s="66"/>
      <c r="O3009" s="66"/>
      <c r="P3009" s="63"/>
      <c r="Q3009" s="64"/>
      <c r="R3009" s="64"/>
      <c r="S3009" s="64"/>
      <c r="T3009" s="67"/>
      <c r="U3009" s="62"/>
      <c r="W3009" s="8"/>
      <c r="X3009" s="8"/>
      <c r="Y3009" s="8"/>
      <c r="Z3009" s="8"/>
      <c r="AA3009" s="8"/>
      <c r="AB3009" s="8"/>
      <c r="AC3009" s="8"/>
      <c r="AD3009" s="8"/>
      <c r="AE3009" s="8"/>
      <c r="AF3009" s="8"/>
      <c r="AG3009" s="8"/>
    </row>
    <row r="3010" spans="1:33" s="7" customFormat="1" x14ac:dyDescent="0.3">
      <c r="A3010" s="61">
        <v>3499</v>
      </c>
      <c r="B3010" s="63"/>
      <c r="C3010" s="63"/>
      <c r="D3010" s="63"/>
      <c r="E3010" s="64"/>
      <c r="F3010" s="64"/>
      <c r="G3010" s="64"/>
      <c r="H3010" s="63"/>
      <c r="I3010" s="63"/>
      <c r="J3010" s="63"/>
      <c r="K3010" s="63"/>
      <c r="L3010" s="63"/>
      <c r="M3010" s="65"/>
      <c r="N3010" s="66"/>
      <c r="O3010" s="66"/>
      <c r="P3010" s="63"/>
      <c r="Q3010" s="64"/>
      <c r="R3010" s="64"/>
      <c r="S3010" s="64"/>
      <c r="T3010" s="67"/>
      <c r="U3010" s="62"/>
      <c r="W3010" s="8"/>
      <c r="X3010" s="8"/>
      <c r="Y3010" s="8"/>
      <c r="Z3010" s="8"/>
      <c r="AA3010" s="8"/>
      <c r="AB3010" s="8"/>
      <c r="AC3010" s="8"/>
      <c r="AD3010" s="8"/>
      <c r="AE3010" s="8"/>
      <c r="AF3010" s="8"/>
      <c r="AG3010" s="8"/>
    </row>
    <row r="3011" spans="1:33" s="7" customFormat="1" x14ac:dyDescent="0.3">
      <c r="A3011" s="61">
        <v>3500</v>
      </c>
      <c r="B3011" s="63"/>
      <c r="C3011" s="63"/>
      <c r="D3011" s="63"/>
      <c r="E3011" s="64"/>
      <c r="F3011" s="64"/>
      <c r="G3011" s="64"/>
      <c r="H3011" s="63"/>
      <c r="I3011" s="63"/>
      <c r="J3011" s="63"/>
      <c r="K3011" s="63"/>
      <c r="L3011" s="63"/>
      <c r="M3011" s="65"/>
      <c r="N3011" s="66"/>
      <c r="O3011" s="66"/>
      <c r="P3011" s="63"/>
      <c r="Q3011" s="64"/>
      <c r="R3011" s="64"/>
      <c r="S3011" s="64"/>
      <c r="T3011" s="67"/>
      <c r="U3011" s="62"/>
      <c r="W3011" s="8"/>
      <c r="X3011" s="8"/>
      <c r="Y3011" s="8"/>
      <c r="Z3011" s="8"/>
      <c r="AA3011" s="8"/>
      <c r="AB3011" s="8"/>
      <c r="AC3011" s="8"/>
      <c r="AD3011" s="8"/>
      <c r="AE3011" s="8"/>
      <c r="AF3011" s="8"/>
      <c r="AG3011" s="8"/>
    </row>
    <row r="3012" spans="1:33" s="7" customFormat="1" x14ac:dyDescent="0.3">
      <c r="A3012" s="61">
        <v>3501</v>
      </c>
      <c r="B3012" s="63"/>
      <c r="C3012" s="63"/>
      <c r="D3012" s="63"/>
      <c r="E3012" s="64"/>
      <c r="F3012" s="64"/>
      <c r="G3012" s="64"/>
      <c r="H3012" s="63"/>
      <c r="I3012" s="63"/>
      <c r="J3012" s="63"/>
      <c r="K3012" s="63"/>
      <c r="L3012" s="63"/>
      <c r="M3012" s="65"/>
      <c r="N3012" s="66"/>
      <c r="O3012" s="66"/>
      <c r="P3012" s="63"/>
      <c r="Q3012" s="64"/>
      <c r="R3012" s="64"/>
      <c r="S3012" s="64"/>
      <c r="T3012" s="67"/>
      <c r="U3012" s="62"/>
      <c r="W3012" s="8"/>
      <c r="X3012" s="8"/>
      <c r="Y3012" s="8"/>
      <c r="Z3012" s="8"/>
      <c r="AA3012" s="8"/>
      <c r="AB3012" s="8"/>
      <c r="AC3012" s="8"/>
      <c r="AD3012" s="8"/>
      <c r="AE3012" s="8"/>
      <c r="AF3012" s="8"/>
      <c r="AG3012" s="8"/>
    </row>
    <row r="3013" spans="1:33" s="7" customFormat="1" x14ac:dyDescent="0.3">
      <c r="A3013" s="61">
        <v>3502</v>
      </c>
      <c r="B3013" s="63"/>
      <c r="C3013" s="63"/>
      <c r="D3013" s="63"/>
      <c r="E3013" s="64"/>
      <c r="F3013" s="64"/>
      <c r="G3013" s="64"/>
      <c r="H3013" s="63"/>
      <c r="I3013" s="63"/>
      <c r="J3013" s="63"/>
      <c r="K3013" s="63"/>
      <c r="L3013" s="63"/>
      <c r="M3013" s="65"/>
      <c r="N3013" s="66"/>
      <c r="O3013" s="66"/>
      <c r="P3013" s="63"/>
      <c r="Q3013" s="64"/>
      <c r="R3013" s="64"/>
      <c r="S3013" s="64"/>
      <c r="T3013" s="67"/>
      <c r="U3013" s="62"/>
      <c r="W3013" s="8"/>
      <c r="X3013" s="8"/>
      <c r="Y3013" s="8"/>
      <c r="Z3013" s="8"/>
      <c r="AA3013" s="8"/>
      <c r="AB3013" s="8"/>
      <c r="AC3013" s="8"/>
      <c r="AD3013" s="8"/>
      <c r="AE3013" s="8"/>
      <c r="AF3013" s="8"/>
      <c r="AG3013" s="8"/>
    </row>
    <row r="3014" spans="1:33" s="7" customFormat="1" x14ac:dyDescent="0.3">
      <c r="A3014" s="61">
        <v>3503</v>
      </c>
      <c r="B3014" s="63"/>
      <c r="C3014" s="63"/>
      <c r="D3014" s="63"/>
      <c r="E3014" s="64"/>
      <c r="F3014" s="64"/>
      <c r="G3014" s="64"/>
      <c r="H3014" s="63"/>
      <c r="I3014" s="63"/>
      <c r="J3014" s="63"/>
      <c r="K3014" s="63"/>
      <c r="L3014" s="63"/>
      <c r="M3014" s="65"/>
      <c r="N3014" s="66"/>
      <c r="O3014" s="66"/>
      <c r="P3014" s="63"/>
      <c r="Q3014" s="64"/>
      <c r="R3014" s="64"/>
      <c r="S3014" s="64"/>
      <c r="T3014" s="67"/>
      <c r="U3014" s="62"/>
      <c r="W3014" s="8"/>
      <c r="X3014" s="8"/>
      <c r="Y3014" s="8"/>
      <c r="Z3014" s="8"/>
      <c r="AA3014" s="8"/>
      <c r="AB3014" s="8"/>
      <c r="AC3014" s="8"/>
      <c r="AD3014" s="8"/>
      <c r="AE3014" s="8"/>
      <c r="AF3014" s="8"/>
      <c r="AG3014" s="8"/>
    </row>
    <row r="3015" spans="1:33" s="7" customFormat="1" x14ac:dyDescent="0.3">
      <c r="A3015" s="61">
        <v>3504</v>
      </c>
      <c r="B3015" s="63"/>
      <c r="C3015" s="63"/>
      <c r="D3015" s="63"/>
      <c r="E3015" s="64"/>
      <c r="F3015" s="64"/>
      <c r="G3015" s="64"/>
      <c r="H3015" s="63"/>
      <c r="I3015" s="63"/>
      <c r="J3015" s="63"/>
      <c r="K3015" s="63"/>
      <c r="L3015" s="63"/>
      <c r="M3015" s="65"/>
      <c r="N3015" s="66"/>
      <c r="O3015" s="66"/>
      <c r="P3015" s="63"/>
      <c r="Q3015" s="64"/>
      <c r="R3015" s="64"/>
      <c r="S3015" s="64"/>
      <c r="T3015" s="67"/>
      <c r="U3015" s="62"/>
      <c r="W3015" s="8"/>
      <c r="X3015" s="8"/>
      <c r="Y3015" s="8"/>
      <c r="Z3015" s="8"/>
      <c r="AA3015" s="8"/>
      <c r="AB3015" s="8"/>
      <c r="AC3015" s="8"/>
      <c r="AD3015" s="8"/>
      <c r="AE3015" s="8"/>
      <c r="AF3015" s="8"/>
      <c r="AG3015" s="8"/>
    </row>
    <row r="3016" spans="1:33" s="7" customFormat="1" x14ac:dyDescent="0.3">
      <c r="A3016" s="61">
        <v>3505</v>
      </c>
      <c r="B3016" s="63"/>
      <c r="C3016" s="63"/>
      <c r="D3016" s="63"/>
      <c r="E3016" s="64"/>
      <c r="F3016" s="64"/>
      <c r="G3016" s="64"/>
      <c r="H3016" s="63"/>
      <c r="I3016" s="63"/>
      <c r="J3016" s="63"/>
      <c r="K3016" s="63"/>
      <c r="L3016" s="63"/>
      <c r="M3016" s="65"/>
      <c r="N3016" s="66"/>
      <c r="O3016" s="66"/>
      <c r="P3016" s="63"/>
      <c r="Q3016" s="64"/>
      <c r="R3016" s="64"/>
      <c r="S3016" s="64"/>
      <c r="T3016" s="67"/>
      <c r="U3016" s="62"/>
      <c r="W3016" s="8"/>
      <c r="X3016" s="8"/>
      <c r="Y3016" s="8"/>
      <c r="Z3016" s="8"/>
      <c r="AA3016" s="8"/>
      <c r="AB3016" s="8"/>
      <c r="AC3016" s="8"/>
      <c r="AD3016" s="8"/>
      <c r="AE3016" s="8"/>
      <c r="AF3016" s="8"/>
      <c r="AG3016" s="8"/>
    </row>
    <row r="3017" spans="1:33" s="7" customFormat="1" x14ac:dyDescent="0.3">
      <c r="A3017" s="61">
        <v>3506</v>
      </c>
      <c r="B3017" s="63"/>
      <c r="C3017" s="63"/>
      <c r="D3017" s="63"/>
      <c r="E3017" s="64"/>
      <c r="F3017" s="64"/>
      <c r="G3017" s="64"/>
      <c r="H3017" s="63"/>
      <c r="I3017" s="63"/>
      <c r="J3017" s="63"/>
      <c r="K3017" s="63"/>
      <c r="L3017" s="63"/>
      <c r="M3017" s="65"/>
      <c r="N3017" s="66"/>
      <c r="O3017" s="66"/>
      <c r="P3017" s="63"/>
      <c r="Q3017" s="64"/>
      <c r="R3017" s="64"/>
      <c r="S3017" s="64"/>
      <c r="T3017" s="67"/>
      <c r="U3017" s="62"/>
      <c r="W3017" s="8"/>
      <c r="X3017" s="8"/>
      <c r="Y3017" s="8"/>
      <c r="Z3017" s="8"/>
      <c r="AA3017" s="8"/>
      <c r="AB3017" s="8"/>
      <c r="AC3017" s="8"/>
      <c r="AD3017" s="8"/>
      <c r="AE3017" s="8"/>
      <c r="AF3017" s="8"/>
      <c r="AG3017" s="8"/>
    </row>
    <row r="3018" spans="1:33" s="7" customFormat="1" x14ac:dyDescent="0.3">
      <c r="A3018" s="61">
        <v>3507</v>
      </c>
      <c r="B3018" s="63"/>
      <c r="C3018" s="63"/>
      <c r="D3018" s="63"/>
      <c r="E3018" s="64"/>
      <c r="F3018" s="64"/>
      <c r="G3018" s="64"/>
      <c r="H3018" s="63"/>
      <c r="I3018" s="63"/>
      <c r="J3018" s="63"/>
      <c r="K3018" s="63"/>
      <c r="L3018" s="63"/>
      <c r="M3018" s="65"/>
      <c r="N3018" s="66"/>
      <c r="O3018" s="66"/>
      <c r="P3018" s="63"/>
      <c r="Q3018" s="64"/>
      <c r="R3018" s="64"/>
      <c r="S3018" s="64"/>
      <c r="T3018" s="67"/>
      <c r="U3018" s="62"/>
      <c r="W3018" s="8"/>
      <c r="X3018" s="8"/>
      <c r="Y3018" s="8"/>
      <c r="Z3018" s="8"/>
      <c r="AA3018" s="8"/>
      <c r="AB3018" s="8"/>
      <c r="AC3018" s="8"/>
      <c r="AD3018" s="8"/>
      <c r="AE3018" s="8"/>
      <c r="AF3018" s="8"/>
      <c r="AG3018" s="8"/>
    </row>
    <row r="3019" spans="1:33" s="7" customFormat="1" x14ac:dyDescent="0.3">
      <c r="A3019" s="61">
        <v>3508</v>
      </c>
      <c r="B3019" s="63"/>
      <c r="C3019" s="63"/>
      <c r="D3019" s="63"/>
      <c r="E3019" s="64"/>
      <c r="F3019" s="64"/>
      <c r="G3019" s="64"/>
      <c r="H3019" s="63"/>
      <c r="I3019" s="63"/>
      <c r="J3019" s="63"/>
      <c r="K3019" s="63"/>
      <c r="L3019" s="63"/>
      <c r="M3019" s="65"/>
      <c r="N3019" s="66"/>
      <c r="O3019" s="66"/>
      <c r="P3019" s="63"/>
      <c r="Q3019" s="64"/>
      <c r="R3019" s="64"/>
      <c r="S3019" s="64"/>
      <c r="T3019" s="67"/>
      <c r="U3019" s="62"/>
      <c r="W3019" s="8"/>
      <c r="X3019" s="8"/>
      <c r="Y3019" s="8"/>
      <c r="Z3019" s="8"/>
      <c r="AA3019" s="8"/>
      <c r="AB3019" s="8"/>
      <c r="AC3019" s="8"/>
      <c r="AD3019" s="8"/>
      <c r="AE3019" s="8"/>
      <c r="AF3019" s="8"/>
      <c r="AG3019" s="8"/>
    </row>
    <row r="3020" spans="1:33" s="7" customFormat="1" x14ac:dyDescent="0.3">
      <c r="A3020" s="61">
        <v>3509</v>
      </c>
      <c r="B3020" s="63"/>
      <c r="C3020" s="63"/>
      <c r="D3020" s="63"/>
      <c r="E3020" s="64"/>
      <c r="F3020" s="64"/>
      <c r="G3020" s="64"/>
      <c r="H3020" s="63"/>
      <c r="I3020" s="63"/>
      <c r="J3020" s="63"/>
      <c r="K3020" s="63"/>
      <c r="L3020" s="63"/>
      <c r="M3020" s="65"/>
      <c r="N3020" s="66"/>
      <c r="O3020" s="66"/>
      <c r="P3020" s="63"/>
      <c r="Q3020" s="64"/>
      <c r="R3020" s="64"/>
      <c r="S3020" s="64"/>
      <c r="T3020" s="67"/>
      <c r="U3020" s="62"/>
      <c r="W3020" s="8"/>
      <c r="X3020" s="8"/>
      <c r="Y3020" s="8"/>
      <c r="Z3020" s="8"/>
      <c r="AA3020" s="8"/>
      <c r="AB3020" s="8"/>
      <c r="AC3020" s="8"/>
      <c r="AD3020" s="8"/>
      <c r="AE3020" s="8"/>
      <c r="AF3020" s="8"/>
      <c r="AG3020" s="8"/>
    </row>
    <row r="3021" spans="1:33" s="7" customFormat="1" x14ac:dyDescent="0.3">
      <c r="A3021" s="61">
        <v>3510</v>
      </c>
      <c r="B3021" s="63"/>
      <c r="C3021" s="63"/>
      <c r="D3021" s="63"/>
      <c r="E3021" s="64"/>
      <c r="F3021" s="64"/>
      <c r="G3021" s="64"/>
      <c r="H3021" s="63"/>
      <c r="I3021" s="63"/>
      <c r="J3021" s="63"/>
      <c r="K3021" s="63"/>
      <c r="L3021" s="63"/>
      <c r="M3021" s="65"/>
      <c r="N3021" s="66"/>
      <c r="O3021" s="66"/>
      <c r="P3021" s="63"/>
      <c r="Q3021" s="64"/>
      <c r="R3021" s="64"/>
      <c r="S3021" s="64"/>
      <c r="T3021" s="67"/>
      <c r="U3021" s="62"/>
      <c r="W3021" s="8"/>
      <c r="X3021" s="8"/>
      <c r="Y3021" s="8"/>
      <c r="Z3021" s="8"/>
      <c r="AA3021" s="8"/>
      <c r="AB3021" s="8"/>
      <c r="AC3021" s="8"/>
      <c r="AD3021" s="8"/>
      <c r="AE3021" s="8"/>
      <c r="AF3021" s="8"/>
      <c r="AG3021" s="8"/>
    </row>
    <row r="3022" spans="1:33" s="7" customFormat="1" x14ac:dyDescent="0.3">
      <c r="A3022" s="61">
        <v>3511</v>
      </c>
      <c r="B3022" s="63"/>
      <c r="C3022" s="63"/>
      <c r="D3022" s="63"/>
      <c r="E3022" s="64"/>
      <c r="F3022" s="64"/>
      <c r="G3022" s="64"/>
      <c r="H3022" s="63"/>
      <c r="I3022" s="63"/>
      <c r="J3022" s="63"/>
      <c r="K3022" s="63"/>
      <c r="L3022" s="63"/>
      <c r="M3022" s="65"/>
      <c r="N3022" s="66"/>
      <c r="O3022" s="66"/>
      <c r="P3022" s="63"/>
      <c r="Q3022" s="64"/>
      <c r="R3022" s="64"/>
      <c r="S3022" s="64"/>
      <c r="T3022" s="67"/>
      <c r="U3022" s="62"/>
      <c r="W3022" s="8"/>
      <c r="X3022" s="8"/>
      <c r="Y3022" s="8"/>
      <c r="Z3022" s="8"/>
      <c r="AA3022" s="8"/>
      <c r="AB3022" s="8"/>
      <c r="AC3022" s="8"/>
      <c r="AD3022" s="8"/>
      <c r="AE3022" s="8"/>
      <c r="AF3022" s="8"/>
      <c r="AG3022" s="8"/>
    </row>
    <row r="3023" spans="1:33" s="7" customFormat="1" x14ac:dyDescent="0.3">
      <c r="A3023" s="61">
        <v>3512</v>
      </c>
      <c r="B3023" s="63"/>
      <c r="C3023" s="63"/>
      <c r="D3023" s="63"/>
      <c r="E3023" s="64"/>
      <c r="F3023" s="64"/>
      <c r="G3023" s="64"/>
      <c r="H3023" s="63"/>
      <c r="I3023" s="63"/>
      <c r="J3023" s="63"/>
      <c r="K3023" s="63"/>
      <c r="L3023" s="63"/>
      <c r="M3023" s="65"/>
      <c r="N3023" s="66"/>
      <c r="O3023" s="66"/>
      <c r="P3023" s="63"/>
      <c r="Q3023" s="64"/>
      <c r="R3023" s="64"/>
      <c r="S3023" s="64"/>
      <c r="T3023" s="67"/>
      <c r="U3023" s="62"/>
      <c r="W3023" s="8"/>
      <c r="X3023" s="8"/>
      <c r="Y3023" s="8"/>
      <c r="Z3023" s="8"/>
      <c r="AA3023" s="8"/>
      <c r="AB3023" s="8"/>
      <c r="AC3023" s="8"/>
      <c r="AD3023" s="8"/>
      <c r="AE3023" s="8"/>
      <c r="AF3023" s="8"/>
      <c r="AG3023" s="8"/>
    </row>
    <row r="3024" spans="1:33" s="7" customFormat="1" x14ac:dyDescent="0.3">
      <c r="A3024" s="61">
        <v>3513</v>
      </c>
      <c r="B3024" s="63"/>
      <c r="C3024" s="63"/>
      <c r="D3024" s="63"/>
      <c r="E3024" s="64"/>
      <c r="F3024" s="64"/>
      <c r="G3024" s="64"/>
      <c r="H3024" s="63"/>
      <c r="I3024" s="63"/>
      <c r="J3024" s="63"/>
      <c r="K3024" s="63"/>
      <c r="L3024" s="63"/>
      <c r="M3024" s="65"/>
      <c r="N3024" s="66"/>
      <c r="O3024" s="66"/>
      <c r="P3024" s="63"/>
      <c r="Q3024" s="64"/>
      <c r="R3024" s="64"/>
      <c r="S3024" s="64"/>
      <c r="T3024" s="67"/>
      <c r="U3024" s="62"/>
      <c r="W3024" s="8"/>
      <c r="X3024" s="8"/>
      <c r="Y3024" s="8"/>
      <c r="Z3024" s="8"/>
      <c r="AA3024" s="8"/>
      <c r="AB3024" s="8"/>
      <c r="AC3024" s="8"/>
      <c r="AD3024" s="8"/>
      <c r="AE3024" s="8"/>
      <c r="AF3024" s="8"/>
      <c r="AG3024" s="8"/>
    </row>
    <row r="3025" spans="1:33" s="7" customFormat="1" x14ac:dyDescent="0.3">
      <c r="A3025" s="61">
        <v>3514</v>
      </c>
      <c r="B3025" s="63"/>
      <c r="C3025" s="63"/>
      <c r="D3025" s="63"/>
      <c r="E3025" s="64"/>
      <c r="F3025" s="64"/>
      <c r="G3025" s="64"/>
      <c r="H3025" s="63"/>
      <c r="I3025" s="63"/>
      <c r="J3025" s="63"/>
      <c r="K3025" s="63"/>
      <c r="L3025" s="63"/>
      <c r="M3025" s="65"/>
      <c r="N3025" s="66"/>
      <c r="O3025" s="66"/>
      <c r="P3025" s="63"/>
      <c r="Q3025" s="64"/>
      <c r="R3025" s="64"/>
      <c r="S3025" s="64"/>
      <c r="T3025" s="67"/>
      <c r="U3025" s="62"/>
      <c r="W3025" s="8"/>
      <c r="X3025" s="8"/>
      <c r="Y3025" s="8"/>
      <c r="Z3025" s="8"/>
      <c r="AA3025" s="8"/>
      <c r="AB3025" s="8"/>
      <c r="AC3025" s="8"/>
      <c r="AD3025" s="8"/>
      <c r="AE3025" s="8"/>
      <c r="AF3025" s="8"/>
      <c r="AG3025" s="8"/>
    </row>
    <row r="3026" spans="1:33" s="7" customFormat="1" x14ac:dyDescent="0.3">
      <c r="A3026" s="61">
        <v>3515</v>
      </c>
      <c r="B3026" s="63"/>
      <c r="C3026" s="63"/>
      <c r="D3026" s="63"/>
      <c r="E3026" s="64"/>
      <c r="F3026" s="64"/>
      <c r="G3026" s="64"/>
      <c r="H3026" s="63"/>
      <c r="I3026" s="63"/>
      <c r="J3026" s="63"/>
      <c r="K3026" s="63"/>
      <c r="L3026" s="63"/>
      <c r="M3026" s="65"/>
      <c r="N3026" s="66"/>
      <c r="O3026" s="66"/>
      <c r="P3026" s="63"/>
      <c r="Q3026" s="64"/>
      <c r="R3026" s="64"/>
      <c r="S3026" s="64"/>
      <c r="T3026" s="67"/>
      <c r="U3026" s="62"/>
      <c r="W3026" s="8"/>
      <c r="X3026" s="8"/>
      <c r="Y3026" s="8"/>
      <c r="Z3026" s="8"/>
      <c r="AA3026" s="8"/>
      <c r="AB3026" s="8"/>
      <c r="AC3026" s="8"/>
      <c r="AD3026" s="8"/>
      <c r="AE3026" s="8"/>
      <c r="AF3026" s="8"/>
      <c r="AG3026" s="8"/>
    </row>
    <row r="3027" spans="1:33" s="7" customFormat="1" x14ac:dyDescent="0.3">
      <c r="A3027" s="61">
        <v>3516</v>
      </c>
      <c r="B3027" s="63"/>
      <c r="C3027" s="63"/>
      <c r="D3027" s="63"/>
      <c r="E3027" s="64"/>
      <c r="F3027" s="64"/>
      <c r="G3027" s="64"/>
      <c r="H3027" s="63"/>
      <c r="I3027" s="63"/>
      <c r="J3027" s="63"/>
      <c r="K3027" s="63"/>
      <c r="L3027" s="63"/>
      <c r="M3027" s="65"/>
      <c r="N3027" s="66"/>
      <c r="O3027" s="66"/>
      <c r="P3027" s="63"/>
      <c r="Q3027" s="64"/>
      <c r="R3027" s="64"/>
      <c r="S3027" s="64"/>
      <c r="T3027" s="67"/>
      <c r="U3027" s="62"/>
      <c r="W3027" s="8"/>
      <c r="X3027" s="8"/>
      <c r="Y3027" s="8"/>
      <c r="Z3027" s="8"/>
      <c r="AA3027" s="8"/>
      <c r="AB3027" s="8"/>
      <c r="AC3027" s="8"/>
      <c r="AD3027" s="8"/>
      <c r="AE3027" s="8"/>
      <c r="AF3027" s="8"/>
      <c r="AG3027" s="8"/>
    </row>
    <row r="3028" spans="1:33" s="7" customFormat="1" x14ac:dyDescent="0.3">
      <c r="A3028" s="61">
        <v>3517</v>
      </c>
      <c r="B3028" s="63"/>
      <c r="C3028" s="63"/>
      <c r="D3028" s="63"/>
      <c r="E3028" s="64"/>
      <c r="F3028" s="64"/>
      <c r="G3028" s="64"/>
      <c r="H3028" s="63"/>
      <c r="I3028" s="63"/>
      <c r="J3028" s="63"/>
      <c r="K3028" s="63"/>
      <c r="L3028" s="63"/>
      <c r="M3028" s="65"/>
      <c r="N3028" s="66"/>
      <c r="O3028" s="66"/>
      <c r="P3028" s="63"/>
      <c r="Q3028" s="64"/>
      <c r="R3028" s="64"/>
      <c r="S3028" s="64"/>
      <c r="T3028" s="67"/>
      <c r="U3028" s="62"/>
      <c r="W3028" s="8"/>
      <c r="X3028" s="8"/>
      <c r="Y3028" s="8"/>
      <c r="Z3028" s="8"/>
      <c r="AA3028" s="8"/>
      <c r="AB3028" s="8"/>
      <c r="AC3028" s="8"/>
      <c r="AD3028" s="8"/>
      <c r="AE3028" s="8"/>
      <c r="AF3028" s="8"/>
      <c r="AG3028" s="8"/>
    </row>
    <row r="3029" spans="1:33" s="7" customFormat="1" x14ac:dyDescent="0.3">
      <c r="A3029" s="61">
        <v>3518</v>
      </c>
      <c r="B3029" s="63"/>
      <c r="C3029" s="63"/>
      <c r="D3029" s="63"/>
      <c r="E3029" s="64"/>
      <c r="F3029" s="64"/>
      <c r="G3029" s="64"/>
      <c r="H3029" s="63"/>
      <c r="I3029" s="63"/>
      <c r="J3029" s="63"/>
      <c r="K3029" s="63"/>
      <c r="L3029" s="63"/>
      <c r="M3029" s="65"/>
      <c r="N3029" s="66"/>
      <c r="O3029" s="66"/>
      <c r="P3029" s="63"/>
      <c r="Q3029" s="64"/>
      <c r="R3029" s="64"/>
      <c r="S3029" s="64"/>
      <c r="T3029" s="67"/>
      <c r="U3029" s="62"/>
      <c r="W3029" s="8"/>
      <c r="X3029" s="8"/>
      <c r="Y3029" s="8"/>
      <c r="Z3029" s="8"/>
      <c r="AA3029" s="8"/>
      <c r="AB3029" s="8"/>
      <c r="AC3029" s="8"/>
      <c r="AD3029" s="8"/>
      <c r="AE3029" s="8"/>
      <c r="AF3029" s="8"/>
      <c r="AG3029" s="8"/>
    </row>
    <row r="3030" spans="1:33" s="7" customFormat="1" x14ac:dyDescent="0.3">
      <c r="A3030" s="61">
        <v>3519</v>
      </c>
      <c r="B3030" s="63"/>
      <c r="C3030" s="63"/>
      <c r="D3030" s="63"/>
      <c r="E3030" s="64"/>
      <c r="F3030" s="64"/>
      <c r="G3030" s="64"/>
      <c r="H3030" s="63"/>
      <c r="I3030" s="63"/>
      <c r="J3030" s="63"/>
      <c r="K3030" s="63"/>
      <c r="L3030" s="63"/>
      <c r="M3030" s="65"/>
      <c r="N3030" s="66"/>
      <c r="O3030" s="66"/>
      <c r="P3030" s="63"/>
      <c r="Q3030" s="64"/>
      <c r="R3030" s="64"/>
      <c r="S3030" s="64"/>
      <c r="T3030" s="67"/>
      <c r="U3030" s="62"/>
      <c r="W3030" s="8"/>
      <c r="X3030" s="8"/>
      <c r="Y3030" s="8"/>
      <c r="Z3030" s="8"/>
      <c r="AA3030" s="8"/>
      <c r="AB3030" s="8"/>
      <c r="AC3030" s="8"/>
      <c r="AD3030" s="8"/>
      <c r="AE3030" s="8"/>
      <c r="AF3030" s="8"/>
      <c r="AG3030" s="8"/>
    </row>
    <row r="3031" spans="1:33" s="7" customFormat="1" x14ac:dyDescent="0.3">
      <c r="A3031" s="61">
        <v>3520</v>
      </c>
      <c r="B3031" s="63"/>
      <c r="C3031" s="63"/>
      <c r="D3031" s="63"/>
      <c r="E3031" s="64"/>
      <c r="F3031" s="64"/>
      <c r="G3031" s="64"/>
      <c r="H3031" s="63"/>
      <c r="I3031" s="63"/>
      <c r="J3031" s="63"/>
      <c r="K3031" s="63"/>
      <c r="L3031" s="63"/>
      <c r="M3031" s="65"/>
      <c r="N3031" s="66"/>
      <c r="O3031" s="66"/>
      <c r="P3031" s="63"/>
      <c r="Q3031" s="64"/>
      <c r="R3031" s="64"/>
      <c r="S3031" s="64"/>
      <c r="T3031" s="67"/>
      <c r="U3031" s="62"/>
      <c r="W3031" s="8"/>
      <c r="X3031" s="8"/>
      <c r="Y3031" s="8"/>
      <c r="Z3031" s="8"/>
      <c r="AA3031" s="8"/>
      <c r="AB3031" s="8"/>
      <c r="AC3031" s="8"/>
      <c r="AD3031" s="8"/>
      <c r="AE3031" s="8"/>
      <c r="AF3031" s="8"/>
      <c r="AG3031" s="8"/>
    </row>
    <row r="3032" spans="1:33" s="7" customFormat="1" x14ac:dyDescent="0.3">
      <c r="A3032" s="61">
        <v>3521</v>
      </c>
      <c r="B3032" s="63"/>
      <c r="C3032" s="63"/>
      <c r="D3032" s="63"/>
      <c r="E3032" s="64"/>
      <c r="F3032" s="64"/>
      <c r="G3032" s="64"/>
      <c r="H3032" s="63"/>
      <c r="I3032" s="63"/>
      <c r="J3032" s="63"/>
      <c r="K3032" s="63"/>
      <c r="L3032" s="63"/>
      <c r="M3032" s="65"/>
      <c r="N3032" s="66"/>
      <c r="O3032" s="66"/>
      <c r="P3032" s="63"/>
      <c r="Q3032" s="64"/>
      <c r="R3032" s="64"/>
      <c r="S3032" s="64"/>
      <c r="T3032" s="67"/>
      <c r="U3032" s="62"/>
      <c r="W3032" s="8"/>
      <c r="X3032" s="8"/>
      <c r="Y3032" s="8"/>
      <c r="Z3032" s="8"/>
      <c r="AA3032" s="8"/>
      <c r="AB3032" s="8"/>
      <c r="AC3032" s="8"/>
      <c r="AD3032" s="8"/>
      <c r="AE3032" s="8"/>
      <c r="AF3032" s="8"/>
      <c r="AG3032" s="8"/>
    </row>
    <row r="3033" spans="1:33" s="7" customFormat="1" x14ac:dyDescent="0.3">
      <c r="A3033" s="61">
        <v>3522</v>
      </c>
      <c r="B3033" s="63"/>
      <c r="C3033" s="63"/>
      <c r="D3033" s="63"/>
      <c r="E3033" s="64"/>
      <c r="F3033" s="64"/>
      <c r="G3033" s="64"/>
      <c r="H3033" s="63"/>
      <c r="I3033" s="63"/>
      <c r="J3033" s="63"/>
      <c r="K3033" s="63"/>
      <c r="L3033" s="63"/>
      <c r="M3033" s="65"/>
      <c r="N3033" s="66"/>
      <c r="O3033" s="66"/>
      <c r="P3033" s="63"/>
      <c r="Q3033" s="64"/>
      <c r="R3033" s="64"/>
      <c r="S3033" s="64"/>
      <c r="T3033" s="67"/>
      <c r="U3033" s="62"/>
      <c r="W3033" s="8"/>
      <c r="X3033" s="8"/>
      <c r="Y3033" s="8"/>
      <c r="Z3033" s="8"/>
      <c r="AA3033" s="8"/>
      <c r="AB3033" s="8"/>
      <c r="AC3033" s="8"/>
      <c r="AD3033" s="8"/>
      <c r="AE3033" s="8"/>
      <c r="AF3033" s="8"/>
      <c r="AG3033" s="8"/>
    </row>
    <row r="3034" spans="1:33" s="7" customFormat="1" x14ac:dyDescent="0.3">
      <c r="A3034" s="61">
        <v>3523</v>
      </c>
      <c r="B3034" s="63"/>
      <c r="C3034" s="63"/>
      <c r="D3034" s="63"/>
      <c r="E3034" s="64"/>
      <c r="F3034" s="64"/>
      <c r="G3034" s="64"/>
      <c r="H3034" s="63"/>
      <c r="I3034" s="63"/>
      <c r="J3034" s="63"/>
      <c r="K3034" s="63"/>
      <c r="L3034" s="63"/>
      <c r="M3034" s="65"/>
      <c r="N3034" s="66"/>
      <c r="O3034" s="66"/>
      <c r="P3034" s="63"/>
      <c r="Q3034" s="64"/>
      <c r="R3034" s="64"/>
      <c r="S3034" s="64"/>
      <c r="T3034" s="67"/>
      <c r="U3034" s="62"/>
      <c r="W3034" s="8"/>
      <c r="X3034" s="8"/>
      <c r="Y3034" s="8"/>
      <c r="Z3034" s="8"/>
      <c r="AA3034" s="8"/>
      <c r="AB3034" s="8"/>
      <c r="AC3034" s="8"/>
      <c r="AD3034" s="8"/>
      <c r="AE3034" s="8"/>
      <c r="AF3034" s="8"/>
      <c r="AG3034" s="8"/>
    </row>
    <row r="3035" spans="1:33" s="7" customFormat="1" x14ac:dyDescent="0.3">
      <c r="A3035" s="61">
        <v>3524</v>
      </c>
      <c r="B3035" s="63"/>
      <c r="C3035" s="63"/>
      <c r="D3035" s="63"/>
      <c r="E3035" s="64"/>
      <c r="F3035" s="64"/>
      <c r="G3035" s="64"/>
      <c r="H3035" s="63"/>
      <c r="I3035" s="63"/>
      <c r="J3035" s="63"/>
      <c r="K3035" s="63"/>
      <c r="L3035" s="63"/>
      <c r="M3035" s="65"/>
      <c r="N3035" s="66"/>
      <c r="O3035" s="66"/>
      <c r="P3035" s="63"/>
      <c r="Q3035" s="64"/>
      <c r="R3035" s="64"/>
      <c r="S3035" s="64"/>
      <c r="T3035" s="67"/>
      <c r="U3035" s="62"/>
      <c r="W3035" s="8"/>
      <c r="X3035" s="8"/>
      <c r="Y3035" s="8"/>
      <c r="Z3035" s="8"/>
      <c r="AA3035" s="8"/>
      <c r="AB3035" s="8"/>
      <c r="AC3035" s="8"/>
      <c r="AD3035" s="8"/>
      <c r="AE3035" s="8"/>
      <c r="AF3035" s="8"/>
      <c r="AG3035" s="8"/>
    </row>
    <row r="3036" spans="1:33" s="7" customFormat="1" x14ac:dyDescent="0.3">
      <c r="A3036" s="61">
        <v>3525</v>
      </c>
      <c r="B3036" s="63"/>
      <c r="C3036" s="63"/>
      <c r="D3036" s="63"/>
      <c r="E3036" s="64"/>
      <c r="F3036" s="64"/>
      <c r="G3036" s="64"/>
      <c r="H3036" s="63"/>
      <c r="I3036" s="63"/>
      <c r="J3036" s="63"/>
      <c r="K3036" s="63"/>
      <c r="L3036" s="63"/>
      <c r="M3036" s="65"/>
      <c r="N3036" s="66"/>
      <c r="O3036" s="66"/>
      <c r="P3036" s="63"/>
      <c r="Q3036" s="64"/>
      <c r="R3036" s="64"/>
      <c r="S3036" s="64"/>
      <c r="T3036" s="67"/>
      <c r="U3036" s="62"/>
      <c r="W3036" s="8"/>
      <c r="X3036" s="8"/>
      <c r="Y3036" s="8"/>
      <c r="Z3036" s="8"/>
      <c r="AA3036" s="8"/>
      <c r="AB3036" s="8"/>
      <c r="AC3036" s="8"/>
      <c r="AD3036" s="8"/>
      <c r="AE3036" s="8"/>
      <c r="AF3036" s="8"/>
      <c r="AG3036" s="8"/>
    </row>
    <row r="3037" spans="1:33" s="7" customFormat="1" x14ac:dyDescent="0.3">
      <c r="A3037" s="61">
        <v>3526</v>
      </c>
      <c r="B3037" s="63"/>
      <c r="C3037" s="63"/>
      <c r="D3037" s="63"/>
      <c r="E3037" s="64"/>
      <c r="F3037" s="64"/>
      <c r="G3037" s="64"/>
      <c r="H3037" s="63"/>
      <c r="I3037" s="63"/>
      <c r="J3037" s="63"/>
      <c r="K3037" s="63"/>
      <c r="L3037" s="63"/>
      <c r="M3037" s="65"/>
      <c r="N3037" s="66"/>
      <c r="O3037" s="66"/>
      <c r="P3037" s="63"/>
      <c r="Q3037" s="64"/>
      <c r="R3037" s="64"/>
      <c r="S3037" s="64"/>
      <c r="T3037" s="67"/>
      <c r="U3037" s="62"/>
      <c r="W3037" s="8"/>
      <c r="X3037" s="8"/>
      <c r="Y3037" s="8"/>
      <c r="Z3037" s="8"/>
      <c r="AA3037" s="8"/>
      <c r="AB3037" s="8"/>
      <c r="AC3037" s="8"/>
      <c r="AD3037" s="8"/>
      <c r="AE3037" s="8"/>
      <c r="AF3037" s="8"/>
      <c r="AG3037" s="8"/>
    </row>
    <row r="3038" spans="1:33" s="7" customFormat="1" x14ac:dyDescent="0.3">
      <c r="A3038" s="61">
        <v>3527</v>
      </c>
      <c r="B3038" s="63"/>
      <c r="C3038" s="63"/>
      <c r="D3038" s="63"/>
      <c r="E3038" s="64"/>
      <c r="F3038" s="64"/>
      <c r="G3038" s="64"/>
      <c r="H3038" s="63"/>
      <c r="I3038" s="63"/>
      <c r="J3038" s="63"/>
      <c r="K3038" s="63"/>
      <c r="L3038" s="63"/>
      <c r="M3038" s="65"/>
      <c r="N3038" s="66"/>
      <c r="O3038" s="66"/>
      <c r="P3038" s="63"/>
      <c r="Q3038" s="64"/>
      <c r="R3038" s="64"/>
      <c r="S3038" s="64"/>
      <c r="T3038" s="67"/>
      <c r="U3038" s="62"/>
      <c r="W3038" s="8"/>
      <c r="X3038" s="8"/>
      <c r="Y3038" s="8"/>
      <c r="Z3038" s="8"/>
      <c r="AA3038" s="8"/>
      <c r="AB3038" s="8"/>
      <c r="AC3038" s="8"/>
      <c r="AD3038" s="8"/>
      <c r="AE3038" s="8"/>
      <c r="AF3038" s="8"/>
      <c r="AG3038" s="8"/>
    </row>
    <row r="3039" spans="1:33" s="7" customFormat="1" x14ac:dyDescent="0.3">
      <c r="A3039" s="61">
        <v>3528</v>
      </c>
      <c r="B3039" s="63"/>
      <c r="C3039" s="63"/>
      <c r="D3039" s="63"/>
      <c r="E3039" s="64"/>
      <c r="F3039" s="64"/>
      <c r="G3039" s="64"/>
      <c r="H3039" s="63"/>
      <c r="I3039" s="63"/>
      <c r="J3039" s="63"/>
      <c r="K3039" s="63"/>
      <c r="L3039" s="63"/>
      <c r="M3039" s="65"/>
      <c r="N3039" s="66"/>
      <c r="O3039" s="66"/>
      <c r="P3039" s="63"/>
      <c r="Q3039" s="64"/>
      <c r="R3039" s="64"/>
      <c r="S3039" s="64"/>
      <c r="T3039" s="67"/>
      <c r="U3039" s="62"/>
      <c r="W3039" s="8"/>
      <c r="X3039" s="8"/>
      <c r="Y3039" s="8"/>
      <c r="Z3039" s="8"/>
      <c r="AA3039" s="8"/>
      <c r="AB3039" s="8"/>
      <c r="AC3039" s="8"/>
      <c r="AD3039" s="8"/>
      <c r="AE3039" s="8"/>
      <c r="AF3039" s="8"/>
      <c r="AG3039" s="8"/>
    </row>
    <row r="3040" spans="1:33" s="7" customFormat="1" x14ac:dyDescent="0.3">
      <c r="A3040" s="61">
        <v>3529</v>
      </c>
      <c r="B3040" s="63"/>
      <c r="C3040" s="63"/>
      <c r="D3040" s="63"/>
      <c r="E3040" s="64"/>
      <c r="F3040" s="64"/>
      <c r="G3040" s="64"/>
      <c r="H3040" s="63"/>
      <c r="I3040" s="63"/>
      <c r="J3040" s="63"/>
      <c r="K3040" s="63"/>
      <c r="L3040" s="63"/>
      <c r="M3040" s="65"/>
      <c r="N3040" s="66"/>
      <c r="O3040" s="66"/>
      <c r="P3040" s="63"/>
      <c r="Q3040" s="64"/>
      <c r="R3040" s="64"/>
      <c r="S3040" s="64"/>
      <c r="T3040" s="67"/>
      <c r="U3040" s="62"/>
      <c r="W3040" s="8"/>
      <c r="X3040" s="8"/>
      <c r="Y3040" s="8"/>
      <c r="Z3040" s="8"/>
      <c r="AA3040" s="8"/>
      <c r="AB3040" s="8"/>
      <c r="AC3040" s="8"/>
      <c r="AD3040" s="8"/>
      <c r="AE3040" s="8"/>
      <c r="AF3040" s="8"/>
      <c r="AG3040" s="8"/>
    </row>
    <row r="3041" spans="1:33" s="7" customFormat="1" x14ac:dyDescent="0.3">
      <c r="A3041" s="61">
        <v>3530</v>
      </c>
      <c r="B3041" s="63"/>
      <c r="C3041" s="63"/>
      <c r="D3041" s="63"/>
      <c r="E3041" s="64"/>
      <c r="F3041" s="64"/>
      <c r="G3041" s="64"/>
      <c r="H3041" s="63"/>
      <c r="I3041" s="63"/>
      <c r="J3041" s="63"/>
      <c r="K3041" s="63"/>
      <c r="L3041" s="63"/>
      <c r="M3041" s="65"/>
      <c r="N3041" s="66"/>
      <c r="O3041" s="66"/>
      <c r="P3041" s="63"/>
      <c r="Q3041" s="64"/>
      <c r="R3041" s="64"/>
      <c r="S3041" s="64"/>
      <c r="T3041" s="67"/>
      <c r="U3041" s="62"/>
      <c r="W3041" s="8"/>
      <c r="X3041" s="8"/>
      <c r="Y3041" s="8"/>
      <c r="Z3041" s="8"/>
      <c r="AA3041" s="8"/>
      <c r="AB3041" s="8"/>
      <c r="AC3041" s="8"/>
      <c r="AD3041" s="8"/>
      <c r="AE3041" s="8"/>
      <c r="AF3041" s="8"/>
      <c r="AG3041" s="8"/>
    </row>
    <row r="3042" spans="1:33" s="7" customFormat="1" x14ac:dyDescent="0.3">
      <c r="A3042" s="61">
        <v>3531</v>
      </c>
      <c r="B3042" s="63"/>
      <c r="C3042" s="63"/>
      <c r="D3042" s="63"/>
      <c r="E3042" s="64"/>
      <c r="F3042" s="64"/>
      <c r="G3042" s="64"/>
      <c r="H3042" s="63"/>
      <c r="I3042" s="63"/>
      <c r="J3042" s="63"/>
      <c r="K3042" s="63"/>
      <c r="L3042" s="63"/>
      <c r="M3042" s="65"/>
      <c r="N3042" s="66"/>
      <c r="O3042" s="66"/>
      <c r="P3042" s="63"/>
      <c r="Q3042" s="64"/>
      <c r="R3042" s="64"/>
      <c r="S3042" s="64"/>
      <c r="T3042" s="67"/>
      <c r="U3042" s="62"/>
      <c r="W3042" s="8"/>
      <c r="X3042" s="8"/>
      <c r="Y3042" s="8"/>
      <c r="Z3042" s="8"/>
      <c r="AA3042" s="8"/>
      <c r="AB3042" s="8"/>
      <c r="AC3042" s="8"/>
      <c r="AD3042" s="8"/>
      <c r="AE3042" s="8"/>
      <c r="AF3042" s="8"/>
      <c r="AG3042" s="8"/>
    </row>
    <row r="3043" spans="1:33" s="7" customFormat="1" x14ac:dyDescent="0.3">
      <c r="A3043" s="61">
        <v>3532</v>
      </c>
      <c r="B3043" s="63"/>
      <c r="C3043" s="63"/>
      <c r="D3043" s="63"/>
      <c r="E3043" s="64"/>
      <c r="F3043" s="64"/>
      <c r="G3043" s="64"/>
      <c r="H3043" s="63"/>
      <c r="I3043" s="63"/>
      <c r="J3043" s="63"/>
      <c r="K3043" s="63"/>
      <c r="L3043" s="63"/>
      <c r="M3043" s="65"/>
      <c r="N3043" s="66"/>
      <c r="O3043" s="66"/>
      <c r="P3043" s="63"/>
      <c r="Q3043" s="64"/>
      <c r="R3043" s="64"/>
      <c r="S3043" s="64"/>
      <c r="T3043" s="67"/>
      <c r="U3043" s="62"/>
      <c r="W3043" s="8"/>
      <c r="X3043" s="8"/>
      <c r="Y3043" s="8"/>
      <c r="Z3043" s="8"/>
      <c r="AA3043" s="8"/>
      <c r="AB3043" s="8"/>
      <c r="AC3043" s="8"/>
      <c r="AD3043" s="8"/>
      <c r="AE3043" s="8"/>
      <c r="AF3043" s="8"/>
      <c r="AG3043" s="8"/>
    </row>
    <row r="3044" spans="1:33" s="7" customFormat="1" x14ac:dyDescent="0.3">
      <c r="A3044" s="61">
        <v>3533</v>
      </c>
      <c r="B3044" s="63"/>
      <c r="C3044" s="63"/>
      <c r="D3044" s="63"/>
      <c r="E3044" s="64"/>
      <c r="F3044" s="64"/>
      <c r="G3044" s="64"/>
      <c r="H3044" s="63"/>
      <c r="I3044" s="63"/>
      <c r="J3044" s="63"/>
      <c r="K3044" s="63"/>
      <c r="L3044" s="63"/>
      <c r="M3044" s="65"/>
      <c r="N3044" s="66"/>
      <c r="O3044" s="66"/>
      <c r="P3044" s="63"/>
      <c r="Q3044" s="64"/>
      <c r="R3044" s="64"/>
      <c r="S3044" s="64"/>
      <c r="T3044" s="67"/>
      <c r="U3044" s="62"/>
      <c r="W3044" s="8"/>
      <c r="X3044" s="8"/>
      <c r="Y3044" s="8"/>
      <c r="Z3044" s="8"/>
      <c r="AA3044" s="8"/>
      <c r="AB3044" s="8"/>
      <c r="AC3044" s="8"/>
      <c r="AD3044" s="8"/>
      <c r="AE3044" s="8"/>
      <c r="AF3044" s="8"/>
      <c r="AG3044" s="8"/>
    </row>
    <row r="3045" spans="1:33" s="7" customFormat="1" x14ac:dyDescent="0.3">
      <c r="A3045" s="61">
        <v>3534</v>
      </c>
      <c r="B3045" s="63"/>
      <c r="C3045" s="63"/>
      <c r="D3045" s="63"/>
      <c r="E3045" s="64"/>
      <c r="F3045" s="64"/>
      <c r="G3045" s="64"/>
      <c r="H3045" s="63"/>
      <c r="I3045" s="63"/>
      <c r="J3045" s="63"/>
      <c r="K3045" s="63"/>
      <c r="L3045" s="63"/>
      <c r="M3045" s="65"/>
      <c r="N3045" s="66"/>
      <c r="O3045" s="66"/>
      <c r="P3045" s="63"/>
      <c r="Q3045" s="64"/>
      <c r="R3045" s="64"/>
      <c r="S3045" s="64"/>
      <c r="T3045" s="67"/>
      <c r="U3045" s="62"/>
      <c r="W3045" s="8"/>
      <c r="X3045" s="8"/>
      <c r="Y3045" s="8"/>
      <c r="Z3045" s="8"/>
      <c r="AA3045" s="8"/>
      <c r="AB3045" s="8"/>
      <c r="AC3045" s="8"/>
      <c r="AD3045" s="8"/>
      <c r="AE3045" s="8"/>
      <c r="AF3045" s="8"/>
      <c r="AG3045" s="8"/>
    </row>
    <row r="3046" spans="1:33" s="7" customFormat="1" x14ac:dyDescent="0.3">
      <c r="A3046" s="61">
        <v>3535</v>
      </c>
      <c r="B3046" s="63"/>
      <c r="C3046" s="63"/>
      <c r="D3046" s="63"/>
      <c r="E3046" s="64"/>
      <c r="F3046" s="64"/>
      <c r="G3046" s="64"/>
      <c r="H3046" s="63"/>
      <c r="I3046" s="63"/>
      <c r="J3046" s="63"/>
      <c r="K3046" s="63"/>
      <c r="L3046" s="63"/>
      <c r="M3046" s="65"/>
      <c r="N3046" s="66"/>
      <c r="O3046" s="66"/>
      <c r="P3046" s="63"/>
      <c r="Q3046" s="64"/>
      <c r="R3046" s="64"/>
      <c r="S3046" s="64"/>
      <c r="T3046" s="67"/>
      <c r="U3046" s="62"/>
      <c r="W3046" s="8"/>
      <c r="X3046" s="8"/>
      <c r="Y3046" s="8"/>
      <c r="Z3046" s="8"/>
      <c r="AA3046" s="8"/>
      <c r="AB3046" s="8"/>
      <c r="AC3046" s="8"/>
      <c r="AD3046" s="8"/>
      <c r="AE3046" s="8"/>
      <c r="AF3046" s="8"/>
      <c r="AG3046" s="8"/>
    </row>
    <row r="3047" spans="1:33" s="7" customFormat="1" x14ac:dyDescent="0.3">
      <c r="A3047" s="61">
        <v>3536</v>
      </c>
      <c r="B3047" s="63"/>
      <c r="C3047" s="63"/>
      <c r="D3047" s="63"/>
      <c r="E3047" s="64"/>
      <c r="F3047" s="64"/>
      <c r="G3047" s="64"/>
      <c r="H3047" s="63"/>
      <c r="I3047" s="63"/>
      <c r="J3047" s="63"/>
      <c r="K3047" s="63"/>
      <c r="L3047" s="63"/>
      <c r="M3047" s="65"/>
      <c r="N3047" s="66"/>
      <c r="O3047" s="66"/>
      <c r="P3047" s="63"/>
      <c r="Q3047" s="64"/>
      <c r="R3047" s="64"/>
      <c r="S3047" s="64"/>
      <c r="T3047" s="67"/>
      <c r="U3047" s="62"/>
      <c r="W3047" s="8"/>
      <c r="X3047" s="8"/>
      <c r="Y3047" s="8"/>
      <c r="Z3047" s="8"/>
      <c r="AA3047" s="8"/>
      <c r="AB3047" s="8"/>
      <c r="AC3047" s="8"/>
      <c r="AD3047" s="8"/>
      <c r="AE3047" s="8"/>
      <c r="AF3047" s="8"/>
      <c r="AG3047" s="8"/>
    </row>
    <row r="3048" spans="1:33" s="7" customFormat="1" x14ac:dyDescent="0.3">
      <c r="A3048" s="61">
        <v>3537</v>
      </c>
      <c r="B3048" s="63"/>
      <c r="C3048" s="63"/>
      <c r="D3048" s="63"/>
      <c r="E3048" s="64"/>
      <c r="F3048" s="64"/>
      <c r="G3048" s="64"/>
      <c r="H3048" s="63"/>
      <c r="I3048" s="63"/>
      <c r="J3048" s="63"/>
      <c r="K3048" s="63"/>
      <c r="L3048" s="63"/>
      <c r="M3048" s="65"/>
      <c r="N3048" s="66"/>
      <c r="O3048" s="66"/>
      <c r="P3048" s="63"/>
      <c r="Q3048" s="64"/>
      <c r="R3048" s="64"/>
      <c r="S3048" s="64"/>
      <c r="T3048" s="67"/>
      <c r="U3048" s="62"/>
      <c r="W3048" s="8"/>
      <c r="X3048" s="8"/>
      <c r="Y3048" s="8"/>
      <c r="Z3048" s="8"/>
      <c r="AA3048" s="8"/>
      <c r="AB3048" s="8"/>
      <c r="AC3048" s="8"/>
      <c r="AD3048" s="8"/>
      <c r="AE3048" s="8"/>
      <c r="AF3048" s="8"/>
      <c r="AG3048" s="8"/>
    </row>
    <row r="3049" spans="1:33" s="7" customFormat="1" x14ac:dyDescent="0.3">
      <c r="A3049" s="61">
        <v>3538</v>
      </c>
      <c r="B3049" s="63"/>
      <c r="C3049" s="63"/>
      <c r="D3049" s="63"/>
      <c r="E3049" s="64"/>
      <c r="F3049" s="64"/>
      <c r="G3049" s="64"/>
      <c r="H3049" s="63"/>
      <c r="I3049" s="63"/>
      <c r="J3049" s="63"/>
      <c r="K3049" s="63"/>
      <c r="L3049" s="63"/>
      <c r="M3049" s="65"/>
      <c r="N3049" s="66"/>
      <c r="O3049" s="66"/>
      <c r="P3049" s="63"/>
      <c r="Q3049" s="64"/>
      <c r="R3049" s="64"/>
      <c r="S3049" s="64"/>
      <c r="T3049" s="67"/>
      <c r="U3049" s="62"/>
      <c r="W3049" s="8"/>
      <c r="X3049" s="8"/>
      <c r="Y3049" s="8"/>
      <c r="Z3049" s="8"/>
      <c r="AA3049" s="8"/>
      <c r="AB3049" s="8"/>
      <c r="AC3049" s="8"/>
      <c r="AD3049" s="8"/>
      <c r="AE3049" s="8"/>
      <c r="AF3049" s="8"/>
      <c r="AG3049" s="8"/>
    </row>
    <row r="3050" spans="1:33" s="7" customFormat="1" x14ac:dyDescent="0.3">
      <c r="A3050" s="61">
        <v>3539</v>
      </c>
      <c r="B3050" s="63"/>
      <c r="C3050" s="63"/>
      <c r="D3050" s="63"/>
      <c r="E3050" s="64"/>
      <c r="F3050" s="64"/>
      <c r="G3050" s="64"/>
      <c r="H3050" s="63"/>
      <c r="I3050" s="63"/>
      <c r="J3050" s="63"/>
      <c r="K3050" s="63"/>
      <c r="L3050" s="63"/>
      <c r="M3050" s="65"/>
      <c r="N3050" s="66"/>
      <c r="O3050" s="66"/>
      <c r="P3050" s="63"/>
      <c r="Q3050" s="64"/>
      <c r="R3050" s="64"/>
      <c r="S3050" s="64"/>
      <c r="T3050" s="67"/>
      <c r="U3050" s="62"/>
      <c r="W3050" s="8"/>
      <c r="X3050" s="8"/>
      <c r="Y3050" s="8"/>
      <c r="Z3050" s="8"/>
      <c r="AA3050" s="8"/>
      <c r="AB3050" s="8"/>
      <c r="AC3050" s="8"/>
      <c r="AD3050" s="8"/>
      <c r="AE3050" s="8"/>
      <c r="AF3050" s="8"/>
      <c r="AG3050" s="8"/>
    </row>
    <row r="3051" spans="1:33" s="7" customFormat="1" x14ac:dyDescent="0.3">
      <c r="A3051" s="61">
        <v>3540</v>
      </c>
      <c r="B3051" s="63"/>
      <c r="C3051" s="63"/>
      <c r="D3051" s="63"/>
      <c r="E3051" s="64"/>
      <c r="F3051" s="64"/>
      <c r="G3051" s="64"/>
      <c r="H3051" s="63"/>
      <c r="I3051" s="63"/>
      <c r="J3051" s="63"/>
      <c r="K3051" s="63"/>
      <c r="L3051" s="63"/>
      <c r="M3051" s="65"/>
      <c r="N3051" s="66"/>
      <c r="O3051" s="66"/>
      <c r="P3051" s="63"/>
      <c r="Q3051" s="64"/>
      <c r="R3051" s="64"/>
      <c r="S3051" s="64"/>
      <c r="T3051" s="67"/>
      <c r="U3051" s="62"/>
      <c r="W3051" s="8"/>
      <c r="X3051" s="8"/>
      <c r="Y3051" s="8"/>
      <c r="Z3051" s="8"/>
      <c r="AA3051" s="8"/>
      <c r="AB3051" s="8"/>
      <c r="AC3051" s="8"/>
      <c r="AD3051" s="8"/>
      <c r="AE3051" s="8"/>
      <c r="AF3051" s="8"/>
      <c r="AG3051" s="8"/>
    </row>
    <row r="3052" spans="1:33" s="7" customFormat="1" x14ac:dyDescent="0.3">
      <c r="A3052" s="61">
        <v>3541</v>
      </c>
      <c r="B3052" s="63"/>
      <c r="C3052" s="63"/>
      <c r="D3052" s="63"/>
      <c r="E3052" s="64"/>
      <c r="F3052" s="64"/>
      <c r="G3052" s="64"/>
      <c r="H3052" s="63"/>
      <c r="I3052" s="63"/>
      <c r="J3052" s="63"/>
      <c r="K3052" s="63"/>
      <c r="L3052" s="63"/>
      <c r="M3052" s="65"/>
      <c r="N3052" s="66"/>
      <c r="O3052" s="66"/>
      <c r="P3052" s="63"/>
      <c r="Q3052" s="64"/>
      <c r="R3052" s="64"/>
      <c r="S3052" s="64"/>
      <c r="T3052" s="67"/>
      <c r="U3052" s="62"/>
      <c r="W3052" s="8"/>
      <c r="X3052" s="8"/>
      <c r="Y3052" s="8"/>
      <c r="Z3052" s="8"/>
      <c r="AA3052" s="8"/>
      <c r="AB3052" s="8"/>
      <c r="AC3052" s="8"/>
      <c r="AD3052" s="8"/>
      <c r="AE3052" s="8"/>
      <c r="AF3052" s="8"/>
      <c r="AG3052" s="8"/>
    </row>
    <row r="3053" spans="1:33" s="7" customFormat="1" x14ac:dyDescent="0.3">
      <c r="A3053" s="61">
        <v>3542</v>
      </c>
      <c r="B3053" s="63"/>
      <c r="C3053" s="63"/>
      <c r="D3053" s="63"/>
      <c r="E3053" s="64"/>
      <c r="F3053" s="64"/>
      <c r="G3053" s="64"/>
      <c r="H3053" s="63"/>
      <c r="I3053" s="63"/>
      <c r="J3053" s="63"/>
      <c r="K3053" s="63"/>
      <c r="L3053" s="63"/>
      <c r="M3053" s="65"/>
      <c r="N3053" s="66"/>
      <c r="O3053" s="66"/>
      <c r="P3053" s="63"/>
      <c r="Q3053" s="64"/>
      <c r="R3053" s="64"/>
      <c r="S3053" s="64"/>
      <c r="T3053" s="67"/>
      <c r="U3053" s="62"/>
      <c r="W3053" s="8"/>
      <c r="X3053" s="8"/>
      <c r="Y3053" s="8"/>
      <c r="Z3053" s="8"/>
      <c r="AA3053" s="8"/>
      <c r="AB3053" s="8"/>
      <c r="AC3053" s="8"/>
      <c r="AD3053" s="8"/>
      <c r="AE3053" s="8"/>
      <c r="AF3053" s="8"/>
      <c r="AG3053" s="8"/>
    </row>
    <row r="3054" spans="1:33" s="7" customFormat="1" x14ac:dyDescent="0.3">
      <c r="A3054" s="61">
        <v>3543</v>
      </c>
      <c r="B3054" s="63"/>
      <c r="C3054" s="63"/>
      <c r="D3054" s="63"/>
      <c r="E3054" s="64"/>
      <c r="F3054" s="64"/>
      <c r="G3054" s="64"/>
      <c r="H3054" s="63"/>
      <c r="I3054" s="63"/>
      <c r="J3054" s="63"/>
      <c r="K3054" s="63"/>
      <c r="L3054" s="63"/>
      <c r="M3054" s="65"/>
      <c r="N3054" s="66"/>
      <c r="O3054" s="66"/>
      <c r="P3054" s="63"/>
      <c r="Q3054" s="64"/>
      <c r="R3054" s="64"/>
      <c r="S3054" s="64"/>
      <c r="T3054" s="67"/>
      <c r="U3054" s="62"/>
      <c r="W3054" s="8"/>
      <c r="X3054" s="8"/>
      <c r="Y3054" s="8"/>
      <c r="Z3054" s="8"/>
      <c r="AA3054" s="8"/>
      <c r="AB3054" s="8"/>
      <c r="AC3054" s="8"/>
      <c r="AD3054" s="8"/>
      <c r="AE3054" s="8"/>
      <c r="AF3054" s="8"/>
      <c r="AG3054" s="8"/>
    </row>
    <row r="3055" spans="1:33" s="7" customFormat="1" x14ac:dyDescent="0.3">
      <c r="A3055" s="61">
        <v>3544</v>
      </c>
      <c r="B3055" s="63"/>
      <c r="C3055" s="63"/>
      <c r="D3055" s="63"/>
      <c r="E3055" s="64"/>
      <c r="F3055" s="64"/>
      <c r="G3055" s="64"/>
      <c r="H3055" s="63"/>
      <c r="I3055" s="63"/>
      <c r="J3055" s="63"/>
      <c r="K3055" s="63"/>
      <c r="L3055" s="63"/>
      <c r="M3055" s="65"/>
      <c r="N3055" s="66"/>
      <c r="O3055" s="66"/>
      <c r="P3055" s="63"/>
      <c r="Q3055" s="64"/>
      <c r="R3055" s="64"/>
      <c r="S3055" s="64"/>
      <c r="T3055" s="67"/>
      <c r="U3055" s="62"/>
      <c r="W3055" s="8"/>
      <c r="X3055" s="8"/>
      <c r="Y3055" s="8"/>
      <c r="Z3055" s="8"/>
      <c r="AA3055" s="8"/>
      <c r="AB3055" s="8"/>
      <c r="AC3055" s="8"/>
      <c r="AD3055" s="8"/>
      <c r="AE3055" s="8"/>
      <c r="AF3055" s="8"/>
      <c r="AG3055" s="8"/>
    </row>
    <row r="3056" spans="1:33" s="7" customFormat="1" x14ac:dyDescent="0.3">
      <c r="A3056" s="61">
        <v>3545</v>
      </c>
      <c r="B3056" s="63"/>
      <c r="C3056" s="63"/>
      <c r="D3056" s="63"/>
      <c r="E3056" s="64"/>
      <c r="F3056" s="64"/>
      <c r="G3056" s="64"/>
      <c r="H3056" s="63"/>
      <c r="I3056" s="63"/>
      <c r="J3056" s="63"/>
      <c r="K3056" s="63"/>
      <c r="L3056" s="63"/>
      <c r="M3056" s="65"/>
      <c r="N3056" s="66"/>
      <c r="O3056" s="66"/>
      <c r="P3056" s="63"/>
      <c r="Q3056" s="64"/>
      <c r="R3056" s="64"/>
      <c r="S3056" s="64"/>
      <c r="T3056" s="67"/>
      <c r="U3056" s="62"/>
      <c r="W3056" s="8"/>
      <c r="X3056" s="8"/>
      <c r="Y3056" s="8"/>
      <c r="Z3056" s="8"/>
      <c r="AA3056" s="8"/>
      <c r="AB3056" s="8"/>
      <c r="AC3056" s="8"/>
      <c r="AD3056" s="8"/>
      <c r="AE3056" s="8"/>
      <c r="AF3056" s="8"/>
      <c r="AG3056" s="8"/>
    </row>
    <row r="3057" spans="1:33" s="7" customFormat="1" x14ac:dyDescent="0.3">
      <c r="A3057" s="61">
        <v>3546</v>
      </c>
      <c r="B3057" s="63"/>
      <c r="C3057" s="63"/>
      <c r="D3057" s="63"/>
      <c r="E3057" s="64"/>
      <c r="F3057" s="64"/>
      <c r="G3057" s="64"/>
      <c r="H3057" s="63"/>
      <c r="I3057" s="63"/>
      <c r="J3057" s="63"/>
      <c r="K3057" s="63"/>
      <c r="L3057" s="63"/>
      <c r="M3057" s="65"/>
      <c r="N3057" s="66"/>
      <c r="O3057" s="66"/>
      <c r="P3057" s="63"/>
      <c r="Q3057" s="64"/>
      <c r="R3057" s="64"/>
      <c r="S3057" s="64"/>
      <c r="T3057" s="67"/>
      <c r="U3057" s="62"/>
      <c r="W3057" s="8"/>
      <c r="X3057" s="8"/>
      <c r="Y3057" s="8"/>
      <c r="Z3057" s="8"/>
      <c r="AA3057" s="8"/>
      <c r="AB3057" s="8"/>
      <c r="AC3057" s="8"/>
      <c r="AD3057" s="8"/>
      <c r="AE3057" s="8"/>
      <c r="AF3057" s="8"/>
      <c r="AG3057" s="8"/>
    </row>
    <row r="3058" spans="1:33" s="7" customFormat="1" x14ac:dyDescent="0.3">
      <c r="A3058" s="61">
        <v>3547</v>
      </c>
      <c r="B3058" s="63"/>
      <c r="C3058" s="63"/>
      <c r="D3058" s="63"/>
      <c r="E3058" s="64"/>
      <c r="F3058" s="64"/>
      <c r="G3058" s="64"/>
      <c r="H3058" s="63"/>
      <c r="I3058" s="63"/>
      <c r="J3058" s="63"/>
      <c r="K3058" s="63"/>
      <c r="L3058" s="63"/>
      <c r="M3058" s="65"/>
      <c r="N3058" s="66"/>
      <c r="O3058" s="66"/>
      <c r="P3058" s="63"/>
      <c r="Q3058" s="64"/>
      <c r="R3058" s="64"/>
      <c r="S3058" s="64"/>
      <c r="T3058" s="67"/>
      <c r="U3058" s="62"/>
      <c r="W3058" s="8"/>
      <c r="X3058" s="8"/>
      <c r="Y3058" s="8"/>
      <c r="Z3058" s="8"/>
      <c r="AA3058" s="8"/>
      <c r="AB3058" s="8"/>
      <c r="AC3058" s="8"/>
      <c r="AD3058" s="8"/>
      <c r="AE3058" s="8"/>
      <c r="AF3058" s="8"/>
      <c r="AG3058" s="8"/>
    </row>
    <row r="3059" spans="1:33" s="7" customFormat="1" x14ac:dyDescent="0.3">
      <c r="A3059" s="61">
        <v>3548</v>
      </c>
      <c r="B3059" s="63"/>
      <c r="C3059" s="63"/>
      <c r="D3059" s="63"/>
      <c r="E3059" s="64"/>
      <c r="F3059" s="64"/>
      <c r="G3059" s="64"/>
      <c r="H3059" s="63"/>
      <c r="I3059" s="63"/>
      <c r="J3059" s="63"/>
      <c r="K3059" s="63"/>
      <c r="L3059" s="63"/>
      <c r="M3059" s="65"/>
      <c r="N3059" s="66"/>
      <c r="O3059" s="66"/>
      <c r="P3059" s="63"/>
      <c r="Q3059" s="64"/>
      <c r="R3059" s="64"/>
      <c r="S3059" s="64"/>
      <c r="T3059" s="67"/>
      <c r="U3059" s="62"/>
      <c r="W3059" s="8"/>
      <c r="X3059" s="8"/>
      <c r="Y3059" s="8"/>
      <c r="Z3059" s="8"/>
      <c r="AA3059" s="8"/>
      <c r="AB3059" s="8"/>
      <c r="AC3059" s="8"/>
      <c r="AD3059" s="8"/>
      <c r="AE3059" s="8"/>
      <c r="AF3059" s="8"/>
      <c r="AG3059" s="8"/>
    </row>
    <row r="3060" spans="1:33" s="7" customFormat="1" x14ac:dyDescent="0.3">
      <c r="A3060" s="61">
        <v>3549</v>
      </c>
      <c r="B3060" s="63"/>
      <c r="C3060" s="63"/>
      <c r="D3060" s="63"/>
      <c r="E3060" s="64"/>
      <c r="F3060" s="64"/>
      <c r="G3060" s="64"/>
      <c r="H3060" s="63"/>
      <c r="I3060" s="63"/>
      <c r="J3060" s="63"/>
      <c r="K3060" s="63"/>
      <c r="L3060" s="63"/>
      <c r="M3060" s="65"/>
      <c r="N3060" s="66"/>
      <c r="O3060" s="66"/>
      <c r="P3060" s="63"/>
      <c r="Q3060" s="64"/>
      <c r="R3060" s="64"/>
      <c r="S3060" s="64"/>
      <c r="T3060" s="67"/>
      <c r="U3060" s="62"/>
      <c r="W3060" s="8"/>
      <c r="X3060" s="8"/>
      <c r="Y3060" s="8"/>
      <c r="Z3060" s="8"/>
      <c r="AA3060" s="8"/>
      <c r="AB3060" s="8"/>
      <c r="AC3060" s="8"/>
      <c r="AD3060" s="8"/>
      <c r="AE3060" s="8"/>
      <c r="AF3060" s="8"/>
      <c r="AG3060" s="8"/>
    </row>
    <row r="3061" spans="1:33" s="7" customFormat="1" x14ac:dyDescent="0.3">
      <c r="A3061" s="61">
        <v>3550</v>
      </c>
      <c r="B3061" s="63"/>
      <c r="C3061" s="63"/>
      <c r="D3061" s="63"/>
      <c r="E3061" s="64"/>
      <c r="F3061" s="64"/>
      <c r="G3061" s="64"/>
      <c r="H3061" s="63"/>
      <c r="I3061" s="63"/>
      <c r="J3061" s="63"/>
      <c r="K3061" s="63"/>
      <c r="L3061" s="63"/>
      <c r="M3061" s="65"/>
      <c r="N3061" s="66"/>
      <c r="O3061" s="66"/>
      <c r="P3061" s="63"/>
      <c r="Q3061" s="64"/>
      <c r="R3061" s="64"/>
      <c r="S3061" s="64"/>
      <c r="T3061" s="67"/>
      <c r="U3061" s="62"/>
      <c r="W3061" s="8"/>
      <c r="X3061" s="8"/>
      <c r="Y3061" s="8"/>
      <c r="Z3061" s="8"/>
      <c r="AA3061" s="8"/>
      <c r="AB3061" s="8"/>
      <c r="AC3061" s="8"/>
      <c r="AD3061" s="8"/>
      <c r="AE3061" s="8"/>
      <c r="AF3061" s="8"/>
      <c r="AG3061" s="8"/>
    </row>
    <row r="3062" spans="1:33" s="7" customFormat="1" x14ac:dyDescent="0.3">
      <c r="A3062" s="61">
        <v>3551</v>
      </c>
      <c r="B3062" s="63"/>
      <c r="C3062" s="63"/>
      <c r="D3062" s="63"/>
      <c r="E3062" s="64"/>
      <c r="F3062" s="64"/>
      <c r="G3062" s="64"/>
      <c r="H3062" s="63"/>
      <c r="I3062" s="63"/>
      <c r="J3062" s="63"/>
      <c r="K3062" s="63"/>
      <c r="L3062" s="63"/>
      <c r="M3062" s="65"/>
      <c r="N3062" s="66"/>
      <c r="O3062" s="66"/>
      <c r="P3062" s="63"/>
      <c r="Q3062" s="64"/>
      <c r="R3062" s="64"/>
      <c r="S3062" s="64"/>
      <c r="T3062" s="67"/>
      <c r="U3062" s="62"/>
      <c r="W3062" s="8"/>
      <c r="X3062" s="8"/>
      <c r="Y3062" s="8"/>
      <c r="Z3062" s="8"/>
      <c r="AA3062" s="8"/>
      <c r="AB3062" s="8"/>
      <c r="AC3062" s="8"/>
      <c r="AD3062" s="8"/>
      <c r="AE3062" s="8"/>
      <c r="AF3062" s="8"/>
      <c r="AG3062" s="8"/>
    </row>
    <row r="3063" spans="1:33" s="7" customFormat="1" x14ac:dyDescent="0.3">
      <c r="A3063" s="61">
        <v>3552</v>
      </c>
      <c r="B3063" s="63"/>
      <c r="C3063" s="63"/>
      <c r="D3063" s="63"/>
      <c r="E3063" s="64"/>
      <c r="F3063" s="64"/>
      <c r="G3063" s="64"/>
      <c r="H3063" s="63"/>
      <c r="I3063" s="63"/>
      <c r="J3063" s="63"/>
      <c r="K3063" s="63"/>
      <c r="L3063" s="63"/>
      <c r="M3063" s="65"/>
      <c r="N3063" s="66"/>
      <c r="O3063" s="66"/>
      <c r="P3063" s="63"/>
      <c r="Q3063" s="64"/>
      <c r="R3063" s="64"/>
      <c r="S3063" s="64"/>
      <c r="T3063" s="67"/>
      <c r="U3063" s="62"/>
      <c r="W3063" s="8"/>
      <c r="X3063" s="8"/>
      <c r="Y3063" s="8"/>
      <c r="Z3063" s="8"/>
      <c r="AA3063" s="8"/>
      <c r="AB3063" s="8"/>
      <c r="AC3063" s="8"/>
      <c r="AD3063" s="8"/>
      <c r="AE3063" s="8"/>
      <c r="AF3063" s="8"/>
      <c r="AG3063" s="8"/>
    </row>
    <row r="3064" spans="1:33" s="7" customFormat="1" x14ac:dyDescent="0.3">
      <c r="A3064" s="61">
        <v>3553</v>
      </c>
      <c r="B3064" s="63"/>
      <c r="C3064" s="63"/>
      <c r="D3064" s="63"/>
      <c r="E3064" s="64"/>
      <c r="F3064" s="64"/>
      <c r="G3064" s="64"/>
      <c r="H3064" s="63"/>
      <c r="I3064" s="63"/>
      <c r="J3064" s="63"/>
      <c r="K3064" s="63"/>
      <c r="L3064" s="63"/>
      <c r="M3064" s="65"/>
      <c r="N3064" s="66"/>
      <c r="O3064" s="66"/>
      <c r="P3064" s="63"/>
      <c r="Q3064" s="64"/>
      <c r="R3064" s="64"/>
      <c r="S3064" s="64"/>
      <c r="T3064" s="67"/>
      <c r="U3064" s="62"/>
      <c r="W3064" s="8"/>
      <c r="X3064" s="8"/>
      <c r="Y3064" s="8"/>
      <c r="Z3064" s="8"/>
      <c r="AA3064" s="8"/>
      <c r="AB3064" s="8"/>
      <c r="AC3064" s="8"/>
      <c r="AD3064" s="8"/>
      <c r="AE3064" s="8"/>
      <c r="AF3064" s="8"/>
      <c r="AG3064" s="8"/>
    </row>
    <row r="3065" spans="1:33" s="7" customFormat="1" x14ac:dyDescent="0.3">
      <c r="A3065" s="61">
        <v>3554</v>
      </c>
      <c r="B3065" s="63"/>
      <c r="C3065" s="63"/>
      <c r="D3065" s="63"/>
      <c r="E3065" s="64"/>
      <c r="F3065" s="64"/>
      <c r="G3065" s="64"/>
      <c r="H3065" s="63"/>
      <c r="I3065" s="63"/>
      <c r="J3065" s="63"/>
      <c r="K3065" s="63"/>
      <c r="L3065" s="63"/>
      <c r="M3065" s="65"/>
      <c r="N3065" s="66"/>
      <c r="O3065" s="66"/>
      <c r="P3065" s="63"/>
      <c r="Q3065" s="64"/>
      <c r="R3065" s="64"/>
      <c r="S3065" s="64"/>
      <c r="T3065" s="67"/>
      <c r="U3065" s="62"/>
      <c r="W3065" s="8"/>
      <c r="X3065" s="8"/>
      <c r="Y3065" s="8"/>
      <c r="Z3065" s="8"/>
      <c r="AA3065" s="8"/>
      <c r="AB3065" s="8"/>
      <c r="AC3065" s="8"/>
      <c r="AD3065" s="8"/>
      <c r="AE3065" s="8"/>
      <c r="AF3065" s="8"/>
      <c r="AG3065" s="8"/>
    </row>
    <row r="3066" spans="1:33" s="7" customFormat="1" x14ac:dyDescent="0.3">
      <c r="A3066" s="61">
        <v>3555</v>
      </c>
      <c r="B3066" s="63"/>
      <c r="C3066" s="63"/>
      <c r="D3066" s="63"/>
      <c r="E3066" s="64"/>
      <c r="F3066" s="64"/>
      <c r="G3066" s="64"/>
      <c r="H3066" s="63"/>
      <c r="I3066" s="63"/>
      <c r="J3066" s="63"/>
      <c r="K3066" s="63"/>
      <c r="L3066" s="63"/>
      <c r="M3066" s="65"/>
      <c r="N3066" s="66"/>
      <c r="O3066" s="66"/>
      <c r="P3066" s="63"/>
      <c r="Q3066" s="64"/>
      <c r="R3066" s="64"/>
      <c r="S3066" s="64"/>
      <c r="T3066" s="67"/>
      <c r="U3066" s="62"/>
      <c r="W3066" s="8"/>
      <c r="X3066" s="8"/>
      <c r="Y3066" s="8"/>
      <c r="Z3066" s="8"/>
      <c r="AA3066" s="8"/>
      <c r="AB3066" s="8"/>
      <c r="AC3066" s="8"/>
      <c r="AD3066" s="8"/>
      <c r="AE3066" s="8"/>
      <c r="AF3066" s="8"/>
      <c r="AG3066" s="8"/>
    </row>
    <row r="3067" spans="1:33" s="7" customFormat="1" x14ac:dyDescent="0.3">
      <c r="A3067" s="61">
        <v>3556</v>
      </c>
      <c r="B3067" s="63"/>
      <c r="C3067" s="63"/>
      <c r="D3067" s="63"/>
      <c r="E3067" s="64"/>
      <c r="F3067" s="64"/>
      <c r="G3067" s="64"/>
      <c r="H3067" s="63"/>
      <c r="I3067" s="63"/>
      <c r="J3067" s="63"/>
      <c r="K3067" s="63"/>
      <c r="L3067" s="63"/>
      <c r="M3067" s="65"/>
      <c r="N3067" s="66"/>
      <c r="O3067" s="66"/>
      <c r="P3067" s="63"/>
      <c r="Q3067" s="64"/>
      <c r="R3067" s="64"/>
      <c r="S3067" s="64"/>
      <c r="T3067" s="67"/>
      <c r="U3067" s="62"/>
      <c r="W3067" s="8"/>
      <c r="X3067" s="8"/>
      <c r="Y3067" s="8"/>
      <c r="Z3067" s="8"/>
      <c r="AA3067" s="8"/>
      <c r="AB3067" s="8"/>
      <c r="AC3067" s="8"/>
      <c r="AD3067" s="8"/>
      <c r="AE3067" s="8"/>
      <c r="AF3067" s="8"/>
      <c r="AG3067" s="8"/>
    </row>
    <row r="3068" spans="1:33" s="7" customFormat="1" x14ac:dyDescent="0.3">
      <c r="A3068" s="61">
        <v>3557</v>
      </c>
      <c r="B3068" s="63"/>
      <c r="C3068" s="63"/>
      <c r="D3068" s="63"/>
      <c r="E3068" s="64"/>
      <c r="F3068" s="64"/>
      <c r="G3068" s="64"/>
      <c r="H3068" s="63"/>
      <c r="I3068" s="63"/>
      <c r="J3068" s="63"/>
      <c r="K3068" s="63"/>
      <c r="L3068" s="63"/>
      <c r="M3068" s="65"/>
      <c r="N3068" s="66"/>
      <c r="O3068" s="66"/>
      <c r="P3068" s="63"/>
      <c r="Q3068" s="64"/>
      <c r="R3068" s="64"/>
      <c r="S3068" s="64"/>
      <c r="T3068" s="67"/>
      <c r="U3068" s="62"/>
      <c r="W3068" s="8"/>
      <c r="X3068" s="8"/>
      <c r="Y3068" s="8"/>
      <c r="Z3068" s="8"/>
      <c r="AA3068" s="8"/>
      <c r="AB3068" s="8"/>
      <c r="AC3068" s="8"/>
      <c r="AD3068" s="8"/>
      <c r="AE3068" s="8"/>
      <c r="AF3068" s="8"/>
      <c r="AG3068" s="8"/>
    </row>
    <row r="3069" spans="1:33" s="7" customFormat="1" x14ac:dyDescent="0.3">
      <c r="A3069" s="61">
        <v>3558</v>
      </c>
      <c r="B3069" s="63"/>
      <c r="C3069" s="63"/>
      <c r="D3069" s="63"/>
      <c r="E3069" s="64"/>
      <c r="F3069" s="64"/>
      <c r="G3069" s="64"/>
      <c r="H3069" s="63"/>
      <c r="I3069" s="63"/>
      <c r="J3069" s="63"/>
      <c r="K3069" s="63"/>
      <c r="L3069" s="63"/>
      <c r="M3069" s="65"/>
      <c r="N3069" s="66"/>
      <c r="O3069" s="66"/>
      <c r="P3069" s="63"/>
      <c r="Q3069" s="64"/>
      <c r="R3069" s="64"/>
      <c r="S3069" s="64"/>
      <c r="T3069" s="67"/>
      <c r="U3069" s="62"/>
      <c r="W3069" s="8"/>
      <c r="X3069" s="8"/>
      <c r="Y3069" s="8"/>
      <c r="Z3069" s="8"/>
      <c r="AA3069" s="8"/>
      <c r="AB3069" s="8"/>
      <c r="AC3069" s="8"/>
      <c r="AD3069" s="8"/>
      <c r="AE3069" s="8"/>
      <c r="AF3069" s="8"/>
      <c r="AG3069" s="8"/>
    </row>
    <row r="3070" spans="1:33" s="7" customFormat="1" x14ac:dyDescent="0.3">
      <c r="A3070" s="61">
        <v>3559</v>
      </c>
      <c r="B3070" s="63"/>
      <c r="C3070" s="63"/>
      <c r="D3070" s="63"/>
      <c r="E3070" s="64"/>
      <c r="F3070" s="64"/>
      <c r="G3070" s="64"/>
      <c r="H3070" s="63"/>
      <c r="I3070" s="63"/>
      <c r="J3070" s="63"/>
      <c r="K3070" s="63"/>
      <c r="L3070" s="63"/>
      <c r="M3070" s="65"/>
      <c r="N3070" s="66"/>
      <c r="O3070" s="66"/>
      <c r="P3070" s="63"/>
      <c r="Q3070" s="64"/>
      <c r="R3070" s="64"/>
      <c r="S3070" s="64"/>
      <c r="T3070" s="67"/>
      <c r="U3070" s="62"/>
      <c r="W3070" s="8"/>
      <c r="X3070" s="8"/>
      <c r="Y3070" s="8"/>
      <c r="Z3070" s="8"/>
      <c r="AA3070" s="8"/>
      <c r="AB3070" s="8"/>
      <c r="AC3070" s="8"/>
      <c r="AD3070" s="8"/>
      <c r="AE3070" s="8"/>
      <c r="AF3070" s="8"/>
      <c r="AG3070" s="8"/>
    </row>
    <row r="3071" spans="1:33" s="7" customFormat="1" x14ac:dyDescent="0.3">
      <c r="A3071" s="61">
        <v>3560</v>
      </c>
      <c r="B3071" s="63"/>
      <c r="C3071" s="63"/>
      <c r="D3071" s="63"/>
      <c r="E3071" s="64"/>
      <c r="F3071" s="64"/>
      <c r="G3071" s="64"/>
      <c r="H3071" s="63"/>
      <c r="I3071" s="63"/>
      <c r="J3071" s="63"/>
      <c r="K3071" s="63"/>
      <c r="L3071" s="63"/>
      <c r="M3071" s="65"/>
      <c r="N3071" s="66"/>
      <c r="O3071" s="66"/>
      <c r="P3071" s="63"/>
      <c r="Q3071" s="64"/>
      <c r="R3071" s="64"/>
      <c r="S3071" s="64"/>
      <c r="T3071" s="67"/>
      <c r="U3071" s="62"/>
      <c r="W3071" s="8"/>
      <c r="X3071" s="8"/>
      <c r="Y3071" s="8"/>
      <c r="Z3071" s="8"/>
      <c r="AA3071" s="8"/>
      <c r="AB3071" s="8"/>
      <c r="AC3071" s="8"/>
      <c r="AD3071" s="8"/>
      <c r="AE3071" s="8"/>
      <c r="AF3071" s="8"/>
      <c r="AG3071" s="8"/>
    </row>
    <row r="3072" spans="1:33" s="7" customFormat="1" x14ac:dyDescent="0.3">
      <c r="A3072" s="61">
        <v>3561</v>
      </c>
      <c r="B3072" s="63"/>
      <c r="C3072" s="63"/>
      <c r="D3072" s="63"/>
      <c r="E3072" s="64"/>
      <c r="F3072" s="64"/>
      <c r="G3072" s="64"/>
      <c r="H3072" s="63"/>
      <c r="I3072" s="63"/>
      <c r="J3072" s="63"/>
      <c r="K3072" s="63"/>
      <c r="L3072" s="63"/>
      <c r="M3072" s="65"/>
      <c r="N3072" s="66"/>
      <c r="O3072" s="66"/>
      <c r="P3072" s="63"/>
      <c r="Q3072" s="64"/>
      <c r="R3072" s="64"/>
      <c r="S3072" s="64"/>
      <c r="T3072" s="67"/>
      <c r="U3072" s="62"/>
      <c r="W3072" s="8"/>
      <c r="X3072" s="8"/>
      <c r="Y3072" s="8"/>
      <c r="Z3072" s="8"/>
      <c r="AA3072" s="8"/>
      <c r="AB3072" s="8"/>
      <c r="AC3072" s="8"/>
      <c r="AD3072" s="8"/>
      <c r="AE3072" s="8"/>
      <c r="AF3072" s="8"/>
      <c r="AG3072" s="8"/>
    </row>
    <row r="3073" spans="1:33" s="7" customFormat="1" x14ac:dyDescent="0.3">
      <c r="A3073" s="61">
        <v>3562</v>
      </c>
      <c r="B3073" s="63"/>
      <c r="C3073" s="63"/>
      <c r="D3073" s="63"/>
      <c r="E3073" s="64"/>
      <c r="F3073" s="64"/>
      <c r="G3073" s="64"/>
      <c r="H3073" s="63"/>
      <c r="I3073" s="63"/>
      <c r="J3073" s="63"/>
      <c r="K3073" s="63"/>
      <c r="L3073" s="63"/>
      <c r="M3073" s="65"/>
      <c r="N3073" s="66"/>
      <c r="O3073" s="66"/>
      <c r="P3073" s="63"/>
      <c r="Q3073" s="64"/>
      <c r="R3073" s="64"/>
      <c r="S3073" s="64"/>
      <c r="T3073" s="67"/>
      <c r="U3073" s="62"/>
      <c r="W3073" s="8"/>
      <c r="X3073" s="8"/>
      <c r="Y3073" s="8"/>
      <c r="Z3073" s="8"/>
      <c r="AA3073" s="8"/>
      <c r="AB3073" s="8"/>
      <c r="AC3073" s="8"/>
      <c r="AD3073" s="8"/>
      <c r="AE3073" s="8"/>
      <c r="AF3073" s="8"/>
      <c r="AG3073" s="8"/>
    </row>
    <row r="3074" spans="1:33" s="7" customFormat="1" x14ac:dyDescent="0.3">
      <c r="A3074" s="61">
        <v>3563</v>
      </c>
      <c r="B3074" s="63"/>
      <c r="C3074" s="63"/>
      <c r="D3074" s="63"/>
      <c r="E3074" s="64"/>
      <c r="F3074" s="64"/>
      <c r="G3074" s="64"/>
      <c r="H3074" s="63"/>
      <c r="I3074" s="63"/>
      <c r="J3074" s="63"/>
      <c r="K3074" s="63"/>
      <c r="L3074" s="63"/>
      <c r="M3074" s="65"/>
      <c r="N3074" s="66"/>
      <c r="O3074" s="66"/>
      <c r="P3074" s="63"/>
      <c r="Q3074" s="64"/>
      <c r="R3074" s="64"/>
      <c r="S3074" s="64"/>
      <c r="T3074" s="67"/>
      <c r="U3074" s="62"/>
      <c r="W3074" s="8"/>
      <c r="X3074" s="8"/>
      <c r="Y3074" s="8"/>
      <c r="Z3074" s="8"/>
      <c r="AA3074" s="8"/>
      <c r="AB3074" s="8"/>
      <c r="AC3074" s="8"/>
      <c r="AD3074" s="8"/>
      <c r="AE3074" s="8"/>
      <c r="AF3074" s="8"/>
      <c r="AG3074" s="8"/>
    </row>
    <row r="3075" spans="1:33" s="7" customFormat="1" x14ac:dyDescent="0.3">
      <c r="A3075" s="61">
        <v>3564</v>
      </c>
      <c r="B3075" s="63"/>
      <c r="C3075" s="63"/>
      <c r="D3075" s="63"/>
      <c r="E3075" s="64"/>
      <c r="F3075" s="64"/>
      <c r="G3075" s="64"/>
      <c r="H3075" s="63"/>
      <c r="I3075" s="63"/>
      <c r="J3075" s="63"/>
      <c r="K3075" s="63"/>
      <c r="L3075" s="63"/>
      <c r="M3075" s="65"/>
      <c r="N3075" s="66"/>
      <c r="O3075" s="66"/>
      <c r="P3075" s="63"/>
      <c r="Q3075" s="64"/>
      <c r="R3075" s="64"/>
      <c r="S3075" s="64"/>
      <c r="T3075" s="67"/>
      <c r="U3075" s="62"/>
      <c r="W3075" s="8"/>
      <c r="X3075" s="8"/>
      <c r="Y3075" s="8"/>
      <c r="Z3075" s="8"/>
      <c r="AA3075" s="8"/>
      <c r="AB3075" s="8"/>
      <c r="AC3075" s="8"/>
      <c r="AD3075" s="8"/>
      <c r="AE3075" s="8"/>
      <c r="AF3075" s="8"/>
      <c r="AG3075" s="8"/>
    </row>
    <row r="3076" spans="1:33" s="7" customFormat="1" x14ac:dyDescent="0.3">
      <c r="A3076" s="61">
        <v>3565</v>
      </c>
      <c r="B3076" s="63"/>
      <c r="C3076" s="63"/>
      <c r="D3076" s="63"/>
      <c r="E3076" s="64"/>
      <c r="F3076" s="64"/>
      <c r="G3076" s="64"/>
      <c r="H3076" s="63"/>
      <c r="I3076" s="63"/>
      <c r="J3076" s="63"/>
      <c r="K3076" s="63"/>
      <c r="L3076" s="63"/>
      <c r="M3076" s="65"/>
      <c r="N3076" s="66"/>
      <c r="O3076" s="66"/>
      <c r="P3076" s="63"/>
      <c r="Q3076" s="64"/>
      <c r="R3076" s="64"/>
      <c r="S3076" s="64"/>
      <c r="T3076" s="67"/>
      <c r="U3076" s="62"/>
      <c r="W3076" s="8"/>
      <c r="X3076" s="8"/>
      <c r="Y3076" s="8"/>
      <c r="Z3076" s="8"/>
      <c r="AA3076" s="8"/>
      <c r="AB3076" s="8"/>
      <c r="AC3076" s="8"/>
      <c r="AD3076" s="8"/>
      <c r="AE3076" s="8"/>
      <c r="AF3076" s="8"/>
      <c r="AG3076" s="8"/>
    </row>
    <row r="3077" spans="1:33" s="7" customFormat="1" x14ac:dyDescent="0.3">
      <c r="A3077" s="61">
        <v>3566</v>
      </c>
      <c r="B3077" s="63"/>
      <c r="C3077" s="63"/>
      <c r="D3077" s="63"/>
      <c r="E3077" s="64"/>
      <c r="F3077" s="64"/>
      <c r="G3077" s="64"/>
      <c r="H3077" s="63"/>
      <c r="I3077" s="63"/>
      <c r="J3077" s="63"/>
      <c r="K3077" s="63"/>
      <c r="L3077" s="63"/>
      <c r="M3077" s="65"/>
      <c r="N3077" s="66"/>
      <c r="O3077" s="66"/>
      <c r="P3077" s="63"/>
      <c r="Q3077" s="64"/>
      <c r="R3077" s="64"/>
      <c r="S3077" s="64"/>
      <c r="T3077" s="67"/>
      <c r="U3077" s="62"/>
      <c r="W3077" s="8"/>
      <c r="X3077" s="8"/>
      <c r="Y3077" s="8"/>
      <c r="Z3077" s="8"/>
      <c r="AA3077" s="8"/>
      <c r="AB3077" s="8"/>
      <c r="AC3077" s="8"/>
      <c r="AD3077" s="8"/>
      <c r="AE3077" s="8"/>
      <c r="AF3077" s="8"/>
      <c r="AG3077" s="8"/>
    </row>
    <row r="3078" spans="1:33" s="7" customFormat="1" x14ac:dyDescent="0.3">
      <c r="A3078" s="61">
        <v>3567</v>
      </c>
      <c r="B3078" s="63"/>
      <c r="C3078" s="63"/>
      <c r="D3078" s="63"/>
      <c r="E3078" s="64"/>
      <c r="F3078" s="64"/>
      <c r="G3078" s="64"/>
      <c r="H3078" s="63"/>
      <c r="I3078" s="63"/>
      <c r="J3078" s="63"/>
      <c r="K3078" s="63"/>
      <c r="L3078" s="63"/>
      <c r="M3078" s="65"/>
      <c r="N3078" s="66"/>
      <c r="O3078" s="66"/>
      <c r="P3078" s="63"/>
      <c r="Q3078" s="64"/>
      <c r="R3078" s="64"/>
      <c r="S3078" s="64"/>
      <c r="T3078" s="67"/>
      <c r="U3078" s="62"/>
      <c r="W3078" s="8"/>
      <c r="X3078" s="8"/>
      <c r="Y3078" s="8"/>
      <c r="Z3078" s="8"/>
      <c r="AA3078" s="8"/>
      <c r="AB3078" s="8"/>
      <c r="AC3078" s="8"/>
      <c r="AD3078" s="8"/>
      <c r="AE3078" s="8"/>
      <c r="AF3078" s="8"/>
      <c r="AG3078" s="8"/>
    </row>
    <row r="3079" spans="1:33" s="7" customFormat="1" x14ac:dyDescent="0.3">
      <c r="A3079" s="61">
        <v>3568</v>
      </c>
      <c r="B3079" s="63"/>
      <c r="C3079" s="63"/>
      <c r="D3079" s="63"/>
      <c r="E3079" s="64"/>
      <c r="F3079" s="64"/>
      <c r="G3079" s="64"/>
      <c r="H3079" s="63"/>
      <c r="I3079" s="63"/>
      <c r="J3079" s="63"/>
      <c r="K3079" s="63"/>
      <c r="L3079" s="63"/>
      <c r="M3079" s="65"/>
      <c r="N3079" s="66"/>
      <c r="O3079" s="66"/>
      <c r="P3079" s="63"/>
      <c r="Q3079" s="64"/>
      <c r="R3079" s="64"/>
      <c r="S3079" s="64"/>
      <c r="T3079" s="67"/>
      <c r="U3079" s="62"/>
      <c r="W3079" s="8"/>
      <c r="X3079" s="8"/>
      <c r="Y3079" s="8"/>
      <c r="Z3079" s="8"/>
      <c r="AA3079" s="8"/>
      <c r="AB3079" s="8"/>
      <c r="AC3079" s="8"/>
      <c r="AD3079" s="8"/>
      <c r="AE3079" s="8"/>
      <c r="AF3079" s="8"/>
      <c r="AG3079" s="8"/>
    </row>
    <row r="3080" spans="1:33" s="7" customFormat="1" x14ac:dyDescent="0.3">
      <c r="A3080" s="61">
        <v>3569</v>
      </c>
      <c r="B3080" s="63"/>
      <c r="C3080" s="63"/>
      <c r="D3080" s="63"/>
      <c r="E3080" s="64"/>
      <c r="F3080" s="64"/>
      <c r="G3080" s="64"/>
      <c r="H3080" s="63"/>
      <c r="I3080" s="63"/>
      <c r="J3080" s="63"/>
      <c r="K3080" s="63"/>
      <c r="L3080" s="63"/>
      <c r="M3080" s="65"/>
      <c r="N3080" s="66"/>
      <c r="O3080" s="66"/>
      <c r="P3080" s="63"/>
      <c r="Q3080" s="64"/>
      <c r="R3080" s="64"/>
      <c r="S3080" s="64"/>
      <c r="T3080" s="67"/>
      <c r="U3080" s="62"/>
      <c r="W3080" s="8"/>
      <c r="X3080" s="8"/>
      <c r="Y3080" s="8"/>
      <c r="Z3080" s="8"/>
      <c r="AA3080" s="8"/>
      <c r="AB3080" s="8"/>
      <c r="AC3080" s="8"/>
      <c r="AD3080" s="8"/>
      <c r="AE3080" s="8"/>
      <c r="AF3080" s="8"/>
      <c r="AG3080" s="8"/>
    </row>
    <row r="3081" spans="1:33" s="7" customFormat="1" x14ac:dyDescent="0.3">
      <c r="A3081" s="61">
        <v>3570</v>
      </c>
      <c r="B3081" s="63"/>
      <c r="C3081" s="63"/>
      <c r="D3081" s="63"/>
      <c r="E3081" s="64"/>
      <c r="F3081" s="64"/>
      <c r="G3081" s="64"/>
      <c r="H3081" s="63"/>
      <c r="I3081" s="63"/>
      <c r="J3081" s="63"/>
      <c r="K3081" s="63"/>
      <c r="L3081" s="63"/>
      <c r="M3081" s="65"/>
      <c r="N3081" s="66"/>
      <c r="O3081" s="66"/>
      <c r="P3081" s="63"/>
      <c r="Q3081" s="64"/>
      <c r="R3081" s="64"/>
      <c r="S3081" s="64"/>
      <c r="T3081" s="67"/>
      <c r="U3081" s="62"/>
      <c r="W3081" s="8"/>
      <c r="X3081" s="8"/>
      <c r="Y3081" s="8"/>
      <c r="Z3081" s="8"/>
      <c r="AA3081" s="8"/>
      <c r="AB3081" s="8"/>
      <c r="AC3081" s="8"/>
      <c r="AD3081" s="8"/>
      <c r="AE3081" s="8"/>
      <c r="AF3081" s="8"/>
      <c r="AG3081" s="8"/>
    </row>
    <row r="3082" spans="1:33" s="7" customFormat="1" x14ac:dyDescent="0.3">
      <c r="A3082" s="61">
        <v>3571</v>
      </c>
      <c r="B3082" s="63"/>
      <c r="C3082" s="63"/>
      <c r="D3082" s="63"/>
      <c r="E3082" s="64"/>
      <c r="F3082" s="64"/>
      <c r="G3082" s="64"/>
      <c r="H3082" s="63"/>
      <c r="I3082" s="63"/>
      <c r="J3082" s="63"/>
      <c r="K3082" s="63"/>
      <c r="L3082" s="63"/>
      <c r="M3082" s="65"/>
      <c r="N3082" s="66"/>
      <c r="O3082" s="66"/>
      <c r="P3082" s="63"/>
      <c r="Q3082" s="64"/>
      <c r="R3082" s="64"/>
      <c r="S3082" s="64"/>
      <c r="T3082" s="67"/>
      <c r="U3082" s="62"/>
      <c r="W3082" s="8"/>
      <c r="X3082" s="8"/>
      <c r="Y3082" s="8"/>
      <c r="Z3082" s="8"/>
      <c r="AA3082" s="8"/>
      <c r="AB3082" s="8"/>
      <c r="AC3082" s="8"/>
      <c r="AD3082" s="8"/>
      <c r="AE3082" s="8"/>
      <c r="AF3082" s="8"/>
      <c r="AG3082" s="8"/>
    </row>
    <row r="3083" spans="1:33" s="7" customFormat="1" x14ac:dyDescent="0.3">
      <c r="A3083" s="61">
        <v>3572</v>
      </c>
      <c r="B3083" s="63"/>
      <c r="C3083" s="63"/>
      <c r="D3083" s="63"/>
      <c r="E3083" s="64"/>
      <c r="F3083" s="64"/>
      <c r="G3083" s="64"/>
      <c r="H3083" s="63"/>
      <c r="I3083" s="63"/>
      <c r="J3083" s="63"/>
      <c r="K3083" s="63"/>
      <c r="L3083" s="63"/>
      <c r="M3083" s="65"/>
      <c r="N3083" s="66"/>
      <c r="O3083" s="66"/>
      <c r="P3083" s="63"/>
      <c r="Q3083" s="64"/>
      <c r="R3083" s="64"/>
      <c r="S3083" s="64"/>
      <c r="T3083" s="67"/>
      <c r="U3083" s="62"/>
      <c r="W3083" s="8"/>
      <c r="X3083" s="8"/>
      <c r="Y3083" s="8"/>
      <c r="Z3083" s="8"/>
      <c r="AA3083" s="8"/>
      <c r="AB3083" s="8"/>
      <c r="AC3083" s="8"/>
      <c r="AD3083" s="8"/>
      <c r="AE3083" s="8"/>
      <c r="AF3083" s="8"/>
      <c r="AG3083" s="8"/>
    </row>
    <row r="3084" spans="1:33" s="7" customFormat="1" x14ac:dyDescent="0.3">
      <c r="A3084" s="61">
        <v>3573</v>
      </c>
      <c r="B3084" s="63"/>
      <c r="C3084" s="63"/>
      <c r="D3084" s="63"/>
      <c r="E3084" s="64"/>
      <c r="F3084" s="64"/>
      <c r="G3084" s="64"/>
      <c r="H3084" s="63"/>
      <c r="I3084" s="63"/>
      <c r="J3084" s="63"/>
      <c r="K3084" s="63"/>
      <c r="L3084" s="63"/>
      <c r="M3084" s="65"/>
      <c r="N3084" s="66"/>
      <c r="O3084" s="66"/>
      <c r="P3084" s="63"/>
      <c r="Q3084" s="64"/>
      <c r="R3084" s="64"/>
      <c r="S3084" s="64"/>
      <c r="T3084" s="67"/>
      <c r="U3084" s="62"/>
      <c r="W3084" s="8"/>
      <c r="X3084" s="8"/>
      <c r="Y3084" s="8"/>
      <c r="Z3084" s="8"/>
      <c r="AA3084" s="8"/>
      <c r="AB3084" s="8"/>
      <c r="AC3084" s="8"/>
      <c r="AD3084" s="8"/>
      <c r="AE3084" s="8"/>
      <c r="AF3084" s="8"/>
      <c r="AG3084" s="8"/>
    </row>
    <row r="3085" spans="1:33" s="7" customFormat="1" x14ac:dyDescent="0.3">
      <c r="A3085" s="61">
        <v>3574</v>
      </c>
      <c r="B3085" s="63"/>
      <c r="C3085" s="63"/>
      <c r="D3085" s="63"/>
      <c r="E3085" s="64"/>
      <c r="F3085" s="64"/>
      <c r="G3085" s="64"/>
      <c r="H3085" s="63"/>
      <c r="I3085" s="63"/>
      <c r="J3085" s="63"/>
      <c r="K3085" s="63"/>
      <c r="L3085" s="63"/>
      <c r="M3085" s="65"/>
      <c r="N3085" s="66"/>
      <c r="O3085" s="66"/>
      <c r="P3085" s="63"/>
      <c r="Q3085" s="64"/>
      <c r="R3085" s="64"/>
      <c r="S3085" s="64"/>
      <c r="T3085" s="67"/>
      <c r="U3085" s="62"/>
      <c r="W3085" s="8"/>
      <c r="X3085" s="8"/>
      <c r="Y3085" s="8"/>
      <c r="Z3085" s="8"/>
      <c r="AA3085" s="8"/>
      <c r="AB3085" s="8"/>
      <c r="AC3085" s="8"/>
      <c r="AD3085" s="8"/>
      <c r="AE3085" s="8"/>
      <c r="AF3085" s="8"/>
      <c r="AG3085" s="8"/>
    </row>
    <row r="3086" spans="1:33" s="7" customFormat="1" x14ac:dyDescent="0.3">
      <c r="A3086" s="61">
        <v>3575</v>
      </c>
      <c r="B3086" s="63"/>
      <c r="C3086" s="63"/>
      <c r="D3086" s="63"/>
      <c r="E3086" s="64"/>
      <c r="F3086" s="64"/>
      <c r="G3086" s="64"/>
      <c r="H3086" s="63"/>
      <c r="I3086" s="63"/>
      <c r="J3086" s="63"/>
      <c r="K3086" s="63"/>
      <c r="L3086" s="63"/>
      <c r="M3086" s="65"/>
      <c r="N3086" s="66"/>
      <c r="O3086" s="66"/>
      <c r="P3086" s="63"/>
      <c r="Q3086" s="64"/>
      <c r="R3086" s="64"/>
      <c r="S3086" s="64"/>
      <c r="T3086" s="67"/>
      <c r="U3086" s="62"/>
      <c r="W3086" s="8"/>
      <c r="X3086" s="8"/>
      <c r="Y3086" s="8"/>
      <c r="Z3086" s="8"/>
      <c r="AA3086" s="8"/>
      <c r="AB3086" s="8"/>
      <c r="AC3086" s="8"/>
      <c r="AD3086" s="8"/>
      <c r="AE3086" s="8"/>
      <c r="AF3086" s="8"/>
      <c r="AG3086" s="8"/>
    </row>
    <row r="3087" spans="1:33" s="7" customFormat="1" x14ac:dyDescent="0.3">
      <c r="A3087" s="61">
        <v>3576</v>
      </c>
      <c r="B3087" s="63"/>
      <c r="C3087" s="63"/>
      <c r="D3087" s="63"/>
      <c r="E3087" s="64"/>
      <c r="F3087" s="64"/>
      <c r="G3087" s="64"/>
      <c r="H3087" s="63"/>
      <c r="I3087" s="63"/>
      <c r="J3087" s="63"/>
      <c r="K3087" s="63"/>
      <c r="L3087" s="63"/>
      <c r="M3087" s="65"/>
      <c r="N3087" s="66"/>
      <c r="O3087" s="66"/>
      <c r="P3087" s="63"/>
      <c r="Q3087" s="64"/>
      <c r="R3087" s="64"/>
      <c r="S3087" s="64"/>
      <c r="T3087" s="67"/>
      <c r="U3087" s="62"/>
      <c r="W3087" s="8"/>
      <c r="X3087" s="8"/>
      <c r="Y3087" s="8"/>
      <c r="Z3087" s="8"/>
      <c r="AA3087" s="8"/>
      <c r="AB3087" s="8"/>
      <c r="AC3087" s="8"/>
      <c r="AD3087" s="8"/>
      <c r="AE3087" s="8"/>
      <c r="AF3087" s="8"/>
      <c r="AG3087" s="8"/>
    </row>
    <row r="3088" spans="1:33" s="7" customFormat="1" x14ac:dyDescent="0.3">
      <c r="A3088" s="61">
        <v>3577</v>
      </c>
      <c r="B3088" s="63"/>
      <c r="C3088" s="63"/>
      <c r="D3088" s="63"/>
      <c r="E3088" s="64"/>
      <c r="F3088" s="64"/>
      <c r="G3088" s="64"/>
      <c r="H3088" s="63"/>
      <c r="I3088" s="63"/>
      <c r="J3088" s="63"/>
      <c r="K3088" s="63"/>
      <c r="L3088" s="63"/>
      <c r="M3088" s="65"/>
      <c r="N3088" s="66"/>
      <c r="O3088" s="66"/>
      <c r="P3088" s="63"/>
      <c r="Q3088" s="64"/>
      <c r="R3088" s="64"/>
      <c r="S3088" s="64"/>
      <c r="T3088" s="67"/>
      <c r="U3088" s="62"/>
      <c r="W3088" s="8"/>
      <c r="X3088" s="8"/>
      <c r="Y3088" s="8"/>
      <c r="Z3088" s="8"/>
      <c r="AA3088" s="8"/>
      <c r="AB3088" s="8"/>
      <c r="AC3088" s="8"/>
      <c r="AD3088" s="8"/>
      <c r="AE3088" s="8"/>
      <c r="AF3088" s="8"/>
      <c r="AG3088" s="8"/>
    </row>
    <row r="3089" spans="1:33" s="7" customFormat="1" x14ac:dyDescent="0.3">
      <c r="A3089" s="61">
        <v>3578</v>
      </c>
      <c r="B3089" s="63"/>
      <c r="C3089" s="63"/>
      <c r="D3089" s="63"/>
      <c r="E3089" s="64"/>
      <c r="F3089" s="64"/>
      <c r="G3089" s="64"/>
      <c r="H3089" s="63"/>
      <c r="I3089" s="63"/>
      <c r="J3089" s="63"/>
      <c r="K3089" s="63"/>
      <c r="L3089" s="63"/>
      <c r="M3089" s="65"/>
      <c r="N3089" s="66"/>
      <c r="O3089" s="66"/>
      <c r="P3089" s="63"/>
      <c r="Q3089" s="64"/>
      <c r="R3089" s="64"/>
      <c r="S3089" s="64"/>
      <c r="T3089" s="67"/>
      <c r="U3089" s="62"/>
      <c r="W3089" s="8"/>
      <c r="X3089" s="8"/>
      <c r="Y3089" s="8"/>
      <c r="Z3089" s="8"/>
      <c r="AA3089" s="8"/>
      <c r="AB3089" s="8"/>
      <c r="AC3089" s="8"/>
      <c r="AD3089" s="8"/>
      <c r="AE3089" s="8"/>
      <c r="AF3089" s="8"/>
      <c r="AG3089" s="8"/>
    </row>
    <row r="3090" spans="1:33" s="7" customFormat="1" x14ac:dyDescent="0.3">
      <c r="A3090" s="61">
        <v>3579</v>
      </c>
      <c r="B3090" s="63"/>
      <c r="C3090" s="63"/>
      <c r="D3090" s="63"/>
      <c r="E3090" s="64"/>
      <c r="F3090" s="64"/>
      <c r="G3090" s="64"/>
      <c r="H3090" s="63"/>
      <c r="I3090" s="63"/>
      <c r="J3090" s="63"/>
      <c r="K3090" s="63"/>
      <c r="L3090" s="63"/>
      <c r="M3090" s="65"/>
      <c r="N3090" s="66"/>
      <c r="O3090" s="66"/>
      <c r="P3090" s="63"/>
      <c r="Q3090" s="64"/>
      <c r="R3090" s="64"/>
      <c r="S3090" s="64"/>
      <c r="T3090" s="67"/>
      <c r="U3090" s="62"/>
      <c r="W3090" s="8"/>
      <c r="X3090" s="8"/>
      <c r="Y3090" s="8"/>
      <c r="Z3090" s="8"/>
      <c r="AA3090" s="8"/>
      <c r="AB3090" s="8"/>
      <c r="AC3090" s="8"/>
      <c r="AD3090" s="8"/>
      <c r="AE3090" s="8"/>
      <c r="AF3090" s="8"/>
      <c r="AG3090" s="8"/>
    </row>
    <row r="3091" spans="1:33" s="7" customFormat="1" x14ac:dyDescent="0.3">
      <c r="A3091" s="61">
        <v>3580</v>
      </c>
      <c r="B3091" s="63"/>
      <c r="C3091" s="63"/>
      <c r="D3091" s="63"/>
      <c r="E3091" s="64"/>
      <c r="F3091" s="64"/>
      <c r="G3091" s="64"/>
      <c r="H3091" s="63"/>
      <c r="I3091" s="63"/>
      <c r="J3091" s="63"/>
      <c r="K3091" s="63"/>
      <c r="L3091" s="63"/>
      <c r="M3091" s="65"/>
      <c r="N3091" s="66"/>
      <c r="O3091" s="66"/>
      <c r="P3091" s="63"/>
      <c r="Q3091" s="64"/>
      <c r="R3091" s="64"/>
      <c r="S3091" s="64"/>
      <c r="T3091" s="67"/>
      <c r="U3091" s="62"/>
      <c r="W3091" s="8"/>
      <c r="X3091" s="8"/>
      <c r="Y3091" s="8"/>
      <c r="Z3091" s="8"/>
      <c r="AA3091" s="8"/>
      <c r="AB3091" s="8"/>
      <c r="AC3091" s="8"/>
      <c r="AD3091" s="8"/>
      <c r="AE3091" s="8"/>
      <c r="AF3091" s="8"/>
      <c r="AG3091" s="8"/>
    </row>
    <row r="3092" spans="1:33" s="7" customFormat="1" x14ac:dyDescent="0.3">
      <c r="A3092" s="61">
        <v>3581</v>
      </c>
      <c r="B3092" s="63"/>
      <c r="C3092" s="63"/>
      <c r="D3092" s="63"/>
      <c r="E3092" s="64"/>
      <c r="F3092" s="64"/>
      <c r="G3092" s="64"/>
      <c r="H3092" s="63"/>
      <c r="I3092" s="63"/>
      <c r="J3092" s="63"/>
      <c r="K3092" s="63"/>
      <c r="L3092" s="63"/>
      <c r="M3092" s="65"/>
      <c r="N3092" s="66"/>
      <c r="O3092" s="66"/>
      <c r="P3092" s="63"/>
      <c r="Q3092" s="64"/>
      <c r="R3092" s="64"/>
      <c r="S3092" s="64"/>
      <c r="T3092" s="67"/>
      <c r="U3092" s="62"/>
      <c r="W3092" s="8"/>
      <c r="X3092" s="8"/>
      <c r="Y3092" s="8"/>
      <c r="Z3092" s="8"/>
      <c r="AA3092" s="8"/>
      <c r="AB3092" s="8"/>
      <c r="AC3092" s="8"/>
      <c r="AD3092" s="8"/>
      <c r="AE3092" s="8"/>
      <c r="AF3092" s="8"/>
      <c r="AG3092" s="8"/>
    </row>
    <row r="3093" spans="1:33" s="7" customFormat="1" x14ac:dyDescent="0.3">
      <c r="A3093" s="61">
        <v>3582</v>
      </c>
      <c r="B3093" s="63"/>
      <c r="C3093" s="63"/>
      <c r="D3093" s="63"/>
      <c r="E3093" s="64"/>
      <c r="F3093" s="64"/>
      <c r="G3093" s="64"/>
      <c r="H3093" s="63"/>
      <c r="I3093" s="63"/>
      <c r="J3093" s="63"/>
      <c r="K3093" s="63"/>
      <c r="L3093" s="63"/>
      <c r="M3093" s="65"/>
      <c r="N3093" s="66"/>
      <c r="O3093" s="66"/>
      <c r="P3093" s="63"/>
      <c r="Q3093" s="64"/>
      <c r="R3093" s="64"/>
      <c r="S3093" s="64"/>
      <c r="T3093" s="67"/>
      <c r="U3093" s="62"/>
      <c r="W3093" s="8"/>
      <c r="X3093" s="8"/>
      <c r="Y3093" s="8"/>
      <c r="Z3093" s="8"/>
      <c r="AA3093" s="8"/>
      <c r="AB3093" s="8"/>
      <c r="AC3093" s="8"/>
      <c r="AD3093" s="8"/>
      <c r="AE3093" s="8"/>
      <c r="AF3093" s="8"/>
      <c r="AG3093" s="8"/>
    </row>
    <row r="3094" spans="1:33" s="7" customFormat="1" x14ac:dyDescent="0.3">
      <c r="A3094" s="61">
        <v>3583</v>
      </c>
      <c r="B3094" s="63"/>
      <c r="C3094" s="63"/>
      <c r="D3094" s="63"/>
      <c r="E3094" s="64"/>
      <c r="F3094" s="64"/>
      <c r="G3094" s="64"/>
      <c r="H3094" s="63"/>
      <c r="I3094" s="63"/>
      <c r="J3094" s="63"/>
      <c r="K3094" s="63"/>
      <c r="L3094" s="63"/>
      <c r="M3094" s="65"/>
      <c r="N3094" s="66"/>
      <c r="O3094" s="66"/>
      <c r="P3094" s="63"/>
      <c r="Q3094" s="64"/>
      <c r="R3094" s="64"/>
      <c r="S3094" s="64"/>
      <c r="T3094" s="67"/>
      <c r="U3094" s="62"/>
      <c r="W3094" s="8"/>
      <c r="X3094" s="8"/>
      <c r="Y3094" s="8"/>
      <c r="Z3094" s="8"/>
      <c r="AA3094" s="8"/>
      <c r="AB3094" s="8"/>
      <c r="AC3094" s="8"/>
      <c r="AD3094" s="8"/>
      <c r="AE3094" s="8"/>
      <c r="AF3094" s="8"/>
      <c r="AG3094" s="8"/>
    </row>
    <row r="3095" spans="1:33" s="7" customFormat="1" x14ac:dyDescent="0.3">
      <c r="A3095" s="61">
        <v>3584</v>
      </c>
      <c r="B3095" s="63"/>
      <c r="C3095" s="63"/>
      <c r="D3095" s="63"/>
      <c r="E3095" s="64"/>
      <c r="F3095" s="64"/>
      <c r="G3095" s="64"/>
      <c r="H3095" s="63"/>
      <c r="I3095" s="63"/>
      <c r="J3095" s="63"/>
      <c r="K3095" s="63"/>
      <c r="L3095" s="63"/>
      <c r="M3095" s="65"/>
      <c r="N3095" s="66"/>
      <c r="O3095" s="66"/>
      <c r="P3095" s="63"/>
      <c r="Q3095" s="64"/>
      <c r="R3095" s="64"/>
      <c r="S3095" s="64"/>
      <c r="T3095" s="67"/>
      <c r="U3095" s="62"/>
      <c r="W3095" s="8"/>
      <c r="X3095" s="8"/>
      <c r="Y3095" s="8"/>
      <c r="Z3095" s="8"/>
      <c r="AA3095" s="8"/>
      <c r="AB3095" s="8"/>
      <c r="AC3095" s="8"/>
      <c r="AD3095" s="8"/>
      <c r="AE3095" s="8"/>
      <c r="AF3095" s="8"/>
      <c r="AG3095" s="8"/>
    </row>
    <row r="3096" spans="1:33" s="7" customFormat="1" x14ac:dyDescent="0.3">
      <c r="A3096" s="61">
        <v>3585</v>
      </c>
      <c r="B3096" s="63"/>
      <c r="C3096" s="63"/>
      <c r="D3096" s="63"/>
      <c r="E3096" s="64"/>
      <c r="F3096" s="64"/>
      <c r="G3096" s="64"/>
      <c r="H3096" s="63"/>
      <c r="I3096" s="63"/>
      <c r="J3096" s="63"/>
      <c r="K3096" s="63"/>
      <c r="L3096" s="63"/>
      <c r="M3096" s="65"/>
      <c r="N3096" s="66"/>
      <c r="O3096" s="66"/>
      <c r="P3096" s="63"/>
      <c r="Q3096" s="64"/>
      <c r="R3096" s="64"/>
      <c r="S3096" s="64"/>
      <c r="T3096" s="67"/>
      <c r="U3096" s="62"/>
      <c r="W3096" s="8"/>
      <c r="X3096" s="8"/>
      <c r="Y3096" s="8"/>
      <c r="Z3096" s="8"/>
      <c r="AA3096" s="8"/>
      <c r="AB3096" s="8"/>
      <c r="AC3096" s="8"/>
      <c r="AD3096" s="8"/>
      <c r="AE3096" s="8"/>
      <c r="AF3096" s="8"/>
      <c r="AG3096" s="8"/>
    </row>
    <row r="3097" spans="1:33" s="7" customFormat="1" x14ac:dyDescent="0.3">
      <c r="A3097" s="61">
        <v>3586</v>
      </c>
      <c r="B3097" s="63"/>
      <c r="C3097" s="63"/>
      <c r="D3097" s="63"/>
      <c r="E3097" s="64"/>
      <c r="F3097" s="64"/>
      <c r="G3097" s="64"/>
      <c r="H3097" s="63"/>
      <c r="I3097" s="63"/>
      <c r="J3097" s="63"/>
      <c r="K3097" s="63"/>
      <c r="L3097" s="63"/>
      <c r="M3097" s="65"/>
      <c r="N3097" s="66"/>
      <c r="O3097" s="66"/>
      <c r="P3097" s="63"/>
      <c r="Q3097" s="64"/>
      <c r="R3097" s="64"/>
      <c r="S3097" s="64"/>
      <c r="T3097" s="67"/>
      <c r="U3097" s="62"/>
      <c r="W3097" s="8"/>
      <c r="X3097" s="8"/>
      <c r="Y3097" s="8"/>
      <c r="Z3097" s="8"/>
      <c r="AA3097" s="8"/>
      <c r="AB3097" s="8"/>
      <c r="AC3097" s="8"/>
      <c r="AD3097" s="8"/>
      <c r="AE3097" s="8"/>
      <c r="AF3097" s="8"/>
      <c r="AG3097" s="8"/>
    </row>
    <row r="3098" spans="1:33" s="7" customFormat="1" x14ac:dyDescent="0.3">
      <c r="A3098" s="61">
        <v>3587</v>
      </c>
      <c r="B3098" s="63"/>
      <c r="C3098" s="63"/>
      <c r="D3098" s="63"/>
      <c r="E3098" s="64"/>
      <c r="F3098" s="64"/>
      <c r="G3098" s="64"/>
      <c r="H3098" s="63"/>
      <c r="I3098" s="63"/>
      <c r="J3098" s="63"/>
      <c r="K3098" s="63"/>
      <c r="L3098" s="63"/>
      <c r="M3098" s="65"/>
      <c r="N3098" s="66"/>
      <c r="O3098" s="66"/>
      <c r="P3098" s="63"/>
      <c r="Q3098" s="64"/>
      <c r="R3098" s="64"/>
      <c r="S3098" s="64"/>
      <c r="T3098" s="67"/>
      <c r="U3098" s="62"/>
      <c r="W3098" s="8"/>
      <c r="X3098" s="8"/>
      <c r="Y3098" s="8"/>
      <c r="Z3098" s="8"/>
      <c r="AA3098" s="8"/>
      <c r="AB3098" s="8"/>
      <c r="AC3098" s="8"/>
      <c r="AD3098" s="8"/>
      <c r="AE3098" s="8"/>
      <c r="AF3098" s="8"/>
      <c r="AG3098" s="8"/>
    </row>
    <row r="3099" spans="1:33" s="7" customFormat="1" x14ac:dyDescent="0.3">
      <c r="A3099" s="61">
        <v>3588</v>
      </c>
      <c r="B3099" s="63"/>
      <c r="C3099" s="63"/>
      <c r="D3099" s="63"/>
      <c r="E3099" s="64"/>
      <c r="F3099" s="64"/>
      <c r="G3099" s="64"/>
      <c r="H3099" s="63"/>
      <c r="I3099" s="63"/>
      <c r="J3099" s="63"/>
      <c r="K3099" s="63"/>
      <c r="L3099" s="63"/>
      <c r="M3099" s="65"/>
      <c r="N3099" s="66"/>
      <c r="O3099" s="66"/>
      <c r="P3099" s="63"/>
      <c r="Q3099" s="64"/>
      <c r="R3099" s="64"/>
      <c r="S3099" s="64"/>
      <c r="T3099" s="67"/>
      <c r="U3099" s="62"/>
      <c r="W3099" s="8"/>
      <c r="X3099" s="8"/>
      <c r="Y3099" s="8"/>
      <c r="Z3099" s="8"/>
      <c r="AA3099" s="8"/>
      <c r="AB3099" s="8"/>
      <c r="AC3099" s="8"/>
      <c r="AD3099" s="8"/>
      <c r="AE3099" s="8"/>
      <c r="AF3099" s="8"/>
      <c r="AG3099" s="8"/>
    </row>
    <row r="3100" spans="1:33" s="7" customFormat="1" x14ac:dyDescent="0.3">
      <c r="A3100" s="61">
        <v>3589</v>
      </c>
      <c r="B3100" s="63"/>
      <c r="C3100" s="63"/>
      <c r="D3100" s="63"/>
      <c r="E3100" s="64"/>
      <c r="F3100" s="64"/>
      <c r="G3100" s="64"/>
      <c r="H3100" s="63"/>
      <c r="I3100" s="63"/>
      <c r="J3100" s="63"/>
      <c r="K3100" s="63"/>
      <c r="L3100" s="63"/>
      <c r="M3100" s="65"/>
      <c r="N3100" s="66"/>
      <c r="O3100" s="66"/>
      <c r="P3100" s="63"/>
      <c r="Q3100" s="64"/>
      <c r="R3100" s="64"/>
      <c r="S3100" s="64"/>
      <c r="T3100" s="67"/>
      <c r="U3100" s="62"/>
      <c r="W3100" s="8"/>
      <c r="X3100" s="8"/>
      <c r="Y3100" s="8"/>
      <c r="Z3100" s="8"/>
      <c r="AA3100" s="8"/>
      <c r="AB3100" s="8"/>
      <c r="AC3100" s="8"/>
      <c r="AD3100" s="8"/>
      <c r="AE3100" s="8"/>
      <c r="AF3100" s="8"/>
      <c r="AG3100" s="8"/>
    </row>
    <row r="3101" spans="1:33" s="7" customFormat="1" x14ac:dyDescent="0.3">
      <c r="A3101" s="61">
        <v>3590</v>
      </c>
      <c r="B3101" s="63"/>
      <c r="C3101" s="63"/>
      <c r="D3101" s="63"/>
      <c r="E3101" s="64"/>
      <c r="F3101" s="64"/>
      <c r="G3101" s="64"/>
      <c r="H3101" s="63"/>
      <c r="I3101" s="63"/>
      <c r="J3101" s="63"/>
      <c r="K3101" s="63"/>
      <c r="L3101" s="63"/>
      <c r="M3101" s="65"/>
      <c r="N3101" s="66"/>
      <c r="O3101" s="66"/>
      <c r="P3101" s="63"/>
      <c r="Q3101" s="64"/>
      <c r="R3101" s="64"/>
      <c r="S3101" s="64"/>
      <c r="T3101" s="67"/>
      <c r="U3101" s="62"/>
      <c r="W3101" s="8"/>
      <c r="X3101" s="8"/>
      <c r="Y3101" s="8"/>
      <c r="Z3101" s="8"/>
      <c r="AA3101" s="8"/>
      <c r="AB3101" s="8"/>
      <c r="AC3101" s="8"/>
      <c r="AD3101" s="8"/>
      <c r="AE3101" s="8"/>
      <c r="AF3101" s="8"/>
      <c r="AG3101" s="8"/>
    </row>
    <row r="3102" spans="1:33" s="7" customFormat="1" x14ac:dyDescent="0.3">
      <c r="A3102" s="61">
        <v>3591</v>
      </c>
      <c r="B3102" s="63"/>
      <c r="C3102" s="63"/>
      <c r="D3102" s="63"/>
      <c r="E3102" s="64"/>
      <c r="F3102" s="64"/>
      <c r="G3102" s="64"/>
      <c r="H3102" s="63"/>
      <c r="I3102" s="63"/>
      <c r="J3102" s="63"/>
      <c r="K3102" s="63"/>
      <c r="L3102" s="63"/>
      <c r="M3102" s="65"/>
      <c r="N3102" s="66"/>
      <c r="O3102" s="66"/>
      <c r="P3102" s="63"/>
      <c r="Q3102" s="64"/>
      <c r="R3102" s="64"/>
      <c r="S3102" s="64"/>
      <c r="T3102" s="67"/>
      <c r="U3102" s="62"/>
      <c r="W3102" s="8"/>
      <c r="X3102" s="8"/>
      <c r="Y3102" s="8"/>
      <c r="Z3102" s="8"/>
      <c r="AA3102" s="8"/>
      <c r="AB3102" s="8"/>
      <c r="AC3102" s="8"/>
      <c r="AD3102" s="8"/>
      <c r="AE3102" s="8"/>
      <c r="AF3102" s="8"/>
      <c r="AG3102" s="8"/>
    </row>
    <row r="3103" spans="1:33" s="7" customFormat="1" x14ac:dyDescent="0.3">
      <c r="A3103" s="61">
        <v>3592</v>
      </c>
      <c r="B3103" s="63"/>
      <c r="C3103" s="63"/>
      <c r="D3103" s="63"/>
      <c r="E3103" s="64"/>
      <c r="F3103" s="64"/>
      <c r="G3103" s="64"/>
      <c r="H3103" s="63"/>
      <c r="I3103" s="63"/>
      <c r="J3103" s="63"/>
      <c r="K3103" s="63"/>
      <c r="L3103" s="63"/>
      <c r="M3103" s="65"/>
      <c r="N3103" s="66"/>
      <c r="O3103" s="66"/>
      <c r="P3103" s="63"/>
      <c r="Q3103" s="64"/>
      <c r="R3103" s="64"/>
      <c r="S3103" s="64"/>
      <c r="T3103" s="67"/>
      <c r="U3103" s="62"/>
      <c r="W3103" s="8"/>
      <c r="X3103" s="8"/>
      <c r="Y3103" s="8"/>
      <c r="Z3103" s="8"/>
      <c r="AA3103" s="8"/>
      <c r="AB3103" s="8"/>
      <c r="AC3103" s="8"/>
      <c r="AD3103" s="8"/>
      <c r="AE3103" s="8"/>
      <c r="AF3103" s="8"/>
      <c r="AG3103" s="8"/>
    </row>
    <row r="3104" spans="1:33" s="7" customFormat="1" x14ac:dyDescent="0.3">
      <c r="A3104" s="61">
        <v>3593</v>
      </c>
      <c r="B3104" s="63"/>
      <c r="C3104" s="63"/>
      <c r="D3104" s="63"/>
      <c r="E3104" s="64"/>
      <c r="F3104" s="64"/>
      <c r="G3104" s="64"/>
      <c r="H3104" s="63"/>
      <c r="I3104" s="63"/>
      <c r="J3104" s="63"/>
      <c r="K3104" s="63"/>
      <c r="L3104" s="63"/>
      <c r="M3104" s="65"/>
      <c r="N3104" s="66"/>
      <c r="O3104" s="66"/>
      <c r="P3104" s="63"/>
      <c r="Q3104" s="64"/>
      <c r="R3104" s="64"/>
      <c r="S3104" s="64"/>
      <c r="T3104" s="67"/>
      <c r="U3104" s="62"/>
      <c r="W3104" s="8"/>
      <c r="X3104" s="8"/>
      <c r="Y3104" s="8"/>
      <c r="Z3104" s="8"/>
      <c r="AA3104" s="8"/>
      <c r="AB3104" s="8"/>
      <c r="AC3104" s="8"/>
      <c r="AD3104" s="8"/>
      <c r="AE3104" s="8"/>
      <c r="AF3104" s="8"/>
      <c r="AG3104" s="8"/>
    </row>
    <row r="3105" spans="1:33" s="7" customFormat="1" x14ac:dyDescent="0.3">
      <c r="A3105" s="61">
        <v>3594</v>
      </c>
      <c r="B3105" s="63"/>
      <c r="C3105" s="63"/>
      <c r="D3105" s="63"/>
      <c r="E3105" s="64"/>
      <c r="F3105" s="64"/>
      <c r="G3105" s="64"/>
      <c r="H3105" s="63"/>
      <c r="I3105" s="63"/>
      <c r="J3105" s="63"/>
      <c r="K3105" s="63"/>
      <c r="L3105" s="63"/>
      <c r="M3105" s="65"/>
      <c r="N3105" s="66"/>
      <c r="O3105" s="66"/>
      <c r="P3105" s="63"/>
      <c r="Q3105" s="64"/>
      <c r="R3105" s="64"/>
      <c r="S3105" s="64"/>
      <c r="T3105" s="67"/>
      <c r="U3105" s="62"/>
      <c r="W3105" s="8"/>
      <c r="X3105" s="8"/>
      <c r="Y3105" s="8"/>
      <c r="Z3105" s="8"/>
      <c r="AA3105" s="8"/>
      <c r="AB3105" s="8"/>
      <c r="AC3105" s="8"/>
      <c r="AD3105" s="8"/>
      <c r="AE3105" s="8"/>
      <c r="AF3105" s="8"/>
      <c r="AG3105" s="8"/>
    </row>
    <row r="3106" spans="1:33" s="7" customFormat="1" x14ac:dyDescent="0.3">
      <c r="A3106" s="61">
        <v>3595</v>
      </c>
      <c r="B3106" s="63"/>
      <c r="C3106" s="63"/>
      <c r="D3106" s="63"/>
      <c r="E3106" s="64"/>
      <c r="F3106" s="64"/>
      <c r="G3106" s="64"/>
      <c r="H3106" s="63"/>
      <c r="I3106" s="63"/>
      <c r="J3106" s="63"/>
      <c r="K3106" s="63"/>
      <c r="L3106" s="63"/>
      <c r="M3106" s="65"/>
      <c r="N3106" s="66"/>
      <c r="O3106" s="66"/>
      <c r="P3106" s="63"/>
      <c r="Q3106" s="64"/>
      <c r="R3106" s="64"/>
      <c r="S3106" s="64"/>
      <c r="T3106" s="67"/>
      <c r="U3106" s="62"/>
      <c r="W3106" s="8"/>
      <c r="X3106" s="8"/>
      <c r="Y3106" s="8"/>
      <c r="Z3106" s="8"/>
      <c r="AA3106" s="8"/>
      <c r="AB3106" s="8"/>
      <c r="AC3106" s="8"/>
      <c r="AD3106" s="8"/>
      <c r="AE3106" s="8"/>
      <c r="AF3106" s="8"/>
      <c r="AG3106" s="8"/>
    </row>
    <row r="3107" spans="1:33" s="7" customFormat="1" x14ac:dyDescent="0.3">
      <c r="A3107" s="61">
        <v>3596</v>
      </c>
      <c r="B3107" s="63"/>
      <c r="C3107" s="63"/>
      <c r="D3107" s="63"/>
      <c r="E3107" s="64"/>
      <c r="F3107" s="64"/>
      <c r="G3107" s="64"/>
      <c r="H3107" s="63"/>
      <c r="I3107" s="63"/>
      <c r="J3107" s="63"/>
      <c r="K3107" s="63"/>
      <c r="L3107" s="63"/>
      <c r="M3107" s="65"/>
      <c r="N3107" s="66"/>
      <c r="O3107" s="66"/>
      <c r="P3107" s="63"/>
      <c r="Q3107" s="64"/>
      <c r="R3107" s="64"/>
      <c r="S3107" s="64"/>
      <c r="T3107" s="67"/>
      <c r="U3107" s="62"/>
      <c r="W3107" s="8"/>
      <c r="X3107" s="8"/>
      <c r="Y3107" s="8"/>
      <c r="Z3107" s="8"/>
      <c r="AA3107" s="8"/>
      <c r="AB3107" s="8"/>
      <c r="AC3107" s="8"/>
      <c r="AD3107" s="8"/>
      <c r="AE3107" s="8"/>
      <c r="AF3107" s="8"/>
      <c r="AG3107" s="8"/>
    </row>
    <row r="3108" spans="1:33" s="7" customFormat="1" x14ac:dyDescent="0.3">
      <c r="A3108" s="61">
        <v>3597</v>
      </c>
      <c r="B3108" s="63"/>
      <c r="C3108" s="63"/>
      <c r="D3108" s="63"/>
      <c r="E3108" s="64"/>
      <c r="F3108" s="64"/>
      <c r="G3108" s="64"/>
      <c r="H3108" s="63"/>
      <c r="I3108" s="63"/>
      <c r="J3108" s="63"/>
      <c r="K3108" s="63"/>
      <c r="L3108" s="63"/>
      <c r="M3108" s="65"/>
      <c r="N3108" s="66"/>
      <c r="O3108" s="66"/>
      <c r="P3108" s="63"/>
      <c r="Q3108" s="64"/>
      <c r="R3108" s="64"/>
      <c r="S3108" s="64"/>
      <c r="T3108" s="67"/>
      <c r="U3108" s="62"/>
      <c r="W3108" s="8"/>
      <c r="X3108" s="8"/>
      <c r="Y3108" s="8"/>
      <c r="Z3108" s="8"/>
      <c r="AA3108" s="8"/>
      <c r="AB3108" s="8"/>
      <c r="AC3108" s="8"/>
      <c r="AD3108" s="8"/>
      <c r="AE3108" s="8"/>
      <c r="AF3108" s="8"/>
      <c r="AG3108" s="8"/>
    </row>
    <row r="3109" spans="1:33" s="7" customFormat="1" x14ac:dyDescent="0.3">
      <c r="A3109" s="61">
        <v>3598</v>
      </c>
      <c r="B3109" s="63"/>
      <c r="C3109" s="63"/>
      <c r="D3109" s="63"/>
      <c r="E3109" s="64"/>
      <c r="F3109" s="64"/>
      <c r="G3109" s="64"/>
      <c r="H3109" s="63"/>
      <c r="I3109" s="63"/>
      <c r="J3109" s="63"/>
      <c r="K3109" s="63"/>
      <c r="L3109" s="63"/>
      <c r="M3109" s="65"/>
      <c r="N3109" s="66"/>
      <c r="O3109" s="66"/>
      <c r="P3109" s="63"/>
      <c r="Q3109" s="64"/>
      <c r="R3109" s="64"/>
      <c r="S3109" s="64"/>
      <c r="T3109" s="67"/>
      <c r="U3109" s="62"/>
      <c r="W3109" s="8"/>
      <c r="X3109" s="8"/>
      <c r="Y3109" s="8"/>
      <c r="Z3109" s="8"/>
      <c r="AA3109" s="8"/>
      <c r="AB3109" s="8"/>
      <c r="AC3109" s="8"/>
      <c r="AD3109" s="8"/>
      <c r="AE3109" s="8"/>
      <c r="AF3109" s="8"/>
      <c r="AG3109" s="8"/>
    </row>
    <row r="3110" spans="1:33" s="7" customFormat="1" x14ac:dyDescent="0.3">
      <c r="A3110" s="61">
        <v>3599</v>
      </c>
      <c r="B3110" s="63"/>
      <c r="C3110" s="63"/>
      <c r="D3110" s="63"/>
      <c r="E3110" s="64"/>
      <c r="F3110" s="64"/>
      <c r="G3110" s="64"/>
      <c r="H3110" s="63"/>
      <c r="I3110" s="63"/>
      <c r="J3110" s="63"/>
      <c r="K3110" s="63"/>
      <c r="L3110" s="63"/>
      <c r="M3110" s="65"/>
      <c r="N3110" s="66"/>
      <c r="O3110" s="66"/>
      <c r="P3110" s="63"/>
      <c r="Q3110" s="64"/>
      <c r="R3110" s="64"/>
      <c r="S3110" s="64"/>
      <c r="T3110" s="67"/>
      <c r="U3110" s="62"/>
      <c r="W3110" s="8"/>
      <c r="X3110" s="8"/>
      <c r="Y3110" s="8"/>
      <c r="Z3110" s="8"/>
      <c r="AA3110" s="8"/>
      <c r="AB3110" s="8"/>
      <c r="AC3110" s="8"/>
      <c r="AD3110" s="8"/>
      <c r="AE3110" s="8"/>
      <c r="AF3110" s="8"/>
      <c r="AG3110" s="8"/>
    </row>
    <row r="3111" spans="1:33" s="7" customFormat="1" x14ac:dyDescent="0.3">
      <c r="A3111" s="61">
        <v>3600</v>
      </c>
      <c r="B3111" s="63"/>
      <c r="C3111" s="63"/>
      <c r="D3111" s="63"/>
      <c r="E3111" s="64"/>
      <c r="F3111" s="64"/>
      <c r="G3111" s="64"/>
      <c r="H3111" s="63"/>
      <c r="I3111" s="63"/>
      <c r="J3111" s="63"/>
      <c r="K3111" s="63"/>
      <c r="L3111" s="63"/>
      <c r="M3111" s="65"/>
      <c r="N3111" s="66"/>
      <c r="O3111" s="66"/>
      <c r="P3111" s="63"/>
      <c r="Q3111" s="64"/>
      <c r="R3111" s="64"/>
      <c r="S3111" s="64"/>
      <c r="T3111" s="67"/>
      <c r="U3111" s="62"/>
      <c r="W3111" s="8"/>
      <c r="X3111" s="8"/>
      <c r="Y3111" s="8"/>
      <c r="Z3111" s="8"/>
      <c r="AA3111" s="8"/>
      <c r="AB3111" s="8"/>
      <c r="AC3111" s="8"/>
      <c r="AD3111" s="8"/>
      <c r="AE3111" s="8"/>
      <c r="AF3111" s="8"/>
      <c r="AG3111" s="8"/>
    </row>
    <row r="3112" spans="1:33" s="7" customFormat="1" x14ac:dyDescent="0.3">
      <c r="A3112" s="61">
        <v>3601</v>
      </c>
      <c r="B3112" s="63"/>
      <c r="C3112" s="63"/>
      <c r="D3112" s="63"/>
      <c r="E3112" s="64"/>
      <c r="F3112" s="64"/>
      <c r="G3112" s="64"/>
      <c r="H3112" s="63"/>
      <c r="I3112" s="63"/>
      <c r="J3112" s="63"/>
      <c r="K3112" s="63"/>
      <c r="L3112" s="63"/>
      <c r="M3112" s="65"/>
      <c r="N3112" s="66"/>
      <c r="O3112" s="66"/>
      <c r="P3112" s="63"/>
      <c r="Q3112" s="64"/>
      <c r="R3112" s="64"/>
      <c r="S3112" s="64"/>
      <c r="T3112" s="67"/>
      <c r="U3112" s="62"/>
      <c r="W3112" s="8"/>
      <c r="X3112" s="8"/>
      <c r="Y3112" s="8"/>
      <c r="Z3112" s="8"/>
      <c r="AA3112" s="8"/>
      <c r="AB3112" s="8"/>
      <c r="AC3112" s="8"/>
      <c r="AD3112" s="8"/>
      <c r="AE3112" s="8"/>
      <c r="AF3112" s="8"/>
      <c r="AG3112" s="8"/>
    </row>
    <row r="3113" spans="1:33" s="7" customFormat="1" x14ac:dyDescent="0.3">
      <c r="A3113" s="61">
        <v>3602</v>
      </c>
      <c r="B3113" s="63"/>
      <c r="C3113" s="63"/>
      <c r="D3113" s="63"/>
      <c r="E3113" s="64"/>
      <c r="F3113" s="64"/>
      <c r="G3113" s="64"/>
      <c r="H3113" s="63"/>
      <c r="I3113" s="63"/>
      <c r="J3113" s="63"/>
      <c r="K3113" s="63"/>
      <c r="L3113" s="63"/>
      <c r="M3113" s="65"/>
      <c r="N3113" s="66"/>
      <c r="O3113" s="66"/>
      <c r="P3113" s="63"/>
      <c r="Q3113" s="64"/>
      <c r="R3113" s="64"/>
      <c r="S3113" s="64"/>
      <c r="T3113" s="67"/>
      <c r="U3113" s="62"/>
      <c r="W3113" s="8"/>
      <c r="X3113" s="8"/>
      <c r="Y3113" s="8"/>
      <c r="Z3113" s="8"/>
      <c r="AA3113" s="8"/>
      <c r="AB3113" s="8"/>
      <c r="AC3113" s="8"/>
      <c r="AD3113" s="8"/>
      <c r="AE3113" s="8"/>
      <c r="AF3113" s="8"/>
      <c r="AG3113" s="8"/>
    </row>
    <row r="3114" spans="1:33" s="7" customFormat="1" x14ac:dyDescent="0.3">
      <c r="A3114" s="61">
        <v>3603</v>
      </c>
      <c r="B3114" s="63"/>
      <c r="C3114" s="63"/>
      <c r="D3114" s="63"/>
      <c r="E3114" s="64"/>
      <c r="F3114" s="64"/>
      <c r="G3114" s="64"/>
      <c r="H3114" s="63"/>
      <c r="I3114" s="63"/>
      <c r="J3114" s="63"/>
      <c r="K3114" s="63"/>
      <c r="L3114" s="63"/>
      <c r="M3114" s="65"/>
      <c r="N3114" s="66"/>
      <c r="O3114" s="66"/>
      <c r="P3114" s="63"/>
      <c r="Q3114" s="64"/>
      <c r="R3114" s="64"/>
      <c r="S3114" s="64"/>
      <c r="T3114" s="67"/>
      <c r="U3114" s="62"/>
      <c r="W3114" s="8"/>
      <c r="X3114" s="8"/>
      <c r="Y3114" s="8"/>
      <c r="Z3114" s="8"/>
      <c r="AA3114" s="8"/>
      <c r="AB3114" s="8"/>
      <c r="AC3114" s="8"/>
      <c r="AD3114" s="8"/>
      <c r="AE3114" s="8"/>
      <c r="AF3114" s="8"/>
      <c r="AG3114" s="8"/>
    </row>
    <row r="3115" spans="1:33" s="7" customFormat="1" x14ac:dyDescent="0.3">
      <c r="A3115" s="61">
        <v>3604</v>
      </c>
      <c r="B3115" s="63"/>
      <c r="C3115" s="63"/>
      <c r="D3115" s="63"/>
      <c r="E3115" s="64"/>
      <c r="F3115" s="64"/>
      <c r="G3115" s="64"/>
      <c r="H3115" s="63"/>
      <c r="I3115" s="63"/>
      <c r="J3115" s="63"/>
      <c r="K3115" s="63"/>
      <c r="L3115" s="63"/>
      <c r="M3115" s="65"/>
      <c r="N3115" s="66"/>
      <c r="O3115" s="66"/>
      <c r="P3115" s="63"/>
      <c r="Q3115" s="64"/>
      <c r="R3115" s="64"/>
      <c r="S3115" s="64"/>
      <c r="T3115" s="67"/>
      <c r="U3115" s="62"/>
      <c r="W3115" s="8"/>
      <c r="X3115" s="8"/>
      <c r="Y3115" s="8"/>
      <c r="Z3115" s="8"/>
      <c r="AA3115" s="8"/>
      <c r="AB3115" s="8"/>
      <c r="AC3115" s="8"/>
      <c r="AD3115" s="8"/>
      <c r="AE3115" s="8"/>
      <c r="AF3115" s="8"/>
      <c r="AG3115" s="8"/>
    </row>
    <row r="3116" spans="1:33" s="7" customFormat="1" x14ac:dyDescent="0.3">
      <c r="A3116" s="61">
        <v>3605</v>
      </c>
      <c r="B3116" s="63"/>
      <c r="C3116" s="63"/>
      <c r="D3116" s="63"/>
      <c r="E3116" s="64"/>
      <c r="F3116" s="64"/>
      <c r="G3116" s="64"/>
      <c r="H3116" s="63"/>
      <c r="I3116" s="63"/>
      <c r="J3116" s="63"/>
      <c r="K3116" s="63"/>
      <c r="L3116" s="63"/>
      <c r="M3116" s="65"/>
      <c r="N3116" s="66"/>
      <c r="O3116" s="66"/>
      <c r="P3116" s="63"/>
      <c r="Q3116" s="64"/>
      <c r="R3116" s="64"/>
      <c r="S3116" s="64"/>
      <c r="T3116" s="67"/>
      <c r="U3116" s="62"/>
      <c r="W3116" s="8"/>
      <c r="X3116" s="8"/>
      <c r="Y3116" s="8"/>
      <c r="Z3116" s="8"/>
      <c r="AA3116" s="8"/>
      <c r="AB3116" s="8"/>
      <c r="AC3116" s="8"/>
      <c r="AD3116" s="8"/>
      <c r="AE3116" s="8"/>
      <c r="AF3116" s="8"/>
      <c r="AG3116" s="8"/>
    </row>
    <row r="3117" spans="1:33" s="7" customFormat="1" x14ac:dyDescent="0.3">
      <c r="A3117" s="61">
        <v>3606</v>
      </c>
      <c r="B3117" s="63"/>
      <c r="C3117" s="63"/>
      <c r="D3117" s="63"/>
      <c r="E3117" s="64"/>
      <c r="F3117" s="64"/>
      <c r="G3117" s="64"/>
      <c r="H3117" s="63"/>
      <c r="I3117" s="63"/>
      <c r="J3117" s="63"/>
      <c r="K3117" s="63"/>
      <c r="L3117" s="63"/>
      <c r="M3117" s="65"/>
      <c r="N3117" s="66"/>
      <c r="O3117" s="66"/>
      <c r="P3117" s="63"/>
      <c r="Q3117" s="64"/>
      <c r="R3117" s="64"/>
      <c r="S3117" s="64"/>
      <c r="T3117" s="67"/>
      <c r="U3117" s="62"/>
      <c r="W3117" s="8"/>
      <c r="X3117" s="8"/>
      <c r="Y3117" s="8"/>
      <c r="Z3117" s="8"/>
      <c r="AA3117" s="8"/>
      <c r="AB3117" s="8"/>
      <c r="AC3117" s="8"/>
      <c r="AD3117" s="8"/>
      <c r="AE3117" s="8"/>
      <c r="AF3117" s="8"/>
      <c r="AG3117" s="8"/>
    </row>
    <row r="3118" spans="1:33" s="7" customFormat="1" x14ac:dyDescent="0.3">
      <c r="A3118" s="61">
        <v>3607</v>
      </c>
      <c r="B3118" s="63"/>
      <c r="C3118" s="63"/>
      <c r="D3118" s="63"/>
      <c r="E3118" s="64"/>
      <c r="F3118" s="64"/>
      <c r="G3118" s="64"/>
      <c r="H3118" s="63"/>
      <c r="I3118" s="63"/>
      <c r="J3118" s="63"/>
      <c r="K3118" s="63"/>
      <c r="L3118" s="63"/>
      <c r="M3118" s="65"/>
      <c r="N3118" s="66"/>
      <c r="O3118" s="66"/>
      <c r="P3118" s="63"/>
      <c r="Q3118" s="64"/>
      <c r="R3118" s="64"/>
      <c r="S3118" s="64"/>
      <c r="T3118" s="67"/>
      <c r="U3118" s="62"/>
      <c r="W3118" s="8"/>
      <c r="X3118" s="8"/>
      <c r="Y3118" s="8"/>
      <c r="Z3118" s="8"/>
      <c r="AA3118" s="8"/>
      <c r="AB3118" s="8"/>
      <c r="AC3118" s="8"/>
      <c r="AD3118" s="8"/>
      <c r="AE3118" s="8"/>
      <c r="AF3118" s="8"/>
      <c r="AG3118" s="8"/>
    </row>
    <row r="3119" spans="1:33" s="7" customFormat="1" x14ac:dyDescent="0.3">
      <c r="A3119" s="61">
        <v>3608</v>
      </c>
      <c r="B3119" s="63"/>
      <c r="C3119" s="63"/>
      <c r="D3119" s="63"/>
      <c r="E3119" s="64"/>
      <c r="F3119" s="64"/>
      <c r="G3119" s="64"/>
      <c r="H3119" s="63"/>
      <c r="I3119" s="63"/>
      <c r="J3119" s="63"/>
      <c r="K3119" s="63"/>
      <c r="L3119" s="63"/>
      <c r="M3119" s="65"/>
      <c r="N3119" s="66"/>
      <c r="O3119" s="66"/>
      <c r="P3119" s="63"/>
      <c r="Q3119" s="64"/>
      <c r="R3119" s="64"/>
      <c r="S3119" s="64"/>
      <c r="T3119" s="67"/>
      <c r="U3119" s="62"/>
      <c r="W3119" s="8"/>
      <c r="X3119" s="8"/>
      <c r="Y3119" s="8"/>
      <c r="Z3119" s="8"/>
      <c r="AA3119" s="8"/>
      <c r="AB3119" s="8"/>
      <c r="AC3119" s="8"/>
      <c r="AD3119" s="8"/>
      <c r="AE3119" s="8"/>
      <c r="AF3119" s="8"/>
      <c r="AG3119" s="8"/>
    </row>
    <row r="3120" spans="1:33" s="7" customFormat="1" x14ac:dyDescent="0.3">
      <c r="A3120" s="61">
        <v>3609</v>
      </c>
      <c r="B3120" s="63"/>
      <c r="C3120" s="63"/>
      <c r="D3120" s="63"/>
      <c r="E3120" s="64"/>
      <c r="F3120" s="64"/>
      <c r="G3120" s="64"/>
      <c r="H3120" s="63"/>
      <c r="I3120" s="63"/>
      <c r="J3120" s="63"/>
      <c r="K3120" s="63"/>
      <c r="L3120" s="63"/>
      <c r="M3120" s="65"/>
      <c r="N3120" s="66"/>
      <c r="O3120" s="66"/>
      <c r="P3120" s="63"/>
      <c r="Q3120" s="64"/>
      <c r="R3120" s="64"/>
      <c r="S3120" s="64"/>
      <c r="T3120" s="67"/>
      <c r="U3120" s="62"/>
      <c r="W3120" s="8"/>
      <c r="X3120" s="8"/>
      <c r="Y3120" s="8"/>
      <c r="Z3120" s="8"/>
      <c r="AA3120" s="8"/>
      <c r="AB3120" s="8"/>
      <c r="AC3120" s="8"/>
      <c r="AD3120" s="8"/>
      <c r="AE3120" s="8"/>
      <c r="AF3120" s="8"/>
      <c r="AG3120" s="8"/>
    </row>
    <row r="3121" spans="1:33" s="7" customFormat="1" x14ac:dyDescent="0.3">
      <c r="A3121" s="61">
        <v>3610</v>
      </c>
      <c r="B3121" s="63"/>
      <c r="C3121" s="63"/>
      <c r="D3121" s="63"/>
      <c r="E3121" s="64"/>
      <c r="F3121" s="64"/>
      <c r="G3121" s="64"/>
      <c r="H3121" s="63"/>
      <c r="I3121" s="63"/>
      <c r="J3121" s="63"/>
      <c r="K3121" s="63"/>
      <c r="L3121" s="63"/>
      <c r="M3121" s="65"/>
      <c r="N3121" s="66"/>
      <c r="O3121" s="66"/>
      <c r="P3121" s="63"/>
      <c r="Q3121" s="64"/>
      <c r="R3121" s="64"/>
      <c r="S3121" s="64"/>
      <c r="T3121" s="67"/>
      <c r="U3121" s="62"/>
      <c r="W3121" s="8"/>
      <c r="X3121" s="8"/>
      <c r="Y3121" s="8"/>
      <c r="Z3121" s="8"/>
      <c r="AA3121" s="8"/>
      <c r="AB3121" s="8"/>
      <c r="AC3121" s="8"/>
      <c r="AD3121" s="8"/>
      <c r="AE3121" s="8"/>
      <c r="AF3121" s="8"/>
      <c r="AG3121" s="8"/>
    </row>
    <row r="3122" spans="1:33" s="7" customFormat="1" x14ac:dyDescent="0.3">
      <c r="A3122" s="61">
        <v>3611</v>
      </c>
      <c r="B3122" s="63"/>
      <c r="C3122" s="63"/>
      <c r="D3122" s="63"/>
      <c r="E3122" s="64"/>
      <c r="F3122" s="64"/>
      <c r="G3122" s="64"/>
      <c r="H3122" s="63"/>
      <c r="I3122" s="63"/>
      <c r="J3122" s="63"/>
      <c r="K3122" s="63"/>
      <c r="L3122" s="63"/>
      <c r="M3122" s="65"/>
      <c r="N3122" s="66"/>
      <c r="O3122" s="66"/>
      <c r="P3122" s="63"/>
      <c r="Q3122" s="64"/>
      <c r="R3122" s="64"/>
      <c r="S3122" s="64"/>
      <c r="T3122" s="67"/>
      <c r="U3122" s="62"/>
      <c r="W3122" s="8"/>
      <c r="X3122" s="8"/>
      <c r="Y3122" s="8"/>
      <c r="Z3122" s="8"/>
      <c r="AA3122" s="8"/>
      <c r="AB3122" s="8"/>
      <c r="AC3122" s="8"/>
      <c r="AD3122" s="8"/>
      <c r="AE3122" s="8"/>
      <c r="AF3122" s="8"/>
      <c r="AG3122" s="8"/>
    </row>
    <row r="3123" spans="1:33" s="7" customFormat="1" x14ac:dyDescent="0.3">
      <c r="A3123" s="61">
        <v>3612</v>
      </c>
      <c r="B3123" s="63"/>
      <c r="C3123" s="63"/>
      <c r="D3123" s="63"/>
      <c r="E3123" s="64"/>
      <c r="F3123" s="64"/>
      <c r="G3123" s="64"/>
      <c r="H3123" s="63"/>
      <c r="I3123" s="63"/>
      <c r="J3123" s="63"/>
      <c r="K3123" s="63"/>
      <c r="L3123" s="63"/>
      <c r="M3123" s="65"/>
      <c r="N3123" s="66"/>
      <c r="O3123" s="66"/>
      <c r="P3123" s="63"/>
      <c r="Q3123" s="64"/>
      <c r="R3123" s="64"/>
      <c r="S3123" s="64"/>
      <c r="T3123" s="67"/>
      <c r="U3123" s="62"/>
      <c r="W3123" s="8"/>
      <c r="X3123" s="8"/>
      <c r="Y3123" s="8"/>
      <c r="Z3123" s="8"/>
      <c r="AA3123" s="8"/>
      <c r="AB3123" s="8"/>
      <c r="AC3123" s="8"/>
      <c r="AD3123" s="8"/>
      <c r="AE3123" s="8"/>
      <c r="AF3123" s="8"/>
      <c r="AG3123" s="8"/>
    </row>
    <row r="3124" spans="1:33" s="7" customFormat="1" x14ac:dyDescent="0.3">
      <c r="A3124" s="61">
        <v>3613</v>
      </c>
      <c r="B3124" s="63"/>
      <c r="C3124" s="63"/>
      <c r="D3124" s="63"/>
      <c r="E3124" s="64"/>
      <c r="F3124" s="64"/>
      <c r="G3124" s="64"/>
      <c r="H3124" s="63"/>
      <c r="I3124" s="63"/>
      <c r="J3124" s="63"/>
      <c r="K3124" s="63"/>
      <c r="L3124" s="63"/>
      <c r="M3124" s="65"/>
      <c r="N3124" s="66"/>
      <c r="O3124" s="66"/>
      <c r="P3124" s="63"/>
      <c r="Q3124" s="64"/>
      <c r="R3124" s="64"/>
      <c r="S3124" s="64"/>
      <c r="T3124" s="67"/>
      <c r="U3124" s="62"/>
      <c r="W3124" s="8"/>
      <c r="X3124" s="8"/>
      <c r="Y3124" s="8"/>
      <c r="Z3124" s="8"/>
      <c r="AA3124" s="8"/>
      <c r="AB3124" s="8"/>
      <c r="AC3124" s="8"/>
      <c r="AD3124" s="8"/>
      <c r="AE3124" s="8"/>
      <c r="AF3124" s="8"/>
      <c r="AG3124" s="8"/>
    </row>
    <row r="3125" spans="1:33" s="7" customFormat="1" x14ac:dyDescent="0.3">
      <c r="A3125" s="61">
        <v>3614</v>
      </c>
      <c r="B3125" s="63"/>
      <c r="C3125" s="63"/>
      <c r="D3125" s="63"/>
      <c r="E3125" s="64"/>
      <c r="F3125" s="64"/>
      <c r="G3125" s="64"/>
      <c r="H3125" s="63"/>
      <c r="I3125" s="63"/>
      <c r="J3125" s="63"/>
      <c r="K3125" s="63"/>
      <c r="L3125" s="63"/>
      <c r="M3125" s="65"/>
      <c r="N3125" s="66"/>
      <c r="O3125" s="66"/>
      <c r="P3125" s="63"/>
      <c r="Q3125" s="64"/>
      <c r="R3125" s="64"/>
      <c r="S3125" s="64"/>
      <c r="T3125" s="67"/>
      <c r="U3125" s="62"/>
      <c r="W3125" s="8"/>
      <c r="X3125" s="8"/>
      <c r="Y3125" s="8"/>
      <c r="Z3125" s="8"/>
      <c r="AA3125" s="8"/>
      <c r="AB3125" s="8"/>
      <c r="AC3125" s="8"/>
      <c r="AD3125" s="8"/>
      <c r="AE3125" s="8"/>
      <c r="AF3125" s="8"/>
      <c r="AG3125" s="8"/>
    </row>
    <row r="3126" spans="1:33" s="7" customFormat="1" x14ac:dyDescent="0.3">
      <c r="A3126" s="61">
        <v>3615</v>
      </c>
      <c r="B3126" s="63"/>
      <c r="C3126" s="63"/>
      <c r="D3126" s="63"/>
      <c r="E3126" s="64"/>
      <c r="F3126" s="64"/>
      <c r="G3126" s="64"/>
      <c r="H3126" s="63"/>
      <c r="I3126" s="63"/>
      <c r="J3126" s="63"/>
      <c r="K3126" s="63"/>
      <c r="L3126" s="63"/>
      <c r="M3126" s="65"/>
      <c r="N3126" s="66"/>
      <c r="O3126" s="66"/>
      <c r="P3126" s="63"/>
      <c r="Q3126" s="64"/>
      <c r="R3126" s="64"/>
      <c r="S3126" s="64"/>
      <c r="T3126" s="67"/>
      <c r="U3126" s="62"/>
      <c r="W3126" s="8"/>
      <c r="X3126" s="8"/>
      <c r="Y3126" s="8"/>
      <c r="Z3126" s="8"/>
      <c r="AA3126" s="8"/>
      <c r="AB3126" s="8"/>
      <c r="AC3126" s="8"/>
      <c r="AD3126" s="8"/>
      <c r="AE3126" s="8"/>
      <c r="AF3126" s="8"/>
      <c r="AG3126" s="8"/>
    </row>
    <row r="3127" spans="1:33" s="7" customFormat="1" x14ac:dyDescent="0.3">
      <c r="A3127" s="61">
        <v>3616</v>
      </c>
      <c r="B3127" s="63"/>
      <c r="C3127" s="63"/>
      <c r="D3127" s="63"/>
      <c r="E3127" s="64"/>
      <c r="F3127" s="64"/>
      <c r="G3127" s="64"/>
      <c r="H3127" s="63"/>
      <c r="I3127" s="63"/>
      <c r="J3127" s="63"/>
      <c r="K3127" s="63"/>
      <c r="L3127" s="63"/>
      <c r="M3127" s="65"/>
      <c r="N3127" s="66"/>
      <c r="O3127" s="66"/>
      <c r="P3127" s="63"/>
      <c r="Q3127" s="64"/>
      <c r="R3127" s="64"/>
      <c r="S3127" s="64"/>
      <c r="T3127" s="67"/>
      <c r="U3127" s="62"/>
      <c r="W3127" s="8"/>
      <c r="X3127" s="8"/>
      <c r="Y3127" s="8"/>
      <c r="Z3127" s="8"/>
      <c r="AA3127" s="8"/>
      <c r="AB3127" s="8"/>
      <c r="AC3127" s="8"/>
      <c r="AD3127" s="8"/>
      <c r="AE3127" s="8"/>
      <c r="AF3127" s="8"/>
      <c r="AG3127" s="8"/>
    </row>
    <row r="3128" spans="1:33" s="7" customFormat="1" x14ac:dyDescent="0.3">
      <c r="A3128" s="61">
        <v>3617</v>
      </c>
      <c r="B3128" s="63"/>
      <c r="C3128" s="63"/>
      <c r="D3128" s="63"/>
      <c r="E3128" s="64"/>
      <c r="F3128" s="64"/>
      <c r="G3128" s="64"/>
      <c r="H3128" s="63"/>
      <c r="I3128" s="63"/>
      <c r="J3128" s="63"/>
      <c r="K3128" s="63"/>
      <c r="L3128" s="63"/>
      <c r="M3128" s="65"/>
      <c r="N3128" s="66"/>
      <c r="O3128" s="66"/>
      <c r="P3128" s="63"/>
      <c r="Q3128" s="64"/>
      <c r="R3128" s="64"/>
      <c r="S3128" s="64"/>
      <c r="T3128" s="67"/>
      <c r="U3128" s="62"/>
      <c r="W3128" s="8"/>
      <c r="X3128" s="8"/>
      <c r="Y3128" s="8"/>
      <c r="Z3128" s="8"/>
      <c r="AA3128" s="8"/>
      <c r="AB3128" s="8"/>
      <c r="AC3128" s="8"/>
      <c r="AD3128" s="8"/>
      <c r="AE3128" s="8"/>
      <c r="AF3128" s="8"/>
      <c r="AG3128" s="8"/>
    </row>
    <row r="3129" spans="1:33" s="7" customFormat="1" x14ac:dyDescent="0.3">
      <c r="A3129" s="61">
        <v>3618</v>
      </c>
      <c r="B3129" s="63"/>
      <c r="C3129" s="63"/>
      <c r="D3129" s="63"/>
      <c r="E3129" s="64"/>
      <c r="F3129" s="64"/>
      <c r="G3129" s="64"/>
      <c r="H3129" s="63"/>
      <c r="I3129" s="63"/>
      <c r="J3129" s="63"/>
      <c r="K3129" s="63"/>
      <c r="L3129" s="63"/>
      <c r="M3129" s="65"/>
      <c r="N3129" s="66"/>
      <c r="O3129" s="66"/>
      <c r="P3129" s="63"/>
      <c r="Q3129" s="64"/>
      <c r="R3129" s="64"/>
      <c r="S3129" s="64"/>
      <c r="T3129" s="67"/>
      <c r="U3129" s="62"/>
      <c r="W3129" s="8"/>
      <c r="X3129" s="8"/>
      <c r="Y3129" s="8"/>
      <c r="Z3129" s="8"/>
      <c r="AA3129" s="8"/>
      <c r="AB3129" s="8"/>
      <c r="AC3129" s="8"/>
      <c r="AD3129" s="8"/>
      <c r="AE3129" s="8"/>
      <c r="AF3129" s="8"/>
      <c r="AG3129" s="8"/>
    </row>
    <row r="3130" spans="1:33" s="7" customFormat="1" x14ac:dyDescent="0.3">
      <c r="A3130" s="61">
        <v>3619</v>
      </c>
      <c r="B3130" s="63"/>
      <c r="C3130" s="63"/>
      <c r="D3130" s="63"/>
      <c r="E3130" s="64"/>
      <c r="F3130" s="64"/>
      <c r="G3130" s="64"/>
      <c r="H3130" s="63"/>
      <c r="I3130" s="63"/>
      <c r="J3130" s="63"/>
      <c r="K3130" s="63"/>
      <c r="L3130" s="63"/>
      <c r="M3130" s="65"/>
      <c r="N3130" s="66"/>
      <c r="O3130" s="66"/>
      <c r="P3130" s="63"/>
      <c r="Q3130" s="64"/>
      <c r="R3130" s="64"/>
      <c r="S3130" s="64"/>
      <c r="T3130" s="67"/>
      <c r="U3130" s="62"/>
      <c r="W3130" s="8"/>
      <c r="X3130" s="8"/>
      <c r="Y3130" s="8"/>
      <c r="Z3130" s="8"/>
      <c r="AA3130" s="8"/>
      <c r="AB3130" s="8"/>
      <c r="AC3130" s="8"/>
      <c r="AD3130" s="8"/>
      <c r="AE3130" s="8"/>
      <c r="AF3130" s="8"/>
      <c r="AG3130" s="8"/>
    </row>
    <row r="3131" spans="1:33" s="7" customFormat="1" x14ac:dyDescent="0.3">
      <c r="A3131" s="61">
        <v>3620</v>
      </c>
      <c r="B3131" s="63"/>
      <c r="C3131" s="63"/>
      <c r="D3131" s="63"/>
      <c r="E3131" s="64"/>
      <c r="F3131" s="64"/>
      <c r="G3131" s="64"/>
      <c r="H3131" s="63"/>
      <c r="I3131" s="63"/>
      <c r="J3131" s="63"/>
      <c r="K3131" s="63"/>
      <c r="L3131" s="63"/>
      <c r="M3131" s="65"/>
      <c r="N3131" s="66"/>
      <c r="O3131" s="66"/>
      <c r="P3131" s="63"/>
      <c r="Q3131" s="64"/>
      <c r="R3131" s="64"/>
      <c r="S3131" s="64"/>
      <c r="T3131" s="67"/>
      <c r="U3131" s="62"/>
      <c r="W3131" s="8"/>
      <c r="X3131" s="8"/>
      <c r="Y3131" s="8"/>
      <c r="Z3131" s="8"/>
      <c r="AA3131" s="8"/>
      <c r="AB3131" s="8"/>
      <c r="AC3131" s="8"/>
      <c r="AD3131" s="8"/>
      <c r="AE3131" s="8"/>
      <c r="AF3131" s="8"/>
      <c r="AG3131" s="8"/>
    </row>
    <row r="3132" spans="1:33" s="7" customFormat="1" x14ac:dyDescent="0.3">
      <c r="A3132" s="61">
        <v>3621</v>
      </c>
      <c r="B3132" s="63"/>
      <c r="C3132" s="63"/>
      <c r="D3132" s="63"/>
      <c r="E3132" s="64"/>
      <c r="F3132" s="64"/>
      <c r="G3132" s="64"/>
      <c r="H3132" s="63"/>
      <c r="I3132" s="63"/>
      <c r="J3132" s="63"/>
      <c r="K3132" s="63"/>
      <c r="L3132" s="63"/>
      <c r="M3132" s="65"/>
      <c r="N3132" s="66"/>
      <c r="O3132" s="66"/>
      <c r="P3132" s="63"/>
      <c r="Q3132" s="64"/>
      <c r="R3132" s="64"/>
      <c r="S3132" s="64"/>
      <c r="T3132" s="67"/>
      <c r="U3132" s="62"/>
      <c r="W3132" s="8"/>
      <c r="X3132" s="8"/>
      <c r="Y3132" s="8"/>
      <c r="Z3132" s="8"/>
      <c r="AA3132" s="8"/>
      <c r="AB3132" s="8"/>
      <c r="AC3132" s="8"/>
      <c r="AD3132" s="8"/>
      <c r="AE3132" s="8"/>
      <c r="AF3132" s="8"/>
      <c r="AG3132" s="8"/>
    </row>
    <row r="3133" spans="1:33" s="7" customFormat="1" x14ac:dyDescent="0.3">
      <c r="A3133" s="61">
        <v>3622</v>
      </c>
      <c r="B3133" s="63"/>
      <c r="C3133" s="63"/>
      <c r="D3133" s="63"/>
      <c r="E3133" s="64"/>
      <c r="F3133" s="64"/>
      <c r="G3133" s="64"/>
      <c r="H3133" s="63"/>
      <c r="I3133" s="63"/>
      <c r="J3133" s="63"/>
      <c r="K3133" s="63"/>
      <c r="L3133" s="63"/>
      <c r="M3133" s="65"/>
      <c r="N3133" s="66"/>
      <c r="O3133" s="66"/>
      <c r="P3133" s="63"/>
      <c r="Q3133" s="64"/>
      <c r="R3133" s="64"/>
      <c r="S3133" s="64"/>
      <c r="T3133" s="67"/>
      <c r="U3133" s="62"/>
      <c r="W3133" s="8"/>
      <c r="X3133" s="8"/>
      <c r="Y3133" s="8"/>
      <c r="Z3133" s="8"/>
      <c r="AA3133" s="8"/>
      <c r="AB3133" s="8"/>
      <c r="AC3133" s="8"/>
      <c r="AD3133" s="8"/>
      <c r="AE3133" s="8"/>
      <c r="AF3133" s="8"/>
      <c r="AG3133" s="8"/>
    </row>
    <row r="3134" spans="1:33" s="7" customFormat="1" x14ac:dyDescent="0.3">
      <c r="A3134" s="61">
        <v>3623</v>
      </c>
      <c r="B3134" s="63"/>
      <c r="C3134" s="63"/>
      <c r="D3134" s="63"/>
      <c r="E3134" s="64"/>
      <c r="F3134" s="64"/>
      <c r="G3134" s="64"/>
      <c r="H3134" s="63"/>
      <c r="I3134" s="63"/>
      <c r="J3134" s="63"/>
      <c r="K3134" s="63"/>
      <c r="L3134" s="63"/>
      <c r="M3134" s="65"/>
      <c r="N3134" s="66"/>
      <c r="O3134" s="66"/>
      <c r="P3134" s="63"/>
      <c r="Q3134" s="64"/>
      <c r="R3134" s="64"/>
      <c r="S3134" s="64"/>
      <c r="T3134" s="67"/>
      <c r="U3134" s="62"/>
      <c r="W3134" s="8"/>
      <c r="X3134" s="8"/>
      <c r="Y3134" s="8"/>
      <c r="Z3134" s="8"/>
      <c r="AA3134" s="8"/>
      <c r="AB3134" s="8"/>
      <c r="AC3134" s="8"/>
      <c r="AD3134" s="8"/>
      <c r="AE3134" s="8"/>
      <c r="AF3134" s="8"/>
      <c r="AG3134" s="8"/>
    </row>
    <row r="3135" spans="1:33" s="7" customFormat="1" x14ac:dyDescent="0.3">
      <c r="A3135" s="61">
        <v>3624</v>
      </c>
      <c r="B3135" s="63"/>
      <c r="C3135" s="63"/>
      <c r="D3135" s="63"/>
      <c r="E3135" s="64"/>
      <c r="F3135" s="64"/>
      <c r="G3135" s="64"/>
      <c r="H3135" s="63"/>
      <c r="I3135" s="63"/>
      <c r="J3135" s="63"/>
      <c r="K3135" s="63"/>
      <c r="L3135" s="63"/>
      <c r="M3135" s="65"/>
      <c r="N3135" s="66"/>
      <c r="O3135" s="66"/>
      <c r="P3135" s="63"/>
      <c r="Q3135" s="64"/>
      <c r="R3135" s="64"/>
      <c r="S3135" s="64"/>
      <c r="T3135" s="67"/>
      <c r="U3135" s="62"/>
      <c r="W3135" s="8"/>
      <c r="X3135" s="8"/>
      <c r="Y3135" s="8"/>
      <c r="Z3135" s="8"/>
      <c r="AA3135" s="8"/>
      <c r="AB3135" s="8"/>
      <c r="AC3135" s="8"/>
      <c r="AD3135" s="8"/>
      <c r="AE3135" s="8"/>
      <c r="AF3135" s="8"/>
      <c r="AG3135" s="8"/>
    </row>
    <row r="3136" spans="1:33" s="7" customFormat="1" x14ac:dyDescent="0.3">
      <c r="A3136" s="61">
        <v>3625</v>
      </c>
      <c r="B3136" s="63"/>
      <c r="C3136" s="63"/>
      <c r="D3136" s="63"/>
      <c r="E3136" s="64"/>
      <c r="F3136" s="64"/>
      <c r="G3136" s="64"/>
      <c r="H3136" s="63"/>
      <c r="I3136" s="63"/>
      <c r="J3136" s="63"/>
      <c r="K3136" s="63"/>
      <c r="L3136" s="63"/>
      <c r="M3136" s="65"/>
      <c r="N3136" s="66"/>
      <c r="O3136" s="66"/>
      <c r="P3136" s="63"/>
      <c r="Q3136" s="64"/>
      <c r="R3136" s="64"/>
      <c r="S3136" s="64"/>
      <c r="T3136" s="67"/>
      <c r="U3136" s="62"/>
      <c r="W3136" s="8"/>
      <c r="X3136" s="8"/>
      <c r="Y3136" s="8"/>
      <c r="Z3136" s="8"/>
      <c r="AA3136" s="8"/>
      <c r="AB3136" s="8"/>
      <c r="AC3136" s="8"/>
      <c r="AD3136" s="8"/>
      <c r="AE3136" s="8"/>
      <c r="AF3136" s="8"/>
      <c r="AG3136" s="8"/>
    </row>
    <row r="3137" spans="1:33" s="7" customFormat="1" x14ac:dyDescent="0.3">
      <c r="A3137" s="61">
        <v>3626</v>
      </c>
      <c r="B3137" s="63"/>
      <c r="C3137" s="63"/>
      <c r="D3137" s="63"/>
      <c r="E3137" s="64"/>
      <c r="F3137" s="64"/>
      <c r="G3137" s="64"/>
      <c r="H3137" s="63"/>
      <c r="I3137" s="63"/>
      <c r="J3137" s="63"/>
      <c r="K3137" s="63"/>
      <c r="L3137" s="63"/>
      <c r="M3137" s="65"/>
      <c r="N3137" s="66"/>
      <c r="O3137" s="66"/>
      <c r="P3137" s="63"/>
      <c r="Q3137" s="64"/>
      <c r="R3137" s="64"/>
      <c r="S3137" s="64"/>
      <c r="T3137" s="67"/>
      <c r="U3137" s="62"/>
      <c r="W3137" s="8"/>
      <c r="X3137" s="8"/>
      <c r="Y3137" s="8"/>
      <c r="Z3137" s="8"/>
      <c r="AA3137" s="8"/>
      <c r="AB3137" s="8"/>
      <c r="AC3137" s="8"/>
      <c r="AD3137" s="8"/>
      <c r="AE3137" s="8"/>
      <c r="AF3137" s="8"/>
      <c r="AG3137" s="8"/>
    </row>
    <row r="3138" spans="1:33" s="7" customFormat="1" x14ac:dyDescent="0.3">
      <c r="A3138" s="61">
        <v>3627</v>
      </c>
      <c r="B3138" s="63"/>
      <c r="C3138" s="63"/>
      <c r="D3138" s="63"/>
      <c r="E3138" s="64"/>
      <c r="F3138" s="64"/>
      <c r="G3138" s="64"/>
      <c r="H3138" s="63"/>
      <c r="I3138" s="63"/>
      <c r="J3138" s="63"/>
      <c r="K3138" s="63"/>
      <c r="L3138" s="63"/>
      <c r="M3138" s="65"/>
      <c r="N3138" s="66"/>
      <c r="O3138" s="66"/>
      <c r="P3138" s="63"/>
      <c r="Q3138" s="64"/>
      <c r="R3138" s="64"/>
      <c r="S3138" s="64"/>
      <c r="T3138" s="67"/>
      <c r="U3138" s="62"/>
      <c r="W3138" s="8"/>
      <c r="X3138" s="8"/>
      <c r="Y3138" s="8"/>
      <c r="Z3138" s="8"/>
      <c r="AA3138" s="8"/>
      <c r="AB3138" s="8"/>
      <c r="AC3138" s="8"/>
      <c r="AD3138" s="8"/>
      <c r="AE3138" s="8"/>
      <c r="AF3138" s="8"/>
      <c r="AG3138" s="8"/>
    </row>
    <row r="3139" spans="1:33" s="7" customFormat="1" x14ac:dyDescent="0.3">
      <c r="A3139" s="61">
        <v>3628</v>
      </c>
      <c r="B3139" s="63"/>
      <c r="C3139" s="63"/>
      <c r="D3139" s="63"/>
      <c r="E3139" s="64"/>
      <c r="F3139" s="64"/>
      <c r="G3139" s="64"/>
      <c r="H3139" s="63"/>
      <c r="I3139" s="63"/>
      <c r="J3139" s="63"/>
      <c r="K3139" s="63"/>
      <c r="L3139" s="63"/>
      <c r="M3139" s="65"/>
      <c r="N3139" s="66"/>
      <c r="O3139" s="66"/>
      <c r="P3139" s="63"/>
      <c r="Q3139" s="64"/>
      <c r="R3139" s="64"/>
      <c r="S3139" s="64"/>
      <c r="T3139" s="67"/>
      <c r="U3139" s="62"/>
      <c r="W3139" s="8"/>
      <c r="X3139" s="8"/>
      <c r="Y3139" s="8"/>
      <c r="Z3139" s="8"/>
      <c r="AA3139" s="8"/>
      <c r="AB3139" s="8"/>
      <c r="AC3139" s="8"/>
      <c r="AD3139" s="8"/>
      <c r="AE3139" s="8"/>
      <c r="AF3139" s="8"/>
      <c r="AG3139" s="8"/>
    </row>
    <row r="3140" spans="1:33" s="7" customFormat="1" x14ac:dyDescent="0.3">
      <c r="A3140" s="61">
        <v>3629</v>
      </c>
      <c r="B3140" s="63"/>
      <c r="C3140" s="63"/>
      <c r="D3140" s="63"/>
      <c r="E3140" s="64"/>
      <c r="F3140" s="64"/>
      <c r="G3140" s="64"/>
      <c r="H3140" s="63"/>
      <c r="I3140" s="63"/>
      <c r="J3140" s="63"/>
      <c r="K3140" s="63"/>
      <c r="L3140" s="63"/>
      <c r="M3140" s="65"/>
      <c r="N3140" s="66"/>
      <c r="O3140" s="66"/>
      <c r="P3140" s="63"/>
      <c r="Q3140" s="64"/>
      <c r="R3140" s="64"/>
      <c r="S3140" s="64"/>
      <c r="T3140" s="67"/>
      <c r="U3140" s="62"/>
      <c r="W3140" s="8"/>
      <c r="X3140" s="8"/>
      <c r="Y3140" s="8"/>
      <c r="Z3140" s="8"/>
      <c r="AA3140" s="8"/>
      <c r="AB3140" s="8"/>
      <c r="AC3140" s="8"/>
      <c r="AD3140" s="8"/>
      <c r="AE3140" s="8"/>
      <c r="AF3140" s="8"/>
      <c r="AG3140" s="8"/>
    </row>
    <row r="3141" spans="1:33" s="7" customFormat="1" x14ac:dyDescent="0.3">
      <c r="A3141" s="61">
        <v>3630</v>
      </c>
      <c r="B3141" s="63"/>
      <c r="C3141" s="63"/>
      <c r="D3141" s="63"/>
      <c r="E3141" s="64"/>
      <c r="F3141" s="64"/>
      <c r="G3141" s="64"/>
      <c r="H3141" s="63"/>
      <c r="I3141" s="63"/>
      <c r="J3141" s="63"/>
      <c r="K3141" s="63"/>
      <c r="L3141" s="63"/>
      <c r="M3141" s="65"/>
      <c r="N3141" s="66"/>
      <c r="O3141" s="66"/>
      <c r="P3141" s="63"/>
      <c r="Q3141" s="64"/>
      <c r="R3141" s="64"/>
      <c r="S3141" s="64"/>
      <c r="T3141" s="67"/>
      <c r="U3141" s="62"/>
      <c r="W3141" s="8"/>
      <c r="X3141" s="8"/>
      <c r="Y3141" s="8"/>
      <c r="Z3141" s="8"/>
      <c r="AA3141" s="8"/>
      <c r="AB3141" s="8"/>
      <c r="AC3141" s="8"/>
      <c r="AD3141" s="8"/>
      <c r="AE3141" s="8"/>
      <c r="AF3141" s="8"/>
      <c r="AG3141" s="8"/>
    </row>
    <row r="3142" spans="1:33" s="7" customFormat="1" x14ac:dyDescent="0.3">
      <c r="A3142" s="61">
        <v>3631</v>
      </c>
      <c r="B3142" s="63"/>
      <c r="C3142" s="63"/>
      <c r="D3142" s="63"/>
      <c r="E3142" s="64"/>
      <c r="F3142" s="64"/>
      <c r="G3142" s="64"/>
      <c r="H3142" s="63"/>
      <c r="I3142" s="63"/>
      <c r="J3142" s="63"/>
      <c r="K3142" s="63"/>
      <c r="L3142" s="63"/>
      <c r="M3142" s="65"/>
      <c r="N3142" s="66"/>
      <c r="O3142" s="66"/>
      <c r="P3142" s="63"/>
      <c r="Q3142" s="64"/>
      <c r="R3142" s="64"/>
      <c r="S3142" s="64"/>
      <c r="T3142" s="67"/>
      <c r="U3142" s="62"/>
      <c r="W3142" s="8"/>
      <c r="X3142" s="8"/>
      <c r="Y3142" s="8"/>
      <c r="Z3142" s="8"/>
      <c r="AA3142" s="8"/>
      <c r="AB3142" s="8"/>
      <c r="AC3142" s="8"/>
      <c r="AD3142" s="8"/>
      <c r="AE3142" s="8"/>
      <c r="AF3142" s="8"/>
      <c r="AG3142" s="8"/>
    </row>
    <row r="3143" spans="1:33" s="7" customFormat="1" x14ac:dyDescent="0.3">
      <c r="A3143" s="61">
        <v>3632</v>
      </c>
      <c r="B3143" s="63"/>
      <c r="C3143" s="63"/>
      <c r="D3143" s="63"/>
      <c r="E3143" s="64"/>
      <c r="F3143" s="64"/>
      <c r="G3143" s="64"/>
      <c r="H3143" s="63"/>
      <c r="I3143" s="63"/>
      <c r="J3143" s="63"/>
      <c r="K3143" s="63"/>
      <c r="L3143" s="63"/>
      <c r="M3143" s="65"/>
      <c r="N3143" s="66"/>
      <c r="O3143" s="66"/>
      <c r="P3143" s="63"/>
      <c r="Q3143" s="64"/>
      <c r="R3143" s="64"/>
      <c r="S3143" s="64"/>
      <c r="T3143" s="67"/>
      <c r="U3143" s="62"/>
      <c r="W3143" s="8"/>
      <c r="X3143" s="8"/>
      <c r="Y3143" s="8"/>
      <c r="Z3143" s="8"/>
      <c r="AA3143" s="8"/>
      <c r="AB3143" s="8"/>
      <c r="AC3143" s="8"/>
      <c r="AD3143" s="8"/>
      <c r="AE3143" s="8"/>
      <c r="AF3143" s="8"/>
      <c r="AG3143" s="8"/>
    </row>
    <row r="3144" spans="1:33" s="7" customFormat="1" x14ac:dyDescent="0.3">
      <c r="A3144" s="61">
        <v>3633</v>
      </c>
      <c r="B3144" s="63"/>
      <c r="C3144" s="63"/>
      <c r="D3144" s="63"/>
      <c r="E3144" s="64"/>
      <c r="F3144" s="64"/>
      <c r="G3144" s="64"/>
      <c r="H3144" s="63"/>
      <c r="I3144" s="63"/>
      <c r="J3144" s="63"/>
      <c r="K3144" s="63"/>
      <c r="L3144" s="63"/>
      <c r="M3144" s="65"/>
      <c r="N3144" s="66"/>
      <c r="O3144" s="66"/>
      <c r="P3144" s="63"/>
      <c r="Q3144" s="64"/>
      <c r="R3144" s="64"/>
      <c r="S3144" s="64"/>
      <c r="T3144" s="67"/>
      <c r="U3144" s="62"/>
      <c r="W3144" s="8"/>
      <c r="X3144" s="8"/>
      <c r="Y3144" s="8"/>
      <c r="Z3144" s="8"/>
      <c r="AA3144" s="8"/>
      <c r="AB3144" s="8"/>
      <c r="AC3144" s="8"/>
      <c r="AD3144" s="8"/>
      <c r="AE3144" s="8"/>
      <c r="AF3144" s="8"/>
      <c r="AG3144" s="8"/>
    </row>
    <row r="3145" spans="1:33" s="7" customFormat="1" x14ac:dyDescent="0.3">
      <c r="A3145" s="61">
        <v>3634</v>
      </c>
      <c r="B3145" s="63"/>
      <c r="C3145" s="63"/>
      <c r="D3145" s="63"/>
      <c r="E3145" s="64"/>
      <c r="F3145" s="64"/>
      <c r="G3145" s="64"/>
      <c r="H3145" s="63"/>
      <c r="I3145" s="63"/>
      <c r="J3145" s="63"/>
      <c r="K3145" s="63"/>
      <c r="L3145" s="63"/>
      <c r="M3145" s="65"/>
      <c r="N3145" s="66"/>
      <c r="O3145" s="66"/>
      <c r="P3145" s="63"/>
      <c r="Q3145" s="64"/>
      <c r="R3145" s="64"/>
      <c r="S3145" s="64"/>
      <c r="T3145" s="67"/>
      <c r="U3145" s="62"/>
      <c r="W3145" s="8"/>
      <c r="X3145" s="8"/>
      <c r="Y3145" s="8"/>
      <c r="Z3145" s="8"/>
      <c r="AA3145" s="8"/>
      <c r="AB3145" s="8"/>
      <c r="AC3145" s="8"/>
      <c r="AD3145" s="8"/>
      <c r="AE3145" s="8"/>
      <c r="AF3145" s="8"/>
      <c r="AG3145" s="8"/>
    </row>
    <row r="3146" spans="1:33" s="7" customFormat="1" x14ac:dyDescent="0.3">
      <c r="A3146" s="61">
        <v>3635</v>
      </c>
      <c r="B3146" s="63"/>
      <c r="C3146" s="63"/>
      <c r="D3146" s="63"/>
      <c r="E3146" s="64"/>
      <c r="F3146" s="64"/>
      <c r="G3146" s="64"/>
      <c r="H3146" s="63"/>
      <c r="I3146" s="63"/>
      <c r="J3146" s="63"/>
      <c r="K3146" s="63"/>
      <c r="L3146" s="63"/>
      <c r="M3146" s="65"/>
      <c r="N3146" s="66"/>
      <c r="O3146" s="66"/>
      <c r="P3146" s="63"/>
      <c r="Q3146" s="64"/>
      <c r="R3146" s="64"/>
      <c r="S3146" s="64"/>
      <c r="T3146" s="67"/>
      <c r="U3146" s="62"/>
      <c r="W3146" s="8"/>
      <c r="X3146" s="8"/>
      <c r="Y3146" s="8"/>
      <c r="Z3146" s="8"/>
      <c r="AA3146" s="8"/>
      <c r="AB3146" s="8"/>
      <c r="AC3146" s="8"/>
      <c r="AD3146" s="8"/>
      <c r="AE3146" s="8"/>
      <c r="AF3146" s="8"/>
      <c r="AG3146" s="8"/>
    </row>
    <row r="3147" spans="1:33" s="7" customFormat="1" x14ac:dyDescent="0.3">
      <c r="A3147" s="61">
        <v>3636</v>
      </c>
      <c r="B3147" s="63"/>
      <c r="C3147" s="63"/>
      <c r="D3147" s="63"/>
      <c r="E3147" s="64"/>
      <c r="F3147" s="64"/>
      <c r="G3147" s="64"/>
      <c r="H3147" s="63"/>
      <c r="I3147" s="63"/>
      <c r="J3147" s="63"/>
      <c r="K3147" s="63"/>
      <c r="L3147" s="63"/>
      <c r="M3147" s="65"/>
      <c r="N3147" s="66"/>
      <c r="O3147" s="66"/>
      <c r="P3147" s="63"/>
      <c r="Q3147" s="64"/>
      <c r="R3147" s="64"/>
      <c r="S3147" s="64"/>
      <c r="T3147" s="67"/>
      <c r="U3147" s="62"/>
      <c r="W3147" s="8"/>
      <c r="X3147" s="8"/>
      <c r="Y3147" s="8"/>
      <c r="Z3147" s="8"/>
      <c r="AA3147" s="8"/>
      <c r="AB3147" s="8"/>
      <c r="AC3147" s="8"/>
      <c r="AD3147" s="8"/>
      <c r="AE3147" s="8"/>
      <c r="AF3147" s="8"/>
      <c r="AG3147" s="8"/>
    </row>
    <row r="3148" spans="1:33" s="7" customFormat="1" x14ac:dyDescent="0.3">
      <c r="A3148" s="61">
        <v>3637</v>
      </c>
      <c r="B3148" s="63"/>
      <c r="C3148" s="63"/>
      <c r="D3148" s="63"/>
      <c r="E3148" s="64"/>
      <c r="F3148" s="64"/>
      <c r="G3148" s="64"/>
      <c r="H3148" s="63"/>
      <c r="I3148" s="63"/>
      <c r="J3148" s="63"/>
      <c r="K3148" s="63"/>
      <c r="L3148" s="63"/>
      <c r="M3148" s="65"/>
      <c r="N3148" s="66"/>
      <c r="O3148" s="66"/>
      <c r="P3148" s="63"/>
      <c r="Q3148" s="64"/>
      <c r="R3148" s="64"/>
      <c r="S3148" s="64"/>
      <c r="T3148" s="67"/>
      <c r="U3148" s="62"/>
      <c r="W3148" s="8"/>
      <c r="X3148" s="8"/>
      <c r="Y3148" s="8"/>
      <c r="Z3148" s="8"/>
      <c r="AA3148" s="8"/>
      <c r="AB3148" s="8"/>
      <c r="AC3148" s="8"/>
      <c r="AD3148" s="8"/>
      <c r="AE3148" s="8"/>
      <c r="AF3148" s="8"/>
      <c r="AG3148" s="8"/>
    </row>
    <row r="3149" spans="1:33" s="7" customFormat="1" x14ac:dyDescent="0.3">
      <c r="A3149" s="61">
        <v>3638</v>
      </c>
      <c r="B3149" s="63"/>
      <c r="C3149" s="63"/>
      <c r="D3149" s="63"/>
      <c r="E3149" s="64"/>
      <c r="F3149" s="64"/>
      <c r="G3149" s="64"/>
      <c r="H3149" s="63"/>
      <c r="I3149" s="63"/>
      <c r="J3149" s="63"/>
      <c r="K3149" s="63"/>
      <c r="L3149" s="63"/>
      <c r="M3149" s="65"/>
      <c r="N3149" s="66"/>
      <c r="O3149" s="66"/>
      <c r="P3149" s="63"/>
      <c r="Q3149" s="64"/>
      <c r="R3149" s="64"/>
      <c r="S3149" s="64"/>
      <c r="T3149" s="67"/>
      <c r="U3149" s="62"/>
      <c r="W3149" s="8"/>
      <c r="X3149" s="8"/>
      <c r="Y3149" s="8"/>
      <c r="Z3149" s="8"/>
      <c r="AA3149" s="8"/>
      <c r="AB3149" s="8"/>
      <c r="AC3149" s="8"/>
      <c r="AD3149" s="8"/>
      <c r="AE3149" s="8"/>
      <c r="AF3149" s="8"/>
      <c r="AG3149" s="8"/>
    </row>
    <row r="3150" spans="1:33" s="7" customFormat="1" x14ac:dyDescent="0.3">
      <c r="A3150" s="61">
        <v>3639</v>
      </c>
      <c r="B3150" s="63"/>
      <c r="C3150" s="63"/>
      <c r="D3150" s="63"/>
      <c r="E3150" s="64"/>
      <c r="F3150" s="64"/>
      <c r="G3150" s="64"/>
      <c r="H3150" s="63"/>
      <c r="I3150" s="63"/>
      <c r="J3150" s="63"/>
      <c r="K3150" s="63"/>
      <c r="L3150" s="63"/>
      <c r="M3150" s="65"/>
      <c r="N3150" s="66"/>
      <c r="O3150" s="66"/>
      <c r="P3150" s="63"/>
      <c r="Q3150" s="64"/>
      <c r="R3150" s="64"/>
      <c r="S3150" s="64"/>
      <c r="T3150" s="67"/>
      <c r="U3150" s="62"/>
      <c r="W3150" s="8"/>
      <c r="X3150" s="8"/>
      <c r="Y3150" s="8"/>
      <c r="Z3150" s="8"/>
      <c r="AA3150" s="8"/>
      <c r="AB3150" s="8"/>
      <c r="AC3150" s="8"/>
      <c r="AD3150" s="8"/>
      <c r="AE3150" s="8"/>
      <c r="AF3150" s="8"/>
      <c r="AG3150" s="8"/>
    </row>
    <row r="3151" spans="1:33" s="7" customFormat="1" x14ac:dyDescent="0.3">
      <c r="A3151" s="61">
        <v>3640</v>
      </c>
      <c r="B3151" s="63"/>
      <c r="C3151" s="63"/>
      <c r="D3151" s="63"/>
      <c r="E3151" s="64"/>
      <c r="F3151" s="64"/>
      <c r="G3151" s="64"/>
      <c r="H3151" s="63"/>
      <c r="I3151" s="63"/>
      <c r="J3151" s="63"/>
      <c r="K3151" s="63"/>
      <c r="L3151" s="63"/>
      <c r="M3151" s="65"/>
      <c r="N3151" s="66"/>
      <c r="O3151" s="66"/>
      <c r="P3151" s="63"/>
      <c r="Q3151" s="64"/>
      <c r="R3151" s="64"/>
      <c r="S3151" s="64"/>
      <c r="T3151" s="67"/>
      <c r="U3151" s="62"/>
      <c r="W3151" s="8"/>
      <c r="X3151" s="8"/>
      <c r="Y3151" s="8"/>
      <c r="Z3151" s="8"/>
      <c r="AA3151" s="8"/>
      <c r="AB3151" s="8"/>
      <c r="AC3151" s="8"/>
      <c r="AD3151" s="8"/>
      <c r="AE3151" s="8"/>
      <c r="AF3151" s="8"/>
      <c r="AG3151" s="8"/>
    </row>
    <row r="3152" spans="1:33" s="7" customFormat="1" x14ac:dyDescent="0.3">
      <c r="A3152" s="61">
        <v>3641</v>
      </c>
      <c r="B3152" s="63"/>
      <c r="C3152" s="63"/>
      <c r="D3152" s="63"/>
      <c r="E3152" s="64"/>
      <c r="F3152" s="64"/>
      <c r="G3152" s="64"/>
      <c r="H3152" s="63"/>
      <c r="I3152" s="63"/>
      <c r="J3152" s="63"/>
      <c r="K3152" s="63"/>
      <c r="L3152" s="63"/>
      <c r="M3152" s="65"/>
      <c r="N3152" s="66"/>
      <c r="O3152" s="66"/>
      <c r="P3152" s="63"/>
      <c r="Q3152" s="64"/>
      <c r="R3152" s="64"/>
      <c r="S3152" s="64"/>
      <c r="T3152" s="67"/>
      <c r="U3152" s="62"/>
      <c r="W3152" s="8"/>
      <c r="X3152" s="8"/>
      <c r="Y3152" s="8"/>
      <c r="Z3152" s="8"/>
      <c r="AA3152" s="8"/>
      <c r="AB3152" s="8"/>
      <c r="AC3152" s="8"/>
      <c r="AD3152" s="8"/>
      <c r="AE3152" s="8"/>
      <c r="AF3152" s="8"/>
      <c r="AG3152" s="8"/>
    </row>
    <row r="3153" spans="1:33" s="7" customFormat="1" x14ac:dyDescent="0.3">
      <c r="A3153" s="61">
        <v>3642</v>
      </c>
      <c r="B3153" s="63"/>
      <c r="C3153" s="63"/>
      <c r="D3153" s="63"/>
      <c r="E3153" s="64"/>
      <c r="F3153" s="64"/>
      <c r="G3153" s="64"/>
      <c r="H3153" s="63"/>
      <c r="I3153" s="63"/>
      <c r="J3153" s="63"/>
      <c r="K3153" s="63"/>
      <c r="L3153" s="63"/>
      <c r="M3153" s="65"/>
      <c r="N3153" s="66"/>
      <c r="O3153" s="66"/>
      <c r="P3153" s="63"/>
      <c r="Q3153" s="64"/>
      <c r="R3153" s="64"/>
      <c r="S3153" s="64"/>
      <c r="T3153" s="67"/>
      <c r="U3153" s="62"/>
      <c r="W3153" s="8"/>
      <c r="X3153" s="8"/>
      <c r="Y3153" s="8"/>
      <c r="Z3153" s="8"/>
      <c r="AA3153" s="8"/>
      <c r="AB3153" s="8"/>
      <c r="AC3153" s="8"/>
      <c r="AD3153" s="8"/>
      <c r="AE3153" s="8"/>
      <c r="AF3153" s="8"/>
      <c r="AG3153" s="8"/>
    </row>
    <row r="3154" spans="1:33" s="7" customFormat="1" x14ac:dyDescent="0.3">
      <c r="A3154" s="61">
        <v>3643</v>
      </c>
      <c r="B3154" s="63"/>
      <c r="C3154" s="63"/>
      <c r="D3154" s="63"/>
      <c r="E3154" s="64"/>
      <c r="F3154" s="64"/>
      <c r="G3154" s="64"/>
      <c r="H3154" s="63"/>
      <c r="I3154" s="63"/>
      <c r="J3154" s="63"/>
      <c r="K3154" s="63"/>
      <c r="L3154" s="63"/>
      <c r="M3154" s="65"/>
      <c r="N3154" s="66"/>
      <c r="O3154" s="66"/>
      <c r="P3154" s="63"/>
      <c r="Q3154" s="64"/>
      <c r="R3154" s="64"/>
      <c r="S3154" s="64"/>
      <c r="T3154" s="67"/>
      <c r="U3154" s="62"/>
      <c r="W3154" s="8"/>
      <c r="X3154" s="8"/>
      <c r="Y3154" s="8"/>
      <c r="Z3154" s="8"/>
      <c r="AA3154" s="8"/>
      <c r="AB3154" s="8"/>
      <c r="AC3154" s="8"/>
      <c r="AD3154" s="8"/>
      <c r="AE3154" s="8"/>
      <c r="AF3154" s="8"/>
      <c r="AG3154" s="8"/>
    </row>
    <row r="3155" spans="1:33" s="7" customFormat="1" x14ac:dyDescent="0.3">
      <c r="A3155" s="61">
        <v>3644</v>
      </c>
      <c r="B3155" s="63"/>
      <c r="C3155" s="63"/>
      <c r="D3155" s="63"/>
      <c r="E3155" s="64"/>
      <c r="F3155" s="64"/>
      <c r="G3155" s="64"/>
      <c r="H3155" s="63"/>
      <c r="I3155" s="63"/>
      <c r="J3155" s="63"/>
      <c r="K3155" s="63"/>
      <c r="L3155" s="63"/>
      <c r="M3155" s="65"/>
      <c r="N3155" s="66"/>
      <c r="O3155" s="66"/>
      <c r="P3155" s="63"/>
      <c r="Q3155" s="64"/>
      <c r="R3155" s="64"/>
      <c r="S3155" s="64"/>
      <c r="T3155" s="67"/>
      <c r="U3155" s="62"/>
      <c r="W3155" s="8"/>
      <c r="X3155" s="8"/>
      <c r="Y3155" s="8"/>
      <c r="Z3155" s="8"/>
      <c r="AA3155" s="8"/>
      <c r="AB3155" s="8"/>
      <c r="AC3155" s="8"/>
      <c r="AD3155" s="8"/>
      <c r="AE3155" s="8"/>
      <c r="AF3155" s="8"/>
      <c r="AG3155" s="8"/>
    </row>
    <row r="3156" spans="1:33" s="7" customFormat="1" x14ac:dyDescent="0.3">
      <c r="A3156" s="61">
        <v>3645</v>
      </c>
      <c r="B3156" s="63"/>
      <c r="C3156" s="63"/>
      <c r="D3156" s="63"/>
      <c r="E3156" s="64"/>
      <c r="F3156" s="64"/>
      <c r="G3156" s="64"/>
      <c r="H3156" s="63"/>
      <c r="I3156" s="63"/>
      <c r="J3156" s="63"/>
      <c r="K3156" s="63"/>
      <c r="L3156" s="63"/>
      <c r="M3156" s="65"/>
      <c r="N3156" s="66"/>
      <c r="O3156" s="66"/>
      <c r="P3156" s="63"/>
      <c r="Q3156" s="64"/>
      <c r="R3156" s="64"/>
      <c r="S3156" s="64"/>
      <c r="T3156" s="67"/>
      <c r="U3156" s="62"/>
      <c r="W3156" s="8"/>
      <c r="X3156" s="8"/>
      <c r="Y3156" s="8"/>
      <c r="Z3156" s="8"/>
      <c r="AA3156" s="8"/>
      <c r="AB3156" s="8"/>
      <c r="AC3156" s="8"/>
      <c r="AD3156" s="8"/>
      <c r="AE3156" s="8"/>
      <c r="AF3156" s="8"/>
      <c r="AG3156" s="8"/>
    </row>
    <row r="3157" spans="1:33" s="7" customFormat="1" x14ac:dyDescent="0.3">
      <c r="A3157" s="61">
        <v>3646</v>
      </c>
      <c r="B3157" s="63"/>
      <c r="C3157" s="63"/>
      <c r="D3157" s="63"/>
      <c r="E3157" s="64"/>
      <c r="F3157" s="64"/>
      <c r="G3157" s="64"/>
      <c r="H3157" s="63"/>
      <c r="I3157" s="63"/>
      <c r="J3157" s="63"/>
      <c r="K3157" s="63"/>
      <c r="L3157" s="63"/>
      <c r="M3157" s="65"/>
      <c r="N3157" s="66"/>
      <c r="O3157" s="66"/>
      <c r="P3157" s="63"/>
      <c r="Q3157" s="64"/>
      <c r="R3157" s="64"/>
      <c r="S3157" s="64"/>
      <c r="T3157" s="67"/>
      <c r="U3157" s="62"/>
      <c r="W3157" s="8"/>
      <c r="X3157" s="8"/>
      <c r="Y3157" s="8"/>
      <c r="Z3157" s="8"/>
      <c r="AA3157" s="8"/>
      <c r="AB3157" s="8"/>
      <c r="AC3157" s="8"/>
      <c r="AD3157" s="8"/>
      <c r="AE3157" s="8"/>
      <c r="AF3157" s="8"/>
      <c r="AG3157" s="8"/>
    </row>
    <row r="3158" spans="1:33" s="7" customFormat="1" x14ac:dyDescent="0.3">
      <c r="A3158" s="61">
        <v>3647</v>
      </c>
      <c r="B3158" s="63"/>
      <c r="C3158" s="63"/>
      <c r="D3158" s="63"/>
      <c r="E3158" s="64"/>
      <c r="F3158" s="64"/>
      <c r="G3158" s="64"/>
      <c r="H3158" s="63"/>
      <c r="I3158" s="63"/>
      <c r="J3158" s="63"/>
      <c r="K3158" s="63"/>
      <c r="L3158" s="63"/>
      <c r="M3158" s="65"/>
      <c r="N3158" s="66"/>
      <c r="O3158" s="66"/>
      <c r="P3158" s="63"/>
      <c r="Q3158" s="64"/>
      <c r="R3158" s="64"/>
      <c r="S3158" s="64"/>
      <c r="T3158" s="67"/>
      <c r="U3158" s="62"/>
      <c r="W3158" s="8"/>
      <c r="X3158" s="8"/>
      <c r="Y3158" s="8"/>
      <c r="Z3158" s="8"/>
      <c r="AA3158" s="8"/>
      <c r="AB3158" s="8"/>
      <c r="AC3158" s="8"/>
      <c r="AD3158" s="8"/>
      <c r="AE3158" s="8"/>
      <c r="AF3158" s="8"/>
      <c r="AG3158" s="8"/>
    </row>
    <row r="3159" spans="1:33" s="7" customFormat="1" x14ac:dyDescent="0.3">
      <c r="A3159" s="61">
        <v>3648</v>
      </c>
      <c r="B3159" s="63"/>
      <c r="C3159" s="63"/>
      <c r="D3159" s="63"/>
      <c r="E3159" s="64"/>
      <c r="F3159" s="64"/>
      <c r="G3159" s="64"/>
      <c r="H3159" s="63"/>
      <c r="I3159" s="63"/>
      <c r="J3159" s="63"/>
      <c r="K3159" s="63"/>
      <c r="L3159" s="63"/>
      <c r="M3159" s="65"/>
      <c r="N3159" s="66"/>
      <c r="O3159" s="66"/>
      <c r="P3159" s="63"/>
      <c r="Q3159" s="64"/>
      <c r="R3159" s="64"/>
      <c r="S3159" s="64"/>
      <c r="T3159" s="67"/>
      <c r="U3159" s="62"/>
      <c r="W3159" s="8"/>
      <c r="X3159" s="8"/>
      <c r="Y3159" s="8"/>
      <c r="Z3159" s="8"/>
      <c r="AA3159" s="8"/>
      <c r="AB3159" s="8"/>
      <c r="AC3159" s="8"/>
      <c r="AD3159" s="8"/>
      <c r="AE3159" s="8"/>
      <c r="AF3159" s="8"/>
      <c r="AG3159" s="8"/>
    </row>
    <row r="3160" spans="1:33" s="7" customFormat="1" x14ac:dyDescent="0.3">
      <c r="A3160" s="61">
        <v>3649</v>
      </c>
      <c r="B3160" s="63"/>
      <c r="C3160" s="63"/>
      <c r="D3160" s="63"/>
      <c r="E3160" s="64"/>
      <c r="F3160" s="64"/>
      <c r="G3160" s="64"/>
      <c r="H3160" s="63"/>
      <c r="I3160" s="63"/>
      <c r="J3160" s="63"/>
      <c r="K3160" s="63"/>
      <c r="L3160" s="63"/>
      <c r="M3160" s="65"/>
      <c r="N3160" s="66"/>
      <c r="O3160" s="66"/>
      <c r="P3160" s="63"/>
      <c r="Q3160" s="64"/>
      <c r="R3160" s="64"/>
      <c r="S3160" s="64"/>
      <c r="T3160" s="67"/>
      <c r="U3160" s="62"/>
      <c r="W3160" s="8"/>
      <c r="X3160" s="8"/>
      <c r="Y3160" s="8"/>
      <c r="Z3160" s="8"/>
      <c r="AA3160" s="8"/>
      <c r="AB3160" s="8"/>
      <c r="AC3160" s="8"/>
      <c r="AD3160" s="8"/>
      <c r="AE3160" s="8"/>
      <c r="AF3160" s="8"/>
      <c r="AG3160" s="8"/>
    </row>
    <row r="3161" spans="1:33" s="7" customFormat="1" x14ac:dyDescent="0.3">
      <c r="A3161" s="61">
        <v>3650</v>
      </c>
      <c r="B3161" s="63"/>
      <c r="C3161" s="63"/>
      <c r="D3161" s="63"/>
      <c r="E3161" s="64"/>
      <c r="F3161" s="64"/>
      <c r="G3161" s="64"/>
      <c r="H3161" s="63"/>
      <c r="I3161" s="63"/>
      <c r="J3161" s="63"/>
      <c r="K3161" s="63"/>
      <c r="L3161" s="63"/>
      <c r="M3161" s="65"/>
      <c r="N3161" s="66"/>
      <c r="O3161" s="66"/>
      <c r="P3161" s="63"/>
      <c r="Q3161" s="64"/>
      <c r="R3161" s="64"/>
      <c r="S3161" s="64"/>
      <c r="T3161" s="67"/>
      <c r="U3161" s="62"/>
      <c r="W3161" s="8"/>
      <c r="X3161" s="8"/>
      <c r="Y3161" s="8"/>
      <c r="Z3161" s="8"/>
      <c r="AA3161" s="8"/>
      <c r="AB3161" s="8"/>
      <c r="AC3161" s="8"/>
      <c r="AD3161" s="8"/>
      <c r="AE3161" s="8"/>
      <c r="AF3161" s="8"/>
      <c r="AG3161" s="8"/>
    </row>
    <row r="3162" spans="1:33" s="7" customFormat="1" x14ac:dyDescent="0.3">
      <c r="A3162" s="61">
        <v>3651</v>
      </c>
      <c r="B3162" s="63"/>
      <c r="C3162" s="63"/>
      <c r="D3162" s="63"/>
      <c r="E3162" s="64"/>
      <c r="F3162" s="64"/>
      <c r="G3162" s="64"/>
      <c r="H3162" s="63"/>
      <c r="I3162" s="63"/>
      <c r="J3162" s="63"/>
      <c r="K3162" s="63"/>
      <c r="L3162" s="63"/>
      <c r="M3162" s="65"/>
      <c r="N3162" s="66"/>
      <c r="O3162" s="66"/>
      <c r="P3162" s="63"/>
      <c r="Q3162" s="64"/>
      <c r="R3162" s="64"/>
      <c r="S3162" s="64"/>
      <c r="T3162" s="67"/>
      <c r="U3162" s="62"/>
      <c r="W3162" s="8"/>
      <c r="X3162" s="8"/>
      <c r="Y3162" s="8"/>
      <c r="Z3162" s="8"/>
      <c r="AA3162" s="8"/>
      <c r="AB3162" s="8"/>
      <c r="AC3162" s="8"/>
      <c r="AD3162" s="8"/>
      <c r="AE3162" s="8"/>
      <c r="AF3162" s="8"/>
      <c r="AG3162" s="8"/>
    </row>
    <row r="3163" spans="1:33" s="7" customFormat="1" x14ac:dyDescent="0.3">
      <c r="A3163" s="61">
        <v>3652</v>
      </c>
      <c r="B3163" s="63"/>
      <c r="C3163" s="63"/>
      <c r="D3163" s="63"/>
      <c r="E3163" s="64"/>
      <c r="F3163" s="64"/>
      <c r="G3163" s="64"/>
      <c r="H3163" s="63"/>
      <c r="I3163" s="63"/>
      <c r="J3163" s="63"/>
      <c r="K3163" s="63"/>
      <c r="L3163" s="63"/>
      <c r="M3163" s="65"/>
      <c r="N3163" s="66"/>
      <c r="O3163" s="66"/>
      <c r="P3163" s="63"/>
      <c r="Q3163" s="64"/>
      <c r="R3163" s="64"/>
      <c r="S3163" s="64"/>
      <c r="T3163" s="67"/>
      <c r="U3163" s="62"/>
      <c r="W3163" s="8"/>
      <c r="X3163" s="8"/>
      <c r="Y3163" s="8"/>
      <c r="Z3163" s="8"/>
      <c r="AA3163" s="8"/>
      <c r="AB3163" s="8"/>
      <c r="AC3163" s="8"/>
      <c r="AD3163" s="8"/>
      <c r="AE3163" s="8"/>
      <c r="AF3163" s="8"/>
      <c r="AG3163" s="8"/>
    </row>
    <row r="3164" spans="1:33" s="7" customFormat="1" x14ac:dyDescent="0.3">
      <c r="A3164" s="61">
        <v>3653</v>
      </c>
      <c r="B3164" s="63"/>
      <c r="C3164" s="63"/>
      <c r="D3164" s="63"/>
      <c r="E3164" s="64"/>
      <c r="F3164" s="64"/>
      <c r="G3164" s="64"/>
      <c r="H3164" s="63"/>
      <c r="I3164" s="63"/>
      <c r="J3164" s="63"/>
      <c r="K3164" s="63"/>
      <c r="L3164" s="63"/>
      <c r="M3164" s="65"/>
      <c r="N3164" s="66"/>
      <c r="O3164" s="66"/>
      <c r="P3164" s="63"/>
      <c r="Q3164" s="64"/>
      <c r="R3164" s="64"/>
      <c r="S3164" s="64"/>
      <c r="T3164" s="67"/>
      <c r="U3164" s="62"/>
      <c r="W3164" s="8"/>
      <c r="X3164" s="8"/>
      <c r="Y3164" s="8"/>
      <c r="Z3164" s="8"/>
      <c r="AA3164" s="8"/>
      <c r="AB3164" s="8"/>
      <c r="AC3164" s="8"/>
      <c r="AD3164" s="8"/>
      <c r="AE3164" s="8"/>
      <c r="AF3164" s="8"/>
      <c r="AG3164" s="8"/>
    </row>
    <row r="3165" spans="1:33" s="7" customFormat="1" x14ac:dyDescent="0.3">
      <c r="A3165" s="61">
        <v>3654</v>
      </c>
      <c r="B3165" s="63"/>
      <c r="C3165" s="63"/>
      <c r="D3165" s="63"/>
      <c r="E3165" s="64"/>
      <c r="F3165" s="64"/>
      <c r="G3165" s="64"/>
      <c r="H3165" s="63"/>
      <c r="I3165" s="63"/>
      <c r="J3165" s="63"/>
      <c r="K3165" s="63"/>
      <c r="L3165" s="63"/>
      <c r="M3165" s="65"/>
      <c r="N3165" s="66"/>
      <c r="O3165" s="66"/>
      <c r="P3165" s="63"/>
      <c r="Q3165" s="64"/>
      <c r="R3165" s="64"/>
      <c r="S3165" s="64"/>
      <c r="T3165" s="67"/>
      <c r="U3165" s="62"/>
      <c r="W3165" s="8"/>
      <c r="X3165" s="8"/>
      <c r="Y3165" s="8"/>
      <c r="Z3165" s="8"/>
      <c r="AA3165" s="8"/>
      <c r="AB3165" s="8"/>
      <c r="AC3165" s="8"/>
      <c r="AD3165" s="8"/>
      <c r="AE3165" s="8"/>
      <c r="AF3165" s="8"/>
      <c r="AG3165" s="8"/>
    </row>
    <row r="3166" spans="1:33" s="7" customFormat="1" x14ac:dyDescent="0.3">
      <c r="A3166" s="61">
        <v>3655</v>
      </c>
      <c r="B3166" s="63"/>
      <c r="C3166" s="63"/>
      <c r="D3166" s="63"/>
      <c r="E3166" s="64"/>
      <c r="F3166" s="64"/>
      <c r="G3166" s="64"/>
      <c r="H3166" s="63"/>
      <c r="I3166" s="63"/>
      <c r="J3166" s="63"/>
      <c r="K3166" s="63"/>
      <c r="L3166" s="63"/>
      <c r="M3166" s="65"/>
      <c r="N3166" s="66"/>
      <c r="O3166" s="66"/>
      <c r="P3166" s="63"/>
      <c r="Q3166" s="64"/>
      <c r="R3166" s="64"/>
      <c r="S3166" s="64"/>
      <c r="T3166" s="67"/>
      <c r="U3166" s="62"/>
      <c r="W3166" s="8"/>
      <c r="X3166" s="8"/>
      <c r="Y3166" s="8"/>
      <c r="Z3166" s="8"/>
      <c r="AA3166" s="8"/>
      <c r="AB3166" s="8"/>
      <c r="AC3166" s="8"/>
      <c r="AD3166" s="8"/>
      <c r="AE3166" s="8"/>
      <c r="AF3166" s="8"/>
      <c r="AG3166" s="8"/>
    </row>
    <row r="3167" spans="1:33" s="7" customFormat="1" x14ac:dyDescent="0.3">
      <c r="A3167" s="61">
        <v>3656</v>
      </c>
      <c r="B3167" s="63"/>
      <c r="C3167" s="63"/>
      <c r="D3167" s="63"/>
      <c r="E3167" s="64"/>
      <c r="F3167" s="64"/>
      <c r="G3167" s="64"/>
      <c r="H3167" s="63"/>
      <c r="I3167" s="63"/>
      <c r="J3167" s="63"/>
      <c r="K3167" s="63"/>
      <c r="L3167" s="63"/>
      <c r="M3167" s="65"/>
      <c r="N3167" s="66"/>
      <c r="O3167" s="66"/>
      <c r="P3167" s="63"/>
      <c r="Q3167" s="64"/>
      <c r="R3167" s="64"/>
      <c r="S3167" s="64"/>
      <c r="T3167" s="67"/>
      <c r="U3167" s="62"/>
      <c r="W3167" s="8"/>
      <c r="X3167" s="8"/>
      <c r="Y3167" s="8"/>
      <c r="Z3167" s="8"/>
      <c r="AA3167" s="8"/>
      <c r="AB3167" s="8"/>
      <c r="AC3167" s="8"/>
      <c r="AD3167" s="8"/>
      <c r="AE3167" s="8"/>
      <c r="AF3167" s="8"/>
      <c r="AG3167" s="8"/>
    </row>
    <row r="3168" spans="1:33" s="7" customFormat="1" x14ac:dyDescent="0.3">
      <c r="A3168" s="61">
        <v>3657</v>
      </c>
      <c r="B3168" s="63"/>
      <c r="C3168" s="63"/>
      <c r="D3168" s="63"/>
      <c r="E3168" s="64"/>
      <c r="F3168" s="64"/>
      <c r="G3168" s="64"/>
      <c r="H3168" s="63"/>
      <c r="I3168" s="63"/>
      <c r="J3168" s="63"/>
      <c r="K3168" s="63"/>
      <c r="L3168" s="63"/>
      <c r="M3168" s="65"/>
      <c r="N3168" s="66"/>
      <c r="O3168" s="66"/>
      <c r="P3168" s="63"/>
      <c r="Q3168" s="64"/>
      <c r="R3168" s="64"/>
      <c r="S3168" s="64"/>
      <c r="T3168" s="67"/>
      <c r="U3168" s="62"/>
      <c r="W3168" s="8"/>
      <c r="X3168" s="8"/>
      <c r="Y3168" s="8"/>
      <c r="Z3168" s="8"/>
      <c r="AA3168" s="8"/>
      <c r="AB3168" s="8"/>
      <c r="AC3168" s="8"/>
      <c r="AD3168" s="8"/>
      <c r="AE3168" s="8"/>
      <c r="AF3168" s="8"/>
      <c r="AG3168" s="8"/>
    </row>
    <row r="3169" spans="1:33" s="7" customFormat="1" x14ac:dyDescent="0.3">
      <c r="A3169" s="61">
        <v>3658</v>
      </c>
      <c r="B3169" s="63"/>
      <c r="C3169" s="63"/>
      <c r="D3169" s="63"/>
      <c r="E3169" s="64"/>
      <c r="F3169" s="64"/>
      <c r="G3169" s="64"/>
      <c r="H3169" s="63"/>
      <c r="I3169" s="63"/>
      <c r="J3169" s="63"/>
      <c r="K3169" s="63"/>
      <c r="L3169" s="63"/>
      <c r="M3169" s="65"/>
      <c r="N3169" s="66"/>
      <c r="O3169" s="66"/>
      <c r="P3169" s="63"/>
      <c r="Q3169" s="64"/>
      <c r="R3169" s="64"/>
      <c r="S3169" s="64"/>
      <c r="T3169" s="67"/>
      <c r="U3169" s="62"/>
      <c r="W3169" s="8"/>
      <c r="X3169" s="8"/>
      <c r="Y3169" s="8"/>
      <c r="Z3169" s="8"/>
      <c r="AA3169" s="8"/>
      <c r="AB3169" s="8"/>
      <c r="AC3169" s="8"/>
      <c r="AD3169" s="8"/>
      <c r="AE3169" s="8"/>
      <c r="AF3169" s="8"/>
      <c r="AG3169" s="8"/>
    </row>
    <row r="3170" spans="1:33" s="7" customFormat="1" x14ac:dyDescent="0.3">
      <c r="A3170" s="61">
        <v>3659</v>
      </c>
      <c r="B3170" s="63"/>
      <c r="C3170" s="63"/>
      <c r="D3170" s="63"/>
      <c r="E3170" s="64"/>
      <c r="F3170" s="64"/>
      <c r="G3170" s="64"/>
      <c r="H3170" s="63"/>
      <c r="I3170" s="63"/>
      <c r="J3170" s="63"/>
      <c r="K3170" s="63"/>
      <c r="L3170" s="63"/>
      <c r="M3170" s="65"/>
      <c r="N3170" s="66"/>
      <c r="O3170" s="66"/>
      <c r="P3170" s="63"/>
      <c r="Q3170" s="64"/>
      <c r="R3170" s="64"/>
      <c r="S3170" s="64"/>
      <c r="T3170" s="67"/>
      <c r="U3170" s="62"/>
      <c r="W3170" s="8"/>
      <c r="X3170" s="8"/>
      <c r="Y3170" s="8"/>
      <c r="Z3170" s="8"/>
      <c r="AA3170" s="8"/>
      <c r="AB3170" s="8"/>
      <c r="AC3170" s="8"/>
      <c r="AD3170" s="8"/>
      <c r="AE3170" s="8"/>
      <c r="AF3170" s="8"/>
      <c r="AG3170" s="8"/>
    </row>
    <row r="3171" spans="1:33" s="7" customFormat="1" x14ac:dyDescent="0.3">
      <c r="A3171" s="61">
        <v>3660</v>
      </c>
      <c r="B3171" s="63"/>
      <c r="C3171" s="63"/>
      <c r="D3171" s="63"/>
      <c r="E3171" s="64"/>
      <c r="F3171" s="64"/>
      <c r="G3171" s="64"/>
      <c r="H3171" s="63"/>
      <c r="I3171" s="63"/>
      <c r="J3171" s="63"/>
      <c r="K3171" s="63"/>
      <c r="L3171" s="63"/>
      <c r="M3171" s="65"/>
      <c r="N3171" s="66"/>
      <c r="O3171" s="66"/>
      <c r="P3171" s="63"/>
      <c r="Q3171" s="64"/>
      <c r="R3171" s="64"/>
      <c r="S3171" s="64"/>
      <c r="T3171" s="67"/>
      <c r="U3171" s="62"/>
      <c r="W3171" s="8"/>
      <c r="X3171" s="8"/>
      <c r="Y3171" s="8"/>
      <c r="Z3171" s="8"/>
      <c r="AA3171" s="8"/>
      <c r="AB3171" s="8"/>
      <c r="AC3171" s="8"/>
      <c r="AD3171" s="8"/>
      <c r="AE3171" s="8"/>
      <c r="AF3171" s="8"/>
      <c r="AG3171" s="8"/>
    </row>
    <row r="3172" spans="1:33" s="7" customFormat="1" x14ac:dyDescent="0.3">
      <c r="A3172" s="61">
        <v>3661</v>
      </c>
      <c r="B3172" s="63"/>
      <c r="C3172" s="63"/>
      <c r="D3172" s="63"/>
      <c r="E3172" s="64"/>
      <c r="F3172" s="64"/>
      <c r="G3172" s="64"/>
      <c r="H3172" s="63"/>
      <c r="I3172" s="63"/>
      <c r="J3172" s="63"/>
      <c r="K3172" s="63"/>
      <c r="L3172" s="63"/>
      <c r="M3172" s="65"/>
      <c r="N3172" s="66"/>
      <c r="O3172" s="66"/>
      <c r="P3172" s="63"/>
      <c r="Q3172" s="64"/>
      <c r="R3172" s="64"/>
      <c r="S3172" s="64"/>
      <c r="T3172" s="67"/>
      <c r="U3172" s="62"/>
      <c r="W3172" s="8"/>
      <c r="X3172" s="8"/>
      <c r="Y3172" s="8"/>
      <c r="Z3172" s="8"/>
      <c r="AA3172" s="8"/>
      <c r="AB3172" s="8"/>
      <c r="AC3172" s="8"/>
      <c r="AD3172" s="8"/>
      <c r="AE3172" s="8"/>
      <c r="AF3172" s="8"/>
      <c r="AG3172" s="8"/>
    </row>
    <row r="3173" spans="1:33" s="7" customFormat="1" x14ac:dyDescent="0.3">
      <c r="A3173" s="61">
        <v>3662</v>
      </c>
      <c r="B3173" s="63"/>
      <c r="C3173" s="63"/>
      <c r="D3173" s="63"/>
      <c r="E3173" s="64"/>
      <c r="F3173" s="64"/>
      <c r="G3173" s="64"/>
      <c r="H3173" s="63"/>
      <c r="I3173" s="63"/>
      <c r="J3173" s="63"/>
      <c r="K3173" s="63"/>
      <c r="L3173" s="63"/>
      <c r="M3173" s="65"/>
      <c r="N3173" s="66"/>
      <c r="O3173" s="66"/>
      <c r="P3173" s="63"/>
      <c r="Q3173" s="64"/>
      <c r="R3173" s="64"/>
      <c r="S3173" s="64"/>
      <c r="T3173" s="67"/>
      <c r="U3173" s="62"/>
      <c r="W3173" s="8"/>
      <c r="X3173" s="8"/>
      <c r="Y3173" s="8"/>
      <c r="Z3173" s="8"/>
      <c r="AA3173" s="8"/>
      <c r="AB3173" s="8"/>
      <c r="AC3173" s="8"/>
      <c r="AD3173" s="8"/>
      <c r="AE3173" s="8"/>
      <c r="AF3173" s="8"/>
      <c r="AG3173" s="8"/>
    </row>
    <row r="3174" spans="1:33" s="7" customFormat="1" x14ac:dyDescent="0.3">
      <c r="A3174" s="61">
        <v>3663</v>
      </c>
      <c r="B3174" s="63"/>
      <c r="C3174" s="63"/>
      <c r="D3174" s="63"/>
      <c r="E3174" s="64"/>
      <c r="F3174" s="64"/>
      <c r="G3174" s="64"/>
      <c r="H3174" s="63"/>
      <c r="I3174" s="63"/>
      <c r="J3174" s="63"/>
      <c r="K3174" s="63"/>
      <c r="L3174" s="63"/>
      <c r="M3174" s="65"/>
      <c r="N3174" s="66"/>
      <c r="O3174" s="66"/>
      <c r="P3174" s="63"/>
      <c r="Q3174" s="64"/>
      <c r="R3174" s="64"/>
      <c r="S3174" s="64"/>
      <c r="T3174" s="67"/>
      <c r="U3174" s="62"/>
      <c r="W3174" s="8"/>
      <c r="X3174" s="8"/>
      <c r="Y3174" s="8"/>
      <c r="Z3174" s="8"/>
      <c r="AA3174" s="8"/>
      <c r="AB3174" s="8"/>
      <c r="AC3174" s="8"/>
      <c r="AD3174" s="8"/>
      <c r="AE3174" s="8"/>
      <c r="AF3174" s="8"/>
      <c r="AG3174" s="8"/>
    </row>
    <row r="3175" spans="1:33" s="7" customFormat="1" x14ac:dyDescent="0.3">
      <c r="A3175" s="61">
        <v>3664</v>
      </c>
      <c r="B3175" s="63"/>
      <c r="C3175" s="63"/>
      <c r="D3175" s="63"/>
      <c r="E3175" s="64"/>
      <c r="F3175" s="64"/>
      <c r="G3175" s="64"/>
      <c r="H3175" s="63"/>
      <c r="I3175" s="63"/>
      <c r="J3175" s="63"/>
      <c r="K3175" s="63"/>
      <c r="L3175" s="63"/>
      <c r="M3175" s="65"/>
      <c r="N3175" s="66"/>
      <c r="O3175" s="66"/>
      <c r="P3175" s="63"/>
      <c r="Q3175" s="64"/>
      <c r="R3175" s="64"/>
      <c r="S3175" s="64"/>
      <c r="T3175" s="67"/>
      <c r="U3175" s="62"/>
      <c r="W3175" s="8"/>
      <c r="X3175" s="8"/>
      <c r="Y3175" s="8"/>
      <c r="Z3175" s="8"/>
      <c r="AA3175" s="8"/>
      <c r="AB3175" s="8"/>
      <c r="AC3175" s="8"/>
      <c r="AD3175" s="8"/>
      <c r="AE3175" s="8"/>
      <c r="AF3175" s="8"/>
      <c r="AG3175" s="8"/>
    </row>
    <row r="3176" spans="1:33" s="7" customFormat="1" x14ac:dyDescent="0.3">
      <c r="A3176" s="61">
        <v>3665</v>
      </c>
      <c r="B3176" s="63"/>
      <c r="C3176" s="63"/>
      <c r="D3176" s="63"/>
      <c r="E3176" s="64"/>
      <c r="F3176" s="64"/>
      <c r="G3176" s="64"/>
      <c r="H3176" s="63"/>
      <c r="I3176" s="63"/>
      <c r="J3176" s="63"/>
      <c r="K3176" s="63"/>
      <c r="L3176" s="63"/>
      <c r="M3176" s="65"/>
      <c r="N3176" s="66"/>
      <c r="O3176" s="66"/>
      <c r="P3176" s="63"/>
      <c r="Q3176" s="64"/>
      <c r="R3176" s="64"/>
      <c r="S3176" s="64"/>
      <c r="T3176" s="67"/>
      <c r="U3176" s="62"/>
      <c r="W3176" s="8"/>
      <c r="X3176" s="8"/>
      <c r="Y3176" s="8"/>
      <c r="Z3176" s="8"/>
      <c r="AA3176" s="8"/>
      <c r="AB3176" s="8"/>
      <c r="AC3176" s="8"/>
      <c r="AD3176" s="8"/>
      <c r="AE3176" s="8"/>
      <c r="AF3176" s="8"/>
      <c r="AG3176" s="8"/>
    </row>
    <row r="3177" spans="1:33" s="7" customFormat="1" x14ac:dyDescent="0.3">
      <c r="A3177" s="61">
        <v>3666</v>
      </c>
      <c r="B3177" s="63"/>
      <c r="C3177" s="63"/>
      <c r="D3177" s="63"/>
      <c r="E3177" s="64"/>
      <c r="F3177" s="64"/>
      <c r="G3177" s="64"/>
      <c r="H3177" s="63"/>
      <c r="I3177" s="63"/>
      <c r="J3177" s="63"/>
      <c r="K3177" s="63"/>
      <c r="L3177" s="63"/>
      <c r="M3177" s="65"/>
      <c r="N3177" s="66"/>
      <c r="O3177" s="66"/>
      <c r="P3177" s="63"/>
      <c r="Q3177" s="64"/>
      <c r="R3177" s="64"/>
      <c r="S3177" s="64"/>
      <c r="T3177" s="67"/>
      <c r="U3177" s="62"/>
      <c r="W3177" s="8"/>
      <c r="X3177" s="8"/>
      <c r="Y3177" s="8"/>
      <c r="Z3177" s="8"/>
      <c r="AA3177" s="8"/>
      <c r="AB3177" s="8"/>
      <c r="AC3177" s="8"/>
      <c r="AD3177" s="8"/>
      <c r="AE3177" s="8"/>
      <c r="AF3177" s="8"/>
      <c r="AG3177" s="8"/>
    </row>
    <row r="3178" spans="1:33" s="7" customFormat="1" x14ac:dyDescent="0.3">
      <c r="A3178" s="61">
        <v>3667</v>
      </c>
      <c r="B3178" s="63"/>
      <c r="C3178" s="63"/>
      <c r="D3178" s="63"/>
      <c r="E3178" s="64"/>
      <c r="F3178" s="64"/>
      <c r="G3178" s="64"/>
      <c r="H3178" s="63"/>
      <c r="I3178" s="63"/>
      <c r="J3178" s="63"/>
      <c r="K3178" s="63"/>
      <c r="L3178" s="63"/>
      <c r="M3178" s="65"/>
      <c r="N3178" s="66"/>
      <c r="O3178" s="66"/>
      <c r="P3178" s="63"/>
      <c r="Q3178" s="64"/>
      <c r="R3178" s="64"/>
      <c r="S3178" s="64"/>
      <c r="T3178" s="67"/>
      <c r="U3178" s="62"/>
      <c r="W3178" s="8"/>
      <c r="X3178" s="8"/>
      <c r="Y3178" s="8"/>
      <c r="Z3178" s="8"/>
      <c r="AA3178" s="8"/>
      <c r="AB3178" s="8"/>
      <c r="AC3178" s="8"/>
      <c r="AD3178" s="8"/>
      <c r="AE3178" s="8"/>
      <c r="AF3178" s="8"/>
      <c r="AG3178" s="8"/>
    </row>
    <row r="3179" spans="1:33" s="7" customFormat="1" x14ac:dyDescent="0.3">
      <c r="A3179" s="61">
        <v>3668</v>
      </c>
      <c r="B3179" s="63"/>
      <c r="C3179" s="63"/>
      <c r="D3179" s="63"/>
      <c r="E3179" s="64"/>
      <c r="F3179" s="64"/>
      <c r="G3179" s="64"/>
      <c r="H3179" s="63"/>
      <c r="I3179" s="63"/>
      <c r="J3179" s="63"/>
      <c r="K3179" s="63"/>
      <c r="L3179" s="63"/>
      <c r="M3179" s="65"/>
      <c r="N3179" s="66"/>
      <c r="O3179" s="66"/>
      <c r="P3179" s="63"/>
      <c r="Q3179" s="64"/>
      <c r="R3179" s="64"/>
      <c r="S3179" s="64"/>
      <c r="T3179" s="67"/>
      <c r="U3179" s="62"/>
      <c r="W3179" s="8"/>
      <c r="X3179" s="8"/>
      <c r="Y3179" s="8"/>
      <c r="Z3179" s="8"/>
      <c r="AA3179" s="8"/>
      <c r="AB3179" s="8"/>
      <c r="AC3179" s="8"/>
      <c r="AD3179" s="8"/>
      <c r="AE3179" s="8"/>
      <c r="AF3179" s="8"/>
      <c r="AG3179" s="8"/>
    </row>
    <row r="3180" spans="1:33" s="7" customFormat="1" x14ac:dyDescent="0.3">
      <c r="A3180" s="61">
        <v>3669</v>
      </c>
      <c r="B3180" s="63"/>
      <c r="C3180" s="63"/>
      <c r="D3180" s="63"/>
      <c r="E3180" s="64"/>
      <c r="F3180" s="64"/>
      <c r="G3180" s="64"/>
      <c r="H3180" s="63"/>
      <c r="I3180" s="63"/>
      <c r="J3180" s="63"/>
      <c r="K3180" s="63"/>
      <c r="L3180" s="63"/>
      <c r="M3180" s="65"/>
      <c r="N3180" s="66"/>
      <c r="O3180" s="66"/>
      <c r="P3180" s="63"/>
      <c r="Q3180" s="64"/>
      <c r="R3180" s="64"/>
      <c r="S3180" s="64"/>
      <c r="T3180" s="67"/>
      <c r="U3180" s="62"/>
      <c r="W3180" s="8"/>
      <c r="X3180" s="8"/>
      <c r="Y3180" s="8"/>
      <c r="Z3180" s="8"/>
      <c r="AA3180" s="8"/>
      <c r="AB3180" s="8"/>
      <c r="AC3180" s="8"/>
      <c r="AD3180" s="8"/>
      <c r="AE3180" s="8"/>
      <c r="AF3180" s="8"/>
      <c r="AG3180" s="8"/>
    </row>
    <row r="3181" spans="1:33" s="7" customFormat="1" x14ac:dyDescent="0.3">
      <c r="A3181" s="61">
        <v>3670</v>
      </c>
      <c r="B3181" s="63"/>
      <c r="C3181" s="63"/>
      <c r="D3181" s="63"/>
      <c r="E3181" s="64"/>
      <c r="F3181" s="64"/>
      <c r="G3181" s="64"/>
      <c r="H3181" s="63"/>
      <c r="I3181" s="63"/>
      <c r="J3181" s="63"/>
      <c r="K3181" s="63"/>
      <c r="L3181" s="63"/>
      <c r="M3181" s="65"/>
      <c r="N3181" s="66"/>
      <c r="O3181" s="66"/>
      <c r="P3181" s="63"/>
      <c r="Q3181" s="64"/>
      <c r="R3181" s="64"/>
      <c r="S3181" s="64"/>
      <c r="T3181" s="67"/>
      <c r="U3181" s="62"/>
      <c r="W3181" s="8"/>
      <c r="X3181" s="8"/>
      <c r="Y3181" s="8"/>
      <c r="Z3181" s="8"/>
      <c r="AA3181" s="8"/>
      <c r="AB3181" s="8"/>
      <c r="AC3181" s="8"/>
      <c r="AD3181" s="8"/>
      <c r="AE3181" s="8"/>
      <c r="AF3181" s="8"/>
      <c r="AG3181" s="8"/>
    </row>
    <row r="3182" spans="1:33" s="7" customFormat="1" x14ac:dyDescent="0.3">
      <c r="A3182" s="61">
        <v>3671</v>
      </c>
      <c r="B3182" s="63"/>
      <c r="C3182" s="63"/>
      <c r="D3182" s="63"/>
      <c r="E3182" s="64"/>
      <c r="F3182" s="64"/>
      <c r="G3182" s="64"/>
      <c r="H3182" s="63"/>
      <c r="I3182" s="63"/>
      <c r="J3182" s="63"/>
      <c r="K3182" s="63"/>
      <c r="L3182" s="63"/>
      <c r="M3182" s="65"/>
      <c r="N3182" s="66"/>
      <c r="O3182" s="66"/>
      <c r="P3182" s="63"/>
      <c r="Q3182" s="64"/>
      <c r="R3182" s="64"/>
      <c r="S3182" s="64"/>
      <c r="T3182" s="67"/>
      <c r="U3182" s="62"/>
      <c r="W3182" s="8"/>
      <c r="X3182" s="8"/>
      <c r="Y3182" s="8"/>
      <c r="Z3182" s="8"/>
      <c r="AA3182" s="8"/>
      <c r="AB3182" s="8"/>
      <c r="AC3182" s="8"/>
      <c r="AD3182" s="8"/>
      <c r="AE3182" s="8"/>
      <c r="AF3182" s="8"/>
      <c r="AG3182" s="8"/>
    </row>
    <row r="3183" spans="1:33" s="7" customFormat="1" x14ac:dyDescent="0.3">
      <c r="A3183" s="61">
        <v>3672</v>
      </c>
      <c r="B3183" s="63"/>
      <c r="C3183" s="63"/>
      <c r="D3183" s="63"/>
      <c r="E3183" s="64"/>
      <c r="F3183" s="64"/>
      <c r="G3183" s="64"/>
      <c r="H3183" s="63"/>
      <c r="I3183" s="63"/>
      <c r="J3183" s="63"/>
      <c r="K3183" s="63"/>
      <c r="L3183" s="63"/>
      <c r="M3183" s="65"/>
      <c r="N3183" s="66"/>
      <c r="O3183" s="66"/>
      <c r="P3183" s="63"/>
      <c r="Q3183" s="64"/>
      <c r="R3183" s="64"/>
      <c r="S3183" s="64"/>
      <c r="T3183" s="67"/>
      <c r="U3183" s="62"/>
      <c r="W3183" s="8"/>
      <c r="X3183" s="8"/>
      <c r="Y3183" s="8"/>
      <c r="Z3183" s="8"/>
      <c r="AA3183" s="8"/>
      <c r="AB3183" s="8"/>
      <c r="AC3183" s="8"/>
      <c r="AD3183" s="8"/>
      <c r="AE3183" s="8"/>
      <c r="AF3183" s="8"/>
      <c r="AG3183" s="8"/>
    </row>
    <row r="3184" spans="1:33" s="7" customFormat="1" x14ac:dyDescent="0.3">
      <c r="A3184" s="61">
        <v>3673</v>
      </c>
      <c r="B3184" s="63"/>
      <c r="C3184" s="63"/>
      <c r="D3184" s="63"/>
      <c r="E3184" s="64"/>
      <c r="F3184" s="64"/>
      <c r="G3184" s="64"/>
      <c r="H3184" s="63"/>
      <c r="I3184" s="63"/>
      <c r="J3184" s="63"/>
      <c r="K3184" s="63"/>
      <c r="L3184" s="63"/>
      <c r="M3184" s="65"/>
      <c r="N3184" s="66"/>
      <c r="O3184" s="66"/>
      <c r="P3184" s="63"/>
      <c r="Q3184" s="64"/>
      <c r="R3184" s="64"/>
      <c r="S3184" s="64"/>
      <c r="T3184" s="67"/>
      <c r="U3184" s="62"/>
      <c r="W3184" s="8"/>
      <c r="X3184" s="8"/>
      <c r="Y3184" s="8"/>
      <c r="Z3184" s="8"/>
      <c r="AA3184" s="8"/>
      <c r="AB3184" s="8"/>
      <c r="AC3184" s="8"/>
      <c r="AD3184" s="8"/>
      <c r="AE3184" s="8"/>
      <c r="AF3184" s="8"/>
      <c r="AG3184" s="8"/>
    </row>
    <row r="3185" spans="1:33" s="7" customFormat="1" x14ac:dyDescent="0.3">
      <c r="A3185" s="61">
        <v>3674</v>
      </c>
      <c r="B3185" s="63"/>
      <c r="C3185" s="63"/>
      <c r="D3185" s="63"/>
      <c r="E3185" s="64"/>
      <c r="F3185" s="64"/>
      <c r="G3185" s="64"/>
      <c r="H3185" s="63"/>
      <c r="I3185" s="63"/>
      <c r="J3185" s="63"/>
      <c r="K3185" s="63"/>
      <c r="L3185" s="63"/>
      <c r="M3185" s="65"/>
      <c r="N3185" s="66"/>
      <c r="O3185" s="66"/>
      <c r="P3185" s="63"/>
      <c r="Q3185" s="64"/>
      <c r="R3185" s="64"/>
      <c r="S3185" s="64"/>
      <c r="T3185" s="67"/>
      <c r="U3185" s="62"/>
      <c r="W3185" s="8"/>
      <c r="X3185" s="8"/>
      <c r="Y3185" s="8"/>
      <c r="Z3185" s="8"/>
      <c r="AA3185" s="8"/>
      <c r="AB3185" s="8"/>
      <c r="AC3185" s="8"/>
      <c r="AD3185" s="8"/>
      <c r="AE3185" s="8"/>
      <c r="AF3185" s="8"/>
      <c r="AG3185" s="8"/>
    </row>
    <row r="3186" spans="1:33" s="7" customFormat="1" x14ac:dyDescent="0.3">
      <c r="A3186" s="61">
        <v>3675</v>
      </c>
      <c r="B3186" s="63"/>
      <c r="C3186" s="63"/>
      <c r="D3186" s="63"/>
      <c r="E3186" s="64"/>
      <c r="F3186" s="64"/>
      <c r="G3186" s="64"/>
      <c r="H3186" s="63"/>
      <c r="I3186" s="63"/>
      <c r="J3186" s="63"/>
      <c r="K3186" s="63"/>
      <c r="L3186" s="63"/>
      <c r="M3186" s="65"/>
      <c r="N3186" s="66"/>
      <c r="O3186" s="66"/>
      <c r="P3186" s="63"/>
      <c r="Q3186" s="64"/>
      <c r="R3186" s="64"/>
      <c r="S3186" s="64"/>
      <c r="T3186" s="67"/>
      <c r="U3186" s="62"/>
      <c r="W3186" s="8"/>
      <c r="X3186" s="8"/>
      <c r="Y3186" s="8"/>
      <c r="Z3186" s="8"/>
      <c r="AA3186" s="8"/>
      <c r="AB3186" s="8"/>
      <c r="AC3186" s="8"/>
      <c r="AD3186" s="8"/>
      <c r="AE3186" s="8"/>
      <c r="AF3186" s="8"/>
      <c r="AG3186" s="8"/>
    </row>
    <row r="3187" spans="1:33" s="7" customFormat="1" x14ac:dyDescent="0.3">
      <c r="A3187" s="61">
        <v>3676</v>
      </c>
      <c r="B3187" s="63"/>
      <c r="C3187" s="63"/>
      <c r="D3187" s="63"/>
      <c r="E3187" s="64"/>
      <c r="F3187" s="64"/>
      <c r="G3187" s="64"/>
      <c r="H3187" s="63"/>
      <c r="I3187" s="63"/>
      <c r="J3187" s="63"/>
      <c r="K3187" s="63"/>
      <c r="L3187" s="63"/>
      <c r="M3187" s="65"/>
      <c r="N3187" s="66"/>
      <c r="O3187" s="66"/>
      <c r="P3187" s="63"/>
      <c r="Q3187" s="64"/>
      <c r="R3187" s="64"/>
      <c r="S3187" s="64"/>
      <c r="T3187" s="67"/>
      <c r="U3187" s="62"/>
      <c r="W3187" s="8"/>
      <c r="X3187" s="8"/>
      <c r="Y3187" s="8"/>
      <c r="Z3187" s="8"/>
      <c r="AA3187" s="8"/>
      <c r="AB3187" s="8"/>
      <c r="AC3187" s="8"/>
      <c r="AD3187" s="8"/>
      <c r="AE3187" s="8"/>
      <c r="AF3187" s="8"/>
      <c r="AG3187" s="8"/>
    </row>
    <row r="3188" spans="1:33" s="7" customFormat="1" x14ac:dyDescent="0.3">
      <c r="A3188" s="61">
        <v>3677</v>
      </c>
      <c r="B3188" s="63"/>
      <c r="C3188" s="63"/>
      <c r="D3188" s="63"/>
      <c r="E3188" s="64"/>
      <c r="F3188" s="64"/>
      <c r="G3188" s="64"/>
      <c r="H3188" s="63"/>
      <c r="I3188" s="63"/>
      <c r="J3188" s="63"/>
      <c r="K3188" s="63"/>
      <c r="L3188" s="63"/>
      <c r="M3188" s="65"/>
      <c r="N3188" s="66"/>
      <c r="O3188" s="66"/>
      <c r="P3188" s="63"/>
      <c r="Q3188" s="64"/>
      <c r="R3188" s="64"/>
      <c r="S3188" s="64"/>
      <c r="T3188" s="67"/>
      <c r="U3188" s="62"/>
      <c r="W3188" s="8"/>
      <c r="X3188" s="8"/>
      <c r="Y3188" s="8"/>
      <c r="Z3188" s="8"/>
      <c r="AA3188" s="8"/>
      <c r="AB3188" s="8"/>
      <c r="AC3188" s="8"/>
      <c r="AD3188" s="8"/>
      <c r="AE3188" s="8"/>
      <c r="AF3188" s="8"/>
      <c r="AG3188" s="8"/>
    </row>
    <row r="3189" spans="1:33" s="7" customFormat="1" x14ac:dyDescent="0.3">
      <c r="A3189" s="61">
        <v>3678</v>
      </c>
      <c r="B3189" s="63"/>
      <c r="C3189" s="63"/>
      <c r="D3189" s="63"/>
      <c r="E3189" s="64"/>
      <c r="F3189" s="64"/>
      <c r="G3189" s="64"/>
      <c r="H3189" s="63"/>
      <c r="I3189" s="63"/>
      <c r="J3189" s="63"/>
      <c r="K3189" s="63"/>
      <c r="L3189" s="63"/>
      <c r="M3189" s="65"/>
      <c r="N3189" s="66"/>
      <c r="O3189" s="66"/>
      <c r="P3189" s="63"/>
      <c r="Q3189" s="64"/>
      <c r="R3189" s="64"/>
      <c r="S3189" s="64"/>
      <c r="T3189" s="67"/>
      <c r="U3189" s="62"/>
      <c r="W3189" s="8"/>
      <c r="X3189" s="8"/>
      <c r="Y3189" s="8"/>
      <c r="Z3189" s="8"/>
      <c r="AA3189" s="8"/>
      <c r="AB3189" s="8"/>
      <c r="AC3189" s="8"/>
      <c r="AD3189" s="8"/>
      <c r="AE3189" s="8"/>
      <c r="AF3189" s="8"/>
      <c r="AG3189" s="8"/>
    </row>
    <row r="3190" spans="1:33" s="7" customFormat="1" x14ac:dyDescent="0.3">
      <c r="A3190" s="61">
        <v>3679</v>
      </c>
      <c r="B3190" s="63"/>
      <c r="C3190" s="63"/>
      <c r="D3190" s="63"/>
      <c r="E3190" s="64"/>
      <c r="F3190" s="64"/>
      <c r="G3190" s="64"/>
      <c r="H3190" s="63"/>
      <c r="I3190" s="63"/>
      <c r="J3190" s="63"/>
      <c r="K3190" s="63"/>
      <c r="L3190" s="63"/>
      <c r="M3190" s="65"/>
      <c r="N3190" s="66"/>
      <c r="O3190" s="66"/>
      <c r="P3190" s="63"/>
      <c r="Q3190" s="64"/>
      <c r="R3190" s="64"/>
      <c r="S3190" s="64"/>
      <c r="T3190" s="67"/>
      <c r="U3190" s="62"/>
      <c r="W3190" s="8"/>
      <c r="X3190" s="8"/>
      <c r="Y3190" s="8"/>
      <c r="Z3190" s="8"/>
      <c r="AA3190" s="8"/>
      <c r="AB3190" s="8"/>
      <c r="AC3190" s="8"/>
      <c r="AD3190" s="8"/>
      <c r="AE3190" s="8"/>
      <c r="AF3190" s="8"/>
      <c r="AG3190" s="8"/>
    </row>
    <row r="3191" spans="1:33" s="7" customFormat="1" x14ac:dyDescent="0.3">
      <c r="A3191" s="61">
        <v>3680</v>
      </c>
      <c r="B3191" s="63"/>
      <c r="C3191" s="63"/>
      <c r="D3191" s="63"/>
      <c r="E3191" s="64"/>
      <c r="F3191" s="64"/>
      <c r="G3191" s="64"/>
      <c r="H3191" s="63"/>
      <c r="I3191" s="63"/>
      <c r="J3191" s="63"/>
      <c r="K3191" s="63"/>
      <c r="L3191" s="63"/>
      <c r="M3191" s="65"/>
      <c r="N3191" s="66"/>
      <c r="O3191" s="66"/>
      <c r="P3191" s="63"/>
      <c r="Q3191" s="64"/>
      <c r="R3191" s="64"/>
      <c r="S3191" s="64"/>
      <c r="T3191" s="67"/>
      <c r="U3191" s="62"/>
      <c r="W3191" s="8"/>
      <c r="X3191" s="8"/>
      <c r="Y3191" s="8"/>
      <c r="Z3191" s="8"/>
      <c r="AA3191" s="8"/>
      <c r="AB3191" s="8"/>
      <c r="AC3191" s="8"/>
      <c r="AD3191" s="8"/>
      <c r="AE3191" s="8"/>
      <c r="AF3191" s="8"/>
      <c r="AG3191" s="8"/>
    </row>
    <row r="3192" spans="1:33" s="7" customFormat="1" x14ac:dyDescent="0.3">
      <c r="A3192" s="61">
        <v>3681</v>
      </c>
      <c r="B3192" s="63"/>
      <c r="C3192" s="63"/>
      <c r="D3192" s="63"/>
      <c r="E3192" s="64"/>
      <c r="F3192" s="64"/>
      <c r="G3192" s="64"/>
      <c r="H3192" s="63"/>
      <c r="I3192" s="63"/>
      <c r="J3192" s="63"/>
      <c r="K3192" s="63"/>
      <c r="L3192" s="63"/>
      <c r="M3192" s="65"/>
      <c r="N3192" s="66"/>
      <c r="O3192" s="66"/>
      <c r="P3192" s="63"/>
      <c r="Q3192" s="64"/>
      <c r="R3192" s="64"/>
      <c r="S3192" s="64"/>
      <c r="T3192" s="67"/>
      <c r="U3192" s="62"/>
      <c r="W3192" s="8"/>
      <c r="X3192" s="8"/>
      <c r="Y3192" s="8"/>
      <c r="Z3192" s="8"/>
      <c r="AA3192" s="8"/>
      <c r="AB3192" s="8"/>
      <c r="AC3192" s="8"/>
      <c r="AD3192" s="8"/>
      <c r="AE3192" s="8"/>
      <c r="AF3192" s="8"/>
      <c r="AG3192" s="8"/>
    </row>
    <row r="3193" spans="1:33" s="7" customFormat="1" x14ac:dyDescent="0.3">
      <c r="A3193" s="61">
        <v>3682</v>
      </c>
      <c r="B3193" s="63"/>
      <c r="C3193" s="63"/>
      <c r="D3193" s="63"/>
      <c r="E3193" s="64"/>
      <c r="F3193" s="64"/>
      <c r="G3193" s="64"/>
      <c r="H3193" s="63"/>
      <c r="I3193" s="63"/>
      <c r="J3193" s="63"/>
      <c r="K3193" s="63"/>
      <c r="L3193" s="63"/>
      <c r="M3193" s="65"/>
      <c r="N3193" s="66"/>
      <c r="O3193" s="66"/>
      <c r="P3193" s="63"/>
      <c r="Q3193" s="64"/>
      <c r="R3193" s="64"/>
      <c r="S3193" s="64"/>
      <c r="T3193" s="67"/>
      <c r="U3193" s="62"/>
      <c r="W3193" s="8"/>
      <c r="X3193" s="8"/>
      <c r="Y3193" s="8"/>
      <c r="Z3193" s="8"/>
      <c r="AA3193" s="8"/>
      <c r="AB3193" s="8"/>
      <c r="AC3193" s="8"/>
      <c r="AD3193" s="8"/>
      <c r="AE3193" s="8"/>
      <c r="AF3193" s="8"/>
      <c r="AG3193" s="8"/>
    </row>
    <row r="3194" spans="1:33" s="7" customFormat="1" x14ac:dyDescent="0.3">
      <c r="A3194" s="61">
        <v>3683</v>
      </c>
      <c r="B3194" s="63"/>
      <c r="C3194" s="63"/>
      <c r="D3194" s="63"/>
      <c r="E3194" s="64"/>
      <c r="F3194" s="64"/>
      <c r="G3194" s="64"/>
      <c r="H3194" s="63"/>
      <c r="I3194" s="63"/>
      <c r="J3194" s="63"/>
      <c r="K3194" s="63"/>
      <c r="L3194" s="63"/>
      <c r="M3194" s="65"/>
      <c r="N3194" s="66"/>
      <c r="O3194" s="66"/>
      <c r="P3194" s="63"/>
      <c r="Q3194" s="64"/>
      <c r="R3194" s="64"/>
      <c r="S3194" s="64"/>
      <c r="T3194" s="67"/>
      <c r="U3194" s="62"/>
      <c r="W3194" s="8"/>
      <c r="X3194" s="8"/>
      <c r="Y3194" s="8"/>
      <c r="Z3194" s="8"/>
      <c r="AA3194" s="8"/>
      <c r="AB3194" s="8"/>
      <c r="AC3194" s="8"/>
      <c r="AD3194" s="8"/>
      <c r="AE3194" s="8"/>
      <c r="AF3194" s="8"/>
      <c r="AG3194" s="8"/>
    </row>
    <row r="3195" spans="1:33" s="7" customFormat="1" x14ac:dyDescent="0.3">
      <c r="A3195" s="61">
        <v>3684</v>
      </c>
      <c r="B3195" s="63"/>
      <c r="C3195" s="63"/>
      <c r="D3195" s="63"/>
      <c r="E3195" s="64"/>
      <c r="F3195" s="64"/>
      <c r="G3195" s="64"/>
      <c r="H3195" s="63"/>
      <c r="I3195" s="63"/>
      <c r="J3195" s="63"/>
      <c r="K3195" s="63"/>
      <c r="L3195" s="63"/>
      <c r="M3195" s="65"/>
      <c r="N3195" s="66"/>
      <c r="O3195" s="66"/>
      <c r="P3195" s="63"/>
      <c r="Q3195" s="64"/>
      <c r="R3195" s="64"/>
      <c r="S3195" s="64"/>
      <c r="T3195" s="67"/>
      <c r="U3195" s="62"/>
      <c r="W3195" s="8"/>
      <c r="X3195" s="8"/>
      <c r="Y3195" s="8"/>
      <c r="Z3195" s="8"/>
      <c r="AA3195" s="8"/>
      <c r="AB3195" s="8"/>
      <c r="AC3195" s="8"/>
      <c r="AD3195" s="8"/>
      <c r="AE3195" s="8"/>
      <c r="AF3195" s="8"/>
      <c r="AG3195" s="8"/>
    </row>
    <row r="3196" spans="1:33" s="7" customFormat="1" x14ac:dyDescent="0.3">
      <c r="A3196" s="61">
        <v>3685</v>
      </c>
      <c r="B3196" s="63"/>
      <c r="C3196" s="63"/>
      <c r="D3196" s="63"/>
      <c r="E3196" s="64"/>
      <c r="F3196" s="64"/>
      <c r="G3196" s="64"/>
      <c r="H3196" s="63"/>
      <c r="I3196" s="63"/>
      <c r="J3196" s="63"/>
      <c r="K3196" s="63"/>
      <c r="L3196" s="63"/>
      <c r="M3196" s="65"/>
      <c r="N3196" s="66"/>
      <c r="O3196" s="66"/>
      <c r="P3196" s="63"/>
      <c r="Q3196" s="64"/>
      <c r="R3196" s="64"/>
      <c r="S3196" s="64"/>
      <c r="T3196" s="67"/>
      <c r="U3196" s="62"/>
      <c r="W3196" s="8"/>
      <c r="X3196" s="8"/>
      <c r="Y3196" s="8"/>
      <c r="Z3196" s="8"/>
      <c r="AA3196" s="8"/>
      <c r="AB3196" s="8"/>
      <c r="AC3196" s="8"/>
      <c r="AD3196" s="8"/>
      <c r="AE3196" s="8"/>
      <c r="AF3196" s="8"/>
      <c r="AG3196" s="8"/>
    </row>
    <row r="3197" spans="1:33" s="7" customFormat="1" x14ac:dyDescent="0.3">
      <c r="A3197" s="61">
        <v>3686</v>
      </c>
      <c r="B3197" s="63"/>
      <c r="C3197" s="63"/>
      <c r="D3197" s="63"/>
      <c r="E3197" s="64"/>
      <c r="F3197" s="64"/>
      <c r="G3197" s="64"/>
      <c r="H3197" s="63"/>
      <c r="I3197" s="63"/>
      <c r="J3197" s="63"/>
      <c r="K3197" s="63"/>
      <c r="L3197" s="63"/>
      <c r="M3197" s="65"/>
      <c r="N3197" s="66"/>
      <c r="O3197" s="66"/>
      <c r="P3197" s="63"/>
      <c r="Q3197" s="64"/>
      <c r="R3197" s="64"/>
      <c r="S3197" s="64"/>
      <c r="T3197" s="67"/>
      <c r="U3197" s="62"/>
      <c r="W3197" s="8"/>
      <c r="X3197" s="8"/>
      <c r="Y3197" s="8"/>
      <c r="Z3197" s="8"/>
      <c r="AA3197" s="8"/>
      <c r="AB3197" s="8"/>
      <c r="AC3197" s="8"/>
      <c r="AD3197" s="8"/>
      <c r="AE3197" s="8"/>
      <c r="AF3197" s="8"/>
      <c r="AG3197" s="8"/>
    </row>
    <row r="3198" spans="1:33" s="7" customFormat="1" x14ac:dyDescent="0.3">
      <c r="A3198" s="61">
        <v>3687</v>
      </c>
      <c r="B3198" s="63"/>
      <c r="C3198" s="63"/>
      <c r="D3198" s="63"/>
      <c r="E3198" s="64"/>
      <c r="F3198" s="64"/>
      <c r="G3198" s="64"/>
      <c r="H3198" s="63"/>
      <c r="I3198" s="63"/>
      <c r="J3198" s="63"/>
      <c r="K3198" s="63"/>
      <c r="L3198" s="63"/>
      <c r="M3198" s="65"/>
      <c r="N3198" s="66"/>
      <c r="O3198" s="66"/>
      <c r="P3198" s="63"/>
      <c r="Q3198" s="64"/>
      <c r="R3198" s="64"/>
      <c r="S3198" s="64"/>
      <c r="T3198" s="67"/>
      <c r="U3198" s="62"/>
      <c r="W3198" s="8"/>
      <c r="X3198" s="8"/>
      <c r="Y3198" s="8"/>
      <c r="Z3198" s="8"/>
      <c r="AA3198" s="8"/>
      <c r="AB3198" s="8"/>
      <c r="AC3198" s="8"/>
      <c r="AD3198" s="8"/>
      <c r="AE3198" s="8"/>
      <c r="AF3198" s="8"/>
      <c r="AG3198" s="8"/>
    </row>
    <row r="3199" spans="1:33" s="7" customFormat="1" x14ac:dyDescent="0.3">
      <c r="A3199" s="61">
        <v>3688</v>
      </c>
      <c r="B3199" s="63"/>
      <c r="C3199" s="63"/>
      <c r="D3199" s="63"/>
      <c r="E3199" s="64"/>
      <c r="F3199" s="64"/>
      <c r="G3199" s="64"/>
      <c r="H3199" s="63"/>
      <c r="I3199" s="63"/>
      <c r="J3199" s="63"/>
      <c r="K3199" s="63"/>
      <c r="L3199" s="63"/>
      <c r="M3199" s="65"/>
      <c r="N3199" s="66"/>
      <c r="O3199" s="66"/>
      <c r="P3199" s="63"/>
      <c r="Q3199" s="64"/>
      <c r="R3199" s="64"/>
      <c r="S3199" s="64"/>
      <c r="T3199" s="67"/>
      <c r="U3199" s="62"/>
      <c r="W3199" s="8"/>
      <c r="X3199" s="8"/>
      <c r="Y3199" s="8"/>
      <c r="Z3199" s="8"/>
      <c r="AA3199" s="8"/>
      <c r="AB3199" s="8"/>
      <c r="AC3199" s="8"/>
      <c r="AD3199" s="8"/>
      <c r="AE3199" s="8"/>
      <c r="AF3199" s="8"/>
      <c r="AG3199" s="8"/>
    </row>
    <row r="3200" spans="1:33" s="7" customFormat="1" x14ac:dyDescent="0.3">
      <c r="A3200" s="61">
        <v>3689</v>
      </c>
      <c r="B3200" s="63"/>
      <c r="C3200" s="63"/>
      <c r="D3200" s="63"/>
      <c r="E3200" s="64"/>
      <c r="F3200" s="64"/>
      <c r="G3200" s="64"/>
      <c r="H3200" s="63"/>
      <c r="I3200" s="63"/>
      <c r="J3200" s="63"/>
      <c r="K3200" s="63"/>
      <c r="L3200" s="63"/>
      <c r="M3200" s="65"/>
      <c r="N3200" s="66"/>
      <c r="O3200" s="66"/>
      <c r="P3200" s="63"/>
      <c r="Q3200" s="64"/>
      <c r="R3200" s="64"/>
      <c r="S3200" s="64"/>
      <c r="T3200" s="67"/>
      <c r="U3200" s="62"/>
      <c r="W3200" s="8"/>
      <c r="X3200" s="8"/>
      <c r="Y3200" s="8"/>
      <c r="Z3200" s="8"/>
      <c r="AA3200" s="8"/>
      <c r="AB3200" s="8"/>
      <c r="AC3200" s="8"/>
      <c r="AD3200" s="8"/>
      <c r="AE3200" s="8"/>
      <c r="AF3200" s="8"/>
      <c r="AG3200" s="8"/>
    </row>
    <row r="3201" spans="1:33" s="7" customFormat="1" x14ac:dyDescent="0.3">
      <c r="A3201" s="61">
        <v>3690</v>
      </c>
      <c r="B3201" s="63"/>
      <c r="C3201" s="63"/>
      <c r="D3201" s="63"/>
      <c r="E3201" s="64"/>
      <c r="F3201" s="64"/>
      <c r="G3201" s="64"/>
      <c r="H3201" s="63"/>
      <c r="I3201" s="63"/>
      <c r="J3201" s="63"/>
      <c r="K3201" s="63"/>
      <c r="L3201" s="63"/>
      <c r="M3201" s="65"/>
      <c r="N3201" s="66"/>
      <c r="O3201" s="66"/>
      <c r="P3201" s="63"/>
      <c r="Q3201" s="64"/>
      <c r="R3201" s="64"/>
      <c r="S3201" s="64"/>
      <c r="T3201" s="67"/>
      <c r="U3201" s="62"/>
      <c r="W3201" s="8"/>
      <c r="X3201" s="8"/>
      <c r="Y3201" s="8"/>
      <c r="Z3201" s="8"/>
      <c r="AA3201" s="8"/>
      <c r="AB3201" s="8"/>
      <c r="AC3201" s="8"/>
      <c r="AD3201" s="8"/>
      <c r="AE3201" s="8"/>
      <c r="AF3201" s="8"/>
      <c r="AG3201" s="8"/>
    </row>
    <row r="3202" spans="1:33" s="7" customFormat="1" x14ac:dyDescent="0.3">
      <c r="A3202" s="61">
        <v>3691</v>
      </c>
      <c r="B3202" s="63"/>
      <c r="C3202" s="63"/>
      <c r="D3202" s="63"/>
      <c r="E3202" s="64"/>
      <c r="F3202" s="64"/>
      <c r="G3202" s="64"/>
      <c r="H3202" s="63"/>
      <c r="I3202" s="63"/>
      <c r="J3202" s="63"/>
      <c r="K3202" s="63"/>
      <c r="L3202" s="63"/>
      <c r="M3202" s="65"/>
      <c r="N3202" s="66"/>
      <c r="O3202" s="66"/>
      <c r="P3202" s="63"/>
      <c r="Q3202" s="64"/>
      <c r="R3202" s="64"/>
      <c r="S3202" s="64"/>
      <c r="T3202" s="67"/>
      <c r="U3202" s="62"/>
      <c r="W3202" s="8"/>
      <c r="X3202" s="8"/>
      <c r="Y3202" s="8"/>
      <c r="Z3202" s="8"/>
      <c r="AA3202" s="8"/>
      <c r="AB3202" s="8"/>
      <c r="AC3202" s="8"/>
      <c r="AD3202" s="8"/>
      <c r="AE3202" s="8"/>
      <c r="AF3202" s="8"/>
      <c r="AG3202" s="8"/>
    </row>
    <row r="3203" spans="1:33" s="7" customFormat="1" x14ac:dyDescent="0.3">
      <c r="A3203" s="61">
        <v>3692</v>
      </c>
      <c r="B3203" s="63"/>
      <c r="C3203" s="63"/>
      <c r="D3203" s="63"/>
      <c r="E3203" s="64"/>
      <c r="F3203" s="64"/>
      <c r="G3203" s="64"/>
      <c r="H3203" s="63"/>
      <c r="I3203" s="63"/>
      <c r="J3203" s="63"/>
      <c r="K3203" s="63"/>
      <c r="L3203" s="63"/>
      <c r="M3203" s="65"/>
      <c r="N3203" s="66"/>
      <c r="O3203" s="66"/>
      <c r="P3203" s="63"/>
      <c r="Q3203" s="64"/>
      <c r="R3203" s="64"/>
      <c r="S3203" s="64"/>
      <c r="T3203" s="67"/>
      <c r="U3203" s="62"/>
      <c r="W3203" s="8"/>
      <c r="X3203" s="8"/>
      <c r="Y3203" s="8"/>
      <c r="Z3203" s="8"/>
      <c r="AA3203" s="8"/>
      <c r="AB3203" s="8"/>
      <c r="AC3203" s="8"/>
      <c r="AD3203" s="8"/>
      <c r="AE3203" s="8"/>
      <c r="AF3203" s="8"/>
      <c r="AG3203" s="8"/>
    </row>
    <row r="3204" spans="1:33" s="7" customFormat="1" x14ac:dyDescent="0.3">
      <c r="A3204" s="61">
        <v>3693</v>
      </c>
      <c r="B3204" s="63"/>
      <c r="C3204" s="63"/>
      <c r="D3204" s="63"/>
      <c r="E3204" s="64"/>
      <c r="F3204" s="64"/>
      <c r="G3204" s="64"/>
      <c r="H3204" s="63"/>
      <c r="I3204" s="63"/>
      <c r="J3204" s="63"/>
      <c r="K3204" s="63"/>
      <c r="L3204" s="63"/>
      <c r="M3204" s="65"/>
      <c r="N3204" s="66"/>
      <c r="O3204" s="66"/>
      <c r="P3204" s="63"/>
      <c r="Q3204" s="64"/>
      <c r="R3204" s="64"/>
      <c r="S3204" s="64"/>
      <c r="T3204" s="67"/>
      <c r="U3204" s="62"/>
      <c r="W3204" s="8"/>
      <c r="X3204" s="8"/>
      <c r="Y3204" s="8"/>
      <c r="Z3204" s="8"/>
      <c r="AA3204" s="8"/>
      <c r="AB3204" s="8"/>
      <c r="AC3204" s="8"/>
      <c r="AD3204" s="8"/>
      <c r="AE3204" s="8"/>
      <c r="AF3204" s="8"/>
      <c r="AG3204" s="8"/>
    </row>
    <row r="3205" spans="1:33" s="7" customFormat="1" x14ac:dyDescent="0.3">
      <c r="A3205" s="61">
        <v>3694</v>
      </c>
      <c r="B3205" s="63"/>
      <c r="C3205" s="63"/>
      <c r="D3205" s="63"/>
      <c r="E3205" s="64"/>
      <c r="F3205" s="64"/>
      <c r="G3205" s="64"/>
      <c r="H3205" s="63"/>
      <c r="I3205" s="63"/>
      <c r="J3205" s="63"/>
      <c r="K3205" s="63"/>
      <c r="L3205" s="63"/>
      <c r="M3205" s="65"/>
      <c r="N3205" s="66"/>
      <c r="O3205" s="66"/>
      <c r="P3205" s="63"/>
      <c r="Q3205" s="64"/>
      <c r="R3205" s="64"/>
      <c r="S3205" s="64"/>
      <c r="T3205" s="67"/>
      <c r="U3205" s="62"/>
      <c r="W3205" s="8"/>
      <c r="X3205" s="8"/>
      <c r="Y3205" s="8"/>
      <c r="Z3205" s="8"/>
      <c r="AA3205" s="8"/>
      <c r="AB3205" s="8"/>
      <c r="AC3205" s="8"/>
      <c r="AD3205" s="8"/>
      <c r="AE3205" s="8"/>
      <c r="AF3205" s="8"/>
      <c r="AG3205" s="8"/>
    </row>
    <row r="3206" spans="1:33" s="7" customFormat="1" x14ac:dyDescent="0.3">
      <c r="A3206" s="61">
        <v>3695</v>
      </c>
      <c r="B3206" s="63"/>
      <c r="C3206" s="63"/>
      <c r="D3206" s="63"/>
      <c r="E3206" s="64"/>
      <c r="F3206" s="64"/>
      <c r="G3206" s="64"/>
      <c r="H3206" s="63"/>
      <c r="I3206" s="63"/>
      <c r="J3206" s="63"/>
      <c r="K3206" s="63"/>
      <c r="L3206" s="63"/>
      <c r="M3206" s="65"/>
      <c r="N3206" s="66"/>
      <c r="O3206" s="66"/>
      <c r="P3206" s="63"/>
      <c r="Q3206" s="64"/>
      <c r="R3206" s="64"/>
      <c r="S3206" s="64"/>
      <c r="T3206" s="67"/>
      <c r="U3206" s="62"/>
      <c r="W3206" s="8"/>
      <c r="X3206" s="8"/>
      <c r="Y3206" s="8"/>
      <c r="Z3206" s="8"/>
      <c r="AA3206" s="8"/>
      <c r="AB3206" s="8"/>
      <c r="AC3206" s="8"/>
      <c r="AD3206" s="8"/>
      <c r="AE3206" s="8"/>
      <c r="AF3206" s="8"/>
      <c r="AG3206" s="8"/>
    </row>
    <row r="3207" spans="1:33" s="7" customFormat="1" x14ac:dyDescent="0.3">
      <c r="A3207" s="61">
        <v>3696</v>
      </c>
      <c r="B3207" s="63"/>
      <c r="C3207" s="63"/>
      <c r="D3207" s="63"/>
      <c r="E3207" s="64"/>
      <c r="F3207" s="64"/>
      <c r="G3207" s="64"/>
      <c r="H3207" s="63"/>
      <c r="I3207" s="63"/>
      <c r="J3207" s="63"/>
      <c r="K3207" s="63"/>
      <c r="L3207" s="63"/>
      <c r="M3207" s="65"/>
      <c r="N3207" s="66"/>
      <c r="O3207" s="66"/>
      <c r="P3207" s="63"/>
      <c r="Q3207" s="64"/>
      <c r="R3207" s="64"/>
      <c r="S3207" s="64"/>
      <c r="T3207" s="67"/>
      <c r="U3207" s="62"/>
      <c r="W3207" s="8"/>
      <c r="X3207" s="8"/>
      <c r="Y3207" s="8"/>
      <c r="Z3207" s="8"/>
      <c r="AA3207" s="8"/>
      <c r="AB3207" s="8"/>
      <c r="AC3207" s="8"/>
      <c r="AD3207" s="8"/>
      <c r="AE3207" s="8"/>
      <c r="AF3207" s="8"/>
      <c r="AG3207" s="8"/>
    </row>
    <row r="3208" spans="1:33" s="7" customFormat="1" x14ac:dyDescent="0.3">
      <c r="A3208" s="61">
        <v>3697</v>
      </c>
      <c r="B3208" s="63"/>
      <c r="C3208" s="63"/>
      <c r="D3208" s="63"/>
      <c r="E3208" s="64"/>
      <c r="F3208" s="64"/>
      <c r="G3208" s="64"/>
      <c r="H3208" s="63"/>
      <c r="I3208" s="63"/>
      <c r="J3208" s="63"/>
      <c r="K3208" s="63"/>
      <c r="L3208" s="63"/>
      <c r="M3208" s="65"/>
      <c r="N3208" s="66"/>
      <c r="O3208" s="66"/>
      <c r="P3208" s="63"/>
      <c r="Q3208" s="64"/>
      <c r="R3208" s="64"/>
      <c r="S3208" s="64"/>
      <c r="T3208" s="67"/>
      <c r="U3208" s="62"/>
      <c r="W3208" s="8"/>
      <c r="X3208" s="8"/>
      <c r="Y3208" s="8"/>
      <c r="Z3208" s="8"/>
      <c r="AA3208" s="8"/>
      <c r="AB3208" s="8"/>
      <c r="AC3208" s="8"/>
      <c r="AD3208" s="8"/>
      <c r="AE3208" s="8"/>
      <c r="AF3208" s="8"/>
      <c r="AG3208" s="8"/>
    </row>
    <row r="3209" spans="1:33" s="7" customFormat="1" x14ac:dyDescent="0.3">
      <c r="A3209" s="61">
        <v>3698</v>
      </c>
      <c r="B3209" s="63"/>
      <c r="C3209" s="63"/>
      <c r="D3209" s="63"/>
      <c r="E3209" s="64"/>
      <c r="F3209" s="64"/>
      <c r="G3209" s="64"/>
      <c r="H3209" s="63"/>
      <c r="I3209" s="63"/>
      <c r="J3209" s="63"/>
      <c r="K3209" s="63"/>
      <c r="L3209" s="63"/>
      <c r="M3209" s="65"/>
      <c r="N3209" s="66"/>
      <c r="O3209" s="66"/>
      <c r="P3209" s="63"/>
      <c r="Q3209" s="64"/>
      <c r="R3209" s="64"/>
      <c r="S3209" s="64"/>
      <c r="T3209" s="67"/>
      <c r="U3209" s="62"/>
      <c r="W3209" s="8"/>
      <c r="X3209" s="8"/>
      <c r="Y3209" s="8"/>
      <c r="Z3209" s="8"/>
      <c r="AA3209" s="8"/>
      <c r="AB3209" s="8"/>
      <c r="AC3209" s="8"/>
      <c r="AD3209" s="8"/>
      <c r="AE3209" s="8"/>
      <c r="AF3209" s="8"/>
      <c r="AG3209" s="8"/>
    </row>
    <row r="3210" spans="1:33" s="7" customFormat="1" x14ac:dyDescent="0.3">
      <c r="A3210" s="61">
        <v>3699</v>
      </c>
      <c r="B3210" s="63"/>
      <c r="C3210" s="63"/>
      <c r="D3210" s="63"/>
      <c r="E3210" s="64"/>
      <c r="F3210" s="64"/>
      <c r="G3210" s="64"/>
      <c r="H3210" s="63"/>
      <c r="I3210" s="63"/>
      <c r="J3210" s="63"/>
      <c r="K3210" s="63"/>
      <c r="L3210" s="63"/>
      <c r="M3210" s="65"/>
      <c r="N3210" s="66"/>
      <c r="O3210" s="66"/>
      <c r="P3210" s="63"/>
      <c r="Q3210" s="64"/>
      <c r="R3210" s="64"/>
      <c r="S3210" s="64"/>
      <c r="T3210" s="67"/>
      <c r="U3210" s="62"/>
      <c r="W3210" s="8"/>
      <c r="X3210" s="8"/>
      <c r="Y3210" s="8"/>
      <c r="Z3210" s="8"/>
      <c r="AA3210" s="8"/>
      <c r="AB3210" s="8"/>
      <c r="AC3210" s="8"/>
      <c r="AD3210" s="8"/>
      <c r="AE3210" s="8"/>
      <c r="AF3210" s="8"/>
      <c r="AG3210" s="8"/>
    </row>
    <row r="3211" spans="1:33" s="7" customFormat="1" x14ac:dyDescent="0.3">
      <c r="A3211" s="61">
        <v>3700</v>
      </c>
      <c r="B3211" s="63"/>
      <c r="C3211" s="63"/>
      <c r="D3211" s="63"/>
      <c r="E3211" s="64"/>
      <c r="F3211" s="64"/>
      <c r="G3211" s="64"/>
      <c r="H3211" s="63"/>
      <c r="I3211" s="63"/>
      <c r="J3211" s="63"/>
      <c r="K3211" s="63"/>
      <c r="L3211" s="63"/>
      <c r="M3211" s="65"/>
      <c r="N3211" s="66"/>
      <c r="O3211" s="66"/>
      <c r="P3211" s="63"/>
      <c r="Q3211" s="64"/>
      <c r="R3211" s="64"/>
      <c r="S3211" s="64"/>
      <c r="T3211" s="67"/>
      <c r="U3211" s="62"/>
      <c r="W3211" s="8"/>
      <c r="X3211" s="8"/>
      <c r="Y3211" s="8"/>
      <c r="Z3211" s="8"/>
      <c r="AA3211" s="8"/>
      <c r="AB3211" s="8"/>
      <c r="AC3211" s="8"/>
      <c r="AD3211" s="8"/>
      <c r="AE3211" s="8"/>
      <c r="AF3211" s="8"/>
      <c r="AG3211" s="8"/>
    </row>
    <row r="3212" spans="1:33" s="7" customFormat="1" x14ac:dyDescent="0.3">
      <c r="A3212" s="61">
        <v>3701</v>
      </c>
      <c r="B3212" s="63"/>
      <c r="C3212" s="63"/>
      <c r="D3212" s="63"/>
      <c r="E3212" s="64"/>
      <c r="F3212" s="64"/>
      <c r="G3212" s="64"/>
      <c r="H3212" s="63"/>
      <c r="I3212" s="63"/>
      <c r="J3212" s="63"/>
      <c r="K3212" s="63"/>
      <c r="L3212" s="63"/>
      <c r="M3212" s="65"/>
      <c r="N3212" s="66"/>
      <c r="O3212" s="66"/>
      <c r="P3212" s="63"/>
      <c r="Q3212" s="64"/>
      <c r="R3212" s="64"/>
      <c r="S3212" s="64"/>
      <c r="T3212" s="67"/>
      <c r="U3212" s="62"/>
      <c r="W3212" s="8"/>
      <c r="X3212" s="8"/>
      <c r="Y3212" s="8"/>
      <c r="Z3212" s="8"/>
      <c r="AA3212" s="8"/>
      <c r="AB3212" s="8"/>
      <c r="AC3212" s="8"/>
      <c r="AD3212" s="8"/>
      <c r="AE3212" s="8"/>
      <c r="AF3212" s="8"/>
      <c r="AG3212" s="8"/>
    </row>
    <row r="3213" spans="1:33" s="7" customFormat="1" x14ac:dyDescent="0.3">
      <c r="A3213" s="61">
        <v>3702</v>
      </c>
      <c r="B3213" s="63"/>
      <c r="C3213" s="63"/>
      <c r="D3213" s="63"/>
      <c r="E3213" s="64"/>
      <c r="F3213" s="64"/>
      <c r="G3213" s="64"/>
      <c r="H3213" s="63"/>
      <c r="I3213" s="63"/>
      <c r="J3213" s="63"/>
      <c r="K3213" s="63"/>
      <c r="L3213" s="63"/>
      <c r="M3213" s="65"/>
      <c r="N3213" s="66"/>
      <c r="O3213" s="66"/>
      <c r="P3213" s="63"/>
      <c r="Q3213" s="64"/>
      <c r="R3213" s="64"/>
      <c r="S3213" s="64"/>
      <c r="T3213" s="67"/>
      <c r="U3213" s="62"/>
      <c r="W3213" s="8"/>
      <c r="X3213" s="8"/>
      <c r="Y3213" s="8"/>
      <c r="Z3213" s="8"/>
      <c r="AA3213" s="8"/>
      <c r="AB3213" s="8"/>
      <c r="AC3213" s="8"/>
      <c r="AD3213" s="8"/>
      <c r="AE3213" s="8"/>
      <c r="AF3213" s="8"/>
      <c r="AG3213" s="8"/>
    </row>
    <row r="3214" spans="1:33" s="7" customFormat="1" x14ac:dyDescent="0.3">
      <c r="A3214" s="61">
        <v>3703</v>
      </c>
      <c r="B3214" s="63"/>
      <c r="C3214" s="63"/>
      <c r="D3214" s="63"/>
      <c r="E3214" s="64"/>
      <c r="F3214" s="64"/>
      <c r="G3214" s="64"/>
      <c r="H3214" s="63"/>
      <c r="I3214" s="63"/>
      <c r="J3214" s="63"/>
      <c r="K3214" s="63"/>
      <c r="L3214" s="63"/>
      <c r="M3214" s="65"/>
      <c r="N3214" s="66"/>
      <c r="O3214" s="66"/>
      <c r="P3214" s="63"/>
      <c r="Q3214" s="64"/>
      <c r="R3214" s="64"/>
      <c r="S3214" s="64"/>
      <c r="T3214" s="67"/>
      <c r="U3214" s="62"/>
      <c r="W3214" s="8"/>
      <c r="X3214" s="8"/>
      <c r="Y3214" s="8"/>
      <c r="Z3214" s="8"/>
      <c r="AA3214" s="8"/>
      <c r="AB3214" s="8"/>
      <c r="AC3214" s="8"/>
      <c r="AD3214" s="8"/>
      <c r="AE3214" s="8"/>
      <c r="AF3214" s="8"/>
      <c r="AG3214" s="8"/>
    </row>
    <row r="3215" spans="1:33" s="7" customFormat="1" x14ac:dyDescent="0.3">
      <c r="A3215" s="61">
        <v>3704</v>
      </c>
      <c r="B3215" s="63"/>
      <c r="C3215" s="63"/>
      <c r="D3215" s="63"/>
      <c r="E3215" s="64"/>
      <c r="F3215" s="64"/>
      <c r="G3215" s="64"/>
      <c r="H3215" s="63"/>
      <c r="I3215" s="63"/>
      <c r="J3215" s="63"/>
      <c r="K3215" s="63"/>
      <c r="L3215" s="63"/>
      <c r="M3215" s="65"/>
      <c r="N3215" s="66"/>
      <c r="O3215" s="66"/>
      <c r="P3215" s="63"/>
      <c r="Q3215" s="64"/>
      <c r="R3215" s="64"/>
      <c r="S3215" s="64"/>
      <c r="T3215" s="67"/>
      <c r="U3215" s="62"/>
      <c r="W3215" s="8"/>
      <c r="X3215" s="8"/>
      <c r="Y3215" s="8"/>
      <c r="Z3215" s="8"/>
      <c r="AA3215" s="8"/>
      <c r="AB3215" s="8"/>
      <c r="AC3215" s="8"/>
      <c r="AD3215" s="8"/>
      <c r="AE3215" s="8"/>
      <c r="AF3215" s="8"/>
      <c r="AG3215" s="8"/>
    </row>
    <row r="3216" spans="1:33" s="7" customFormat="1" x14ac:dyDescent="0.3">
      <c r="A3216" s="61">
        <v>3705</v>
      </c>
      <c r="B3216" s="63"/>
      <c r="C3216" s="63"/>
      <c r="D3216" s="63"/>
      <c r="E3216" s="64"/>
      <c r="F3216" s="64"/>
      <c r="G3216" s="64"/>
      <c r="H3216" s="63"/>
      <c r="I3216" s="63"/>
      <c r="J3216" s="63"/>
      <c r="K3216" s="63"/>
      <c r="L3216" s="63"/>
      <c r="M3216" s="65"/>
      <c r="N3216" s="66"/>
      <c r="O3216" s="66"/>
      <c r="P3216" s="63"/>
      <c r="Q3216" s="64"/>
      <c r="R3216" s="64"/>
      <c r="S3216" s="64"/>
      <c r="T3216" s="67"/>
      <c r="U3216" s="62"/>
      <c r="W3216" s="8"/>
      <c r="X3216" s="8"/>
      <c r="Y3216" s="8"/>
      <c r="Z3216" s="8"/>
      <c r="AA3216" s="8"/>
      <c r="AB3216" s="8"/>
      <c r="AC3216" s="8"/>
      <c r="AD3216" s="8"/>
      <c r="AE3216" s="8"/>
      <c r="AF3216" s="8"/>
      <c r="AG3216" s="8"/>
    </row>
    <row r="3217" spans="1:33" s="7" customFormat="1" x14ac:dyDescent="0.3">
      <c r="A3217" s="61">
        <v>3706</v>
      </c>
      <c r="B3217" s="63"/>
      <c r="C3217" s="63"/>
      <c r="D3217" s="63"/>
      <c r="E3217" s="64"/>
      <c r="F3217" s="64"/>
      <c r="G3217" s="64"/>
      <c r="H3217" s="63"/>
      <c r="I3217" s="63"/>
      <c r="J3217" s="63"/>
      <c r="K3217" s="63"/>
      <c r="L3217" s="63"/>
      <c r="M3217" s="65"/>
      <c r="N3217" s="66"/>
      <c r="O3217" s="66"/>
      <c r="P3217" s="63"/>
      <c r="Q3217" s="64"/>
      <c r="R3217" s="64"/>
      <c r="S3217" s="64"/>
      <c r="T3217" s="67"/>
      <c r="U3217" s="62"/>
      <c r="W3217" s="8"/>
      <c r="X3217" s="8"/>
      <c r="Y3217" s="8"/>
      <c r="Z3217" s="8"/>
      <c r="AA3217" s="8"/>
      <c r="AB3217" s="8"/>
      <c r="AC3217" s="8"/>
      <c r="AD3217" s="8"/>
      <c r="AE3217" s="8"/>
      <c r="AF3217" s="8"/>
      <c r="AG3217" s="8"/>
    </row>
    <row r="3218" spans="1:33" s="7" customFormat="1" x14ac:dyDescent="0.3">
      <c r="A3218" s="61">
        <v>3707</v>
      </c>
      <c r="B3218" s="63"/>
      <c r="C3218" s="63"/>
      <c r="D3218" s="63"/>
      <c r="E3218" s="64"/>
      <c r="F3218" s="64"/>
      <c r="G3218" s="64"/>
      <c r="H3218" s="63"/>
      <c r="I3218" s="63"/>
      <c r="J3218" s="63"/>
      <c r="K3218" s="63"/>
      <c r="L3218" s="63"/>
      <c r="M3218" s="65"/>
      <c r="N3218" s="66"/>
      <c r="O3218" s="66"/>
      <c r="P3218" s="63"/>
      <c r="Q3218" s="64"/>
      <c r="R3218" s="64"/>
      <c r="S3218" s="64"/>
      <c r="T3218" s="67"/>
      <c r="U3218" s="62"/>
      <c r="W3218" s="8"/>
      <c r="X3218" s="8"/>
      <c r="Y3218" s="8"/>
      <c r="Z3218" s="8"/>
      <c r="AA3218" s="8"/>
      <c r="AB3218" s="8"/>
      <c r="AC3218" s="8"/>
      <c r="AD3218" s="8"/>
      <c r="AE3218" s="8"/>
      <c r="AF3218" s="8"/>
      <c r="AG3218" s="8"/>
    </row>
    <row r="3219" spans="1:33" s="7" customFormat="1" x14ac:dyDescent="0.3">
      <c r="A3219" s="61">
        <v>3708</v>
      </c>
      <c r="B3219" s="63"/>
      <c r="C3219" s="63"/>
      <c r="D3219" s="63"/>
      <c r="E3219" s="64"/>
      <c r="F3219" s="64"/>
      <c r="G3219" s="64"/>
      <c r="H3219" s="63"/>
      <c r="I3219" s="63"/>
      <c r="J3219" s="63"/>
      <c r="K3219" s="63"/>
      <c r="L3219" s="63"/>
      <c r="M3219" s="65"/>
      <c r="N3219" s="66"/>
      <c r="O3219" s="66"/>
      <c r="P3219" s="63"/>
      <c r="Q3219" s="64"/>
      <c r="R3219" s="64"/>
      <c r="S3219" s="64"/>
      <c r="T3219" s="67"/>
      <c r="U3219" s="62"/>
      <c r="W3219" s="8"/>
      <c r="X3219" s="8"/>
      <c r="Y3219" s="8"/>
      <c r="Z3219" s="8"/>
      <c r="AA3219" s="8"/>
      <c r="AB3219" s="8"/>
      <c r="AC3219" s="8"/>
      <c r="AD3219" s="8"/>
      <c r="AE3219" s="8"/>
      <c r="AF3219" s="8"/>
      <c r="AG3219" s="8"/>
    </row>
    <row r="3220" spans="1:33" s="7" customFormat="1" x14ac:dyDescent="0.3">
      <c r="A3220" s="61">
        <v>3709</v>
      </c>
      <c r="B3220" s="63"/>
      <c r="C3220" s="63"/>
      <c r="D3220" s="63"/>
      <c r="E3220" s="64"/>
      <c r="F3220" s="64"/>
      <c r="G3220" s="64"/>
      <c r="H3220" s="63"/>
      <c r="I3220" s="63"/>
      <c r="J3220" s="63"/>
      <c r="K3220" s="63"/>
      <c r="L3220" s="63"/>
      <c r="M3220" s="65"/>
      <c r="N3220" s="66"/>
      <c r="O3220" s="66"/>
      <c r="P3220" s="63"/>
      <c r="Q3220" s="64"/>
      <c r="R3220" s="64"/>
      <c r="S3220" s="64"/>
      <c r="T3220" s="67"/>
      <c r="U3220" s="62"/>
      <c r="W3220" s="8"/>
      <c r="X3220" s="8"/>
      <c r="Y3220" s="8"/>
      <c r="Z3220" s="8"/>
      <c r="AA3220" s="8"/>
      <c r="AB3220" s="8"/>
      <c r="AC3220" s="8"/>
      <c r="AD3220" s="8"/>
      <c r="AE3220" s="8"/>
      <c r="AF3220" s="8"/>
      <c r="AG3220" s="8"/>
    </row>
    <row r="3221" spans="1:33" s="7" customFormat="1" x14ac:dyDescent="0.3">
      <c r="A3221" s="61">
        <v>3710</v>
      </c>
      <c r="B3221" s="63"/>
      <c r="C3221" s="63"/>
      <c r="D3221" s="63"/>
      <c r="E3221" s="64"/>
      <c r="F3221" s="64"/>
      <c r="G3221" s="64"/>
      <c r="H3221" s="63"/>
      <c r="I3221" s="63"/>
      <c r="J3221" s="63"/>
      <c r="K3221" s="63"/>
      <c r="L3221" s="63"/>
      <c r="M3221" s="65"/>
      <c r="N3221" s="66"/>
      <c r="O3221" s="66"/>
      <c r="P3221" s="63"/>
      <c r="Q3221" s="64"/>
      <c r="R3221" s="64"/>
      <c r="S3221" s="64"/>
      <c r="T3221" s="67"/>
      <c r="U3221" s="62"/>
      <c r="W3221" s="8"/>
      <c r="X3221" s="8"/>
      <c r="Y3221" s="8"/>
      <c r="Z3221" s="8"/>
      <c r="AA3221" s="8"/>
      <c r="AB3221" s="8"/>
      <c r="AC3221" s="8"/>
      <c r="AD3221" s="8"/>
      <c r="AE3221" s="8"/>
      <c r="AF3221" s="8"/>
      <c r="AG3221" s="8"/>
    </row>
    <row r="3222" spans="1:33" s="7" customFormat="1" x14ac:dyDescent="0.3">
      <c r="A3222" s="61">
        <v>3711</v>
      </c>
      <c r="B3222" s="63"/>
      <c r="C3222" s="63"/>
      <c r="D3222" s="63"/>
      <c r="E3222" s="64"/>
      <c r="F3222" s="64"/>
      <c r="G3222" s="64"/>
      <c r="H3222" s="63"/>
      <c r="I3222" s="63"/>
      <c r="J3222" s="63"/>
      <c r="K3222" s="63"/>
      <c r="L3222" s="63"/>
      <c r="M3222" s="65"/>
      <c r="N3222" s="66"/>
      <c r="O3222" s="66"/>
      <c r="P3222" s="63"/>
      <c r="Q3222" s="64"/>
      <c r="R3222" s="64"/>
      <c r="S3222" s="64"/>
      <c r="T3222" s="67"/>
      <c r="U3222" s="62"/>
      <c r="W3222" s="8"/>
      <c r="X3222" s="8"/>
      <c r="Y3222" s="8"/>
      <c r="Z3222" s="8"/>
      <c r="AA3222" s="8"/>
      <c r="AB3222" s="8"/>
      <c r="AC3222" s="8"/>
      <c r="AD3222" s="8"/>
      <c r="AE3222" s="8"/>
      <c r="AF3222" s="8"/>
      <c r="AG3222" s="8"/>
    </row>
    <row r="3223" spans="1:33" s="7" customFormat="1" x14ac:dyDescent="0.3">
      <c r="A3223" s="61">
        <v>3712</v>
      </c>
      <c r="B3223" s="63"/>
      <c r="C3223" s="63"/>
      <c r="D3223" s="63"/>
      <c r="E3223" s="64"/>
      <c r="F3223" s="64"/>
      <c r="G3223" s="64"/>
      <c r="H3223" s="63"/>
      <c r="I3223" s="63"/>
      <c r="J3223" s="63"/>
      <c r="K3223" s="63"/>
      <c r="L3223" s="63"/>
      <c r="M3223" s="65"/>
      <c r="N3223" s="66"/>
      <c r="O3223" s="66"/>
      <c r="P3223" s="63"/>
      <c r="Q3223" s="64"/>
      <c r="R3223" s="64"/>
      <c r="S3223" s="64"/>
      <c r="T3223" s="67"/>
      <c r="U3223" s="62"/>
      <c r="W3223" s="8"/>
      <c r="X3223" s="8"/>
      <c r="Y3223" s="8"/>
      <c r="Z3223" s="8"/>
      <c r="AA3223" s="8"/>
      <c r="AB3223" s="8"/>
      <c r="AC3223" s="8"/>
      <c r="AD3223" s="8"/>
      <c r="AE3223" s="8"/>
      <c r="AF3223" s="8"/>
      <c r="AG3223" s="8"/>
    </row>
    <row r="3224" spans="1:33" s="7" customFormat="1" x14ac:dyDescent="0.3">
      <c r="A3224" s="61">
        <v>3713</v>
      </c>
      <c r="B3224" s="63"/>
      <c r="C3224" s="63"/>
      <c r="D3224" s="63"/>
      <c r="E3224" s="64"/>
      <c r="F3224" s="64"/>
      <c r="G3224" s="64"/>
      <c r="H3224" s="63"/>
      <c r="I3224" s="63"/>
      <c r="J3224" s="63"/>
      <c r="K3224" s="63"/>
      <c r="L3224" s="63"/>
      <c r="M3224" s="65"/>
      <c r="N3224" s="66"/>
      <c r="O3224" s="66"/>
      <c r="P3224" s="63"/>
      <c r="Q3224" s="64"/>
      <c r="R3224" s="64"/>
      <c r="S3224" s="64"/>
      <c r="T3224" s="67"/>
      <c r="U3224" s="62"/>
      <c r="W3224" s="8"/>
      <c r="X3224" s="8"/>
      <c r="Y3224" s="8"/>
      <c r="Z3224" s="8"/>
      <c r="AA3224" s="8"/>
      <c r="AB3224" s="8"/>
      <c r="AC3224" s="8"/>
      <c r="AD3224" s="8"/>
      <c r="AE3224" s="8"/>
      <c r="AF3224" s="8"/>
      <c r="AG3224" s="8"/>
    </row>
    <row r="3225" spans="1:33" s="7" customFormat="1" x14ac:dyDescent="0.3">
      <c r="A3225" s="61">
        <v>3714</v>
      </c>
      <c r="B3225" s="63"/>
      <c r="C3225" s="63"/>
      <c r="D3225" s="63"/>
      <c r="E3225" s="64"/>
      <c r="F3225" s="64"/>
      <c r="G3225" s="64"/>
      <c r="H3225" s="63"/>
      <c r="I3225" s="63"/>
      <c r="J3225" s="63"/>
      <c r="K3225" s="63"/>
      <c r="L3225" s="63"/>
      <c r="M3225" s="65"/>
      <c r="N3225" s="66"/>
      <c r="O3225" s="66"/>
      <c r="P3225" s="63"/>
      <c r="Q3225" s="64"/>
      <c r="R3225" s="64"/>
      <c r="S3225" s="64"/>
      <c r="T3225" s="67"/>
      <c r="U3225" s="62"/>
      <c r="W3225" s="8"/>
      <c r="X3225" s="8"/>
      <c r="Y3225" s="8"/>
      <c r="Z3225" s="8"/>
      <c r="AA3225" s="8"/>
      <c r="AB3225" s="8"/>
      <c r="AC3225" s="8"/>
      <c r="AD3225" s="8"/>
      <c r="AE3225" s="8"/>
      <c r="AF3225" s="8"/>
      <c r="AG3225" s="8"/>
    </row>
    <row r="3226" spans="1:33" s="7" customFormat="1" x14ac:dyDescent="0.3">
      <c r="A3226" s="61">
        <v>3715</v>
      </c>
      <c r="B3226" s="63"/>
      <c r="C3226" s="63"/>
      <c r="D3226" s="63"/>
      <c r="E3226" s="64"/>
      <c r="F3226" s="64"/>
      <c r="G3226" s="64"/>
      <c r="H3226" s="63"/>
      <c r="I3226" s="63"/>
      <c r="J3226" s="63"/>
      <c r="K3226" s="63"/>
      <c r="L3226" s="63"/>
      <c r="M3226" s="65"/>
      <c r="N3226" s="66"/>
      <c r="O3226" s="66"/>
      <c r="P3226" s="63"/>
      <c r="Q3226" s="64"/>
      <c r="R3226" s="64"/>
      <c r="S3226" s="64"/>
      <c r="T3226" s="67"/>
      <c r="U3226" s="62"/>
      <c r="W3226" s="8"/>
      <c r="X3226" s="8"/>
      <c r="Y3226" s="8"/>
      <c r="Z3226" s="8"/>
      <c r="AA3226" s="8"/>
      <c r="AB3226" s="8"/>
      <c r="AC3226" s="8"/>
      <c r="AD3226" s="8"/>
      <c r="AE3226" s="8"/>
      <c r="AF3226" s="8"/>
      <c r="AG3226" s="8"/>
    </row>
    <row r="3227" spans="1:33" s="7" customFormat="1" x14ac:dyDescent="0.3">
      <c r="A3227" s="61">
        <v>3716</v>
      </c>
      <c r="B3227" s="63"/>
      <c r="C3227" s="63"/>
      <c r="D3227" s="63"/>
      <c r="E3227" s="64"/>
      <c r="F3227" s="64"/>
      <c r="G3227" s="64"/>
      <c r="H3227" s="63"/>
      <c r="I3227" s="63"/>
      <c r="J3227" s="63"/>
      <c r="K3227" s="63"/>
      <c r="L3227" s="63"/>
      <c r="M3227" s="65"/>
      <c r="N3227" s="66"/>
      <c r="O3227" s="66"/>
      <c r="P3227" s="63"/>
      <c r="Q3227" s="64"/>
      <c r="R3227" s="64"/>
      <c r="S3227" s="64"/>
      <c r="T3227" s="67"/>
      <c r="U3227" s="62"/>
      <c r="W3227" s="8"/>
      <c r="X3227" s="8"/>
      <c r="Y3227" s="8"/>
      <c r="Z3227" s="8"/>
      <c r="AA3227" s="8"/>
      <c r="AB3227" s="8"/>
      <c r="AC3227" s="8"/>
      <c r="AD3227" s="8"/>
      <c r="AE3227" s="8"/>
      <c r="AF3227" s="8"/>
      <c r="AG3227" s="8"/>
    </row>
    <row r="3228" spans="1:33" s="7" customFormat="1" x14ac:dyDescent="0.3">
      <c r="A3228" s="61">
        <v>3717</v>
      </c>
      <c r="B3228" s="63"/>
      <c r="C3228" s="63"/>
      <c r="D3228" s="63"/>
      <c r="E3228" s="64"/>
      <c r="F3228" s="64"/>
      <c r="G3228" s="64"/>
      <c r="H3228" s="63"/>
      <c r="I3228" s="63"/>
      <c r="J3228" s="63"/>
      <c r="K3228" s="63"/>
      <c r="L3228" s="63"/>
      <c r="M3228" s="65"/>
      <c r="N3228" s="66"/>
      <c r="O3228" s="66"/>
      <c r="P3228" s="63"/>
      <c r="Q3228" s="64"/>
      <c r="R3228" s="64"/>
      <c r="S3228" s="64"/>
      <c r="T3228" s="67"/>
      <c r="U3228" s="62"/>
      <c r="W3228" s="8"/>
      <c r="X3228" s="8"/>
      <c r="Y3228" s="8"/>
      <c r="Z3228" s="8"/>
      <c r="AA3228" s="8"/>
      <c r="AB3228" s="8"/>
      <c r="AC3228" s="8"/>
      <c r="AD3228" s="8"/>
      <c r="AE3228" s="8"/>
      <c r="AF3228" s="8"/>
      <c r="AG3228" s="8"/>
    </row>
    <row r="3229" spans="1:33" s="7" customFormat="1" x14ac:dyDescent="0.3">
      <c r="A3229" s="61">
        <v>3718</v>
      </c>
      <c r="B3229" s="63"/>
      <c r="C3229" s="63"/>
      <c r="D3229" s="63"/>
      <c r="E3229" s="64"/>
      <c r="F3229" s="64"/>
      <c r="G3229" s="64"/>
      <c r="H3229" s="63"/>
      <c r="I3229" s="63"/>
      <c r="J3229" s="63"/>
      <c r="K3229" s="63"/>
      <c r="L3229" s="63"/>
      <c r="M3229" s="65"/>
      <c r="N3229" s="66"/>
      <c r="O3229" s="66"/>
      <c r="P3229" s="63"/>
      <c r="Q3229" s="64"/>
      <c r="R3229" s="64"/>
      <c r="S3229" s="64"/>
      <c r="T3229" s="67"/>
      <c r="U3229" s="62"/>
      <c r="W3229" s="8"/>
      <c r="X3229" s="8"/>
      <c r="Y3229" s="8"/>
      <c r="Z3229" s="8"/>
      <c r="AA3229" s="8"/>
      <c r="AB3229" s="8"/>
      <c r="AC3229" s="8"/>
      <c r="AD3229" s="8"/>
      <c r="AE3229" s="8"/>
      <c r="AF3229" s="8"/>
      <c r="AG3229" s="8"/>
    </row>
    <row r="3230" spans="1:33" s="7" customFormat="1" x14ac:dyDescent="0.3">
      <c r="A3230" s="61">
        <v>3719</v>
      </c>
      <c r="B3230" s="63"/>
      <c r="C3230" s="63"/>
      <c r="D3230" s="63"/>
      <c r="E3230" s="64"/>
      <c r="F3230" s="64"/>
      <c r="G3230" s="64"/>
      <c r="H3230" s="63"/>
      <c r="I3230" s="63"/>
      <c r="J3230" s="63"/>
      <c r="K3230" s="63"/>
      <c r="L3230" s="63"/>
      <c r="M3230" s="65"/>
      <c r="N3230" s="66"/>
      <c r="O3230" s="66"/>
      <c r="P3230" s="63"/>
      <c r="Q3230" s="64"/>
      <c r="R3230" s="64"/>
      <c r="S3230" s="64"/>
      <c r="T3230" s="67"/>
      <c r="U3230" s="62"/>
      <c r="W3230" s="8"/>
      <c r="X3230" s="8"/>
      <c r="Y3230" s="8"/>
      <c r="Z3230" s="8"/>
      <c r="AA3230" s="8"/>
      <c r="AB3230" s="8"/>
      <c r="AC3230" s="8"/>
      <c r="AD3230" s="8"/>
      <c r="AE3230" s="8"/>
      <c r="AF3230" s="8"/>
      <c r="AG3230" s="8"/>
    </row>
    <row r="3231" spans="1:33" s="7" customFormat="1" x14ac:dyDescent="0.3">
      <c r="A3231" s="61">
        <v>3720</v>
      </c>
      <c r="B3231" s="63"/>
      <c r="C3231" s="63"/>
      <c r="D3231" s="63"/>
      <c r="E3231" s="64"/>
      <c r="F3231" s="64"/>
      <c r="G3231" s="64"/>
      <c r="H3231" s="63"/>
      <c r="I3231" s="63"/>
      <c r="J3231" s="63"/>
      <c r="K3231" s="63"/>
      <c r="L3231" s="63"/>
      <c r="M3231" s="65"/>
      <c r="N3231" s="66"/>
      <c r="O3231" s="66"/>
      <c r="P3231" s="63"/>
      <c r="Q3231" s="64"/>
      <c r="R3231" s="64"/>
      <c r="S3231" s="64"/>
      <c r="T3231" s="67"/>
      <c r="U3231" s="62"/>
      <c r="W3231" s="8"/>
      <c r="X3231" s="8"/>
      <c r="Y3231" s="8"/>
      <c r="Z3231" s="8"/>
      <c r="AA3231" s="8"/>
      <c r="AB3231" s="8"/>
      <c r="AC3231" s="8"/>
      <c r="AD3231" s="8"/>
      <c r="AE3231" s="8"/>
      <c r="AF3231" s="8"/>
      <c r="AG3231" s="8"/>
    </row>
    <row r="3232" spans="1:33" s="7" customFormat="1" x14ac:dyDescent="0.3">
      <c r="A3232" s="61">
        <v>3721</v>
      </c>
      <c r="B3232" s="63"/>
      <c r="C3232" s="63"/>
      <c r="D3232" s="63"/>
      <c r="E3232" s="64"/>
      <c r="F3232" s="64"/>
      <c r="G3232" s="64"/>
      <c r="H3232" s="63"/>
      <c r="I3232" s="63"/>
      <c r="J3232" s="63"/>
      <c r="K3232" s="63"/>
      <c r="L3232" s="63"/>
      <c r="M3232" s="65"/>
      <c r="N3232" s="66"/>
      <c r="O3232" s="66"/>
      <c r="P3232" s="63"/>
      <c r="Q3232" s="64"/>
      <c r="R3232" s="64"/>
      <c r="S3232" s="64"/>
      <c r="T3232" s="67"/>
      <c r="U3232" s="62"/>
      <c r="W3232" s="8"/>
      <c r="X3232" s="8"/>
      <c r="Y3232" s="8"/>
      <c r="Z3232" s="8"/>
      <c r="AA3232" s="8"/>
      <c r="AB3232" s="8"/>
      <c r="AC3232" s="8"/>
      <c r="AD3232" s="8"/>
      <c r="AE3232" s="8"/>
      <c r="AF3232" s="8"/>
      <c r="AG3232" s="8"/>
    </row>
    <row r="3233" spans="1:33" s="7" customFormat="1" x14ac:dyDescent="0.3">
      <c r="A3233" s="61">
        <v>3722</v>
      </c>
      <c r="B3233" s="63"/>
      <c r="C3233" s="63"/>
      <c r="D3233" s="63"/>
      <c r="E3233" s="64"/>
      <c r="F3233" s="64"/>
      <c r="G3233" s="64"/>
      <c r="H3233" s="63"/>
      <c r="I3233" s="63"/>
      <c r="J3233" s="63"/>
      <c r="K3233" s="63"/>
      <c r="L3233" s="63"/>
      <c r="M3233" s="65"/>
      <c r="N3233" s="66"/>
      <c r="O3233" s="66"/>
      <c r="P3233" s="63"/>
      <c r="Q3233" s="64"/>
      <c r="R3233" s="64"/>
      <c r="S3233" s="64"/>
      <c r="T3233" s="67"/>
      <c r="U3233" s="62"/>
      <c r="W3233" s="8"/>
      <c r="X3233" s="8"/>
      <c r="Y3233" s="8"/>
      <c r="Z3233" s="8"/>
      <c r="AA3233" s="8"/>
      <c r="AB3233" s="8"/>
      <c r="AC3233" s="8"/>
      <c r="AD3233" s="8"/>
      <c r="AE3233" s="8"/>
      <c r="AF3233" s="8"/>
      <c r="AG3233" s="8"/>
    </row>
    <row r="3234" spans="1:33" s="7" customFormat="1" x14ac:dyDescent="0.3">
      <c r="A3234" s="61">
        <v>3723</v>
      </c>
      <c r="B3234" s="63"/>
      <c r="C3234" s="63"/>
      <c r="D3234" s="63"/>
      <c r="E3234" s="64"/>
      <c r="F3234" s="64"/>
      <c r="G3234" s="64"/>
      <c r="H3234" s="63"/>
      <c r="I3234" s="63"/>
      <c r="J3234" s="63"/>
      <c r="K3234" s="63"/>
      <c r="L3234" s="63"/>
      <c r="M3234" s="65"/>
      <c r="N3234" s="66"/>
      <c r="O3234" s="66"/>
      <c r="P3234" s="63"/>
      <c r="Q3234" s="64"/>
      <c r="R3234" s="64"/>
      <c r="S3234" s="64"/>
      <c r="T3234" s="67"/>
      <c r="U3234" s="62"/>
      <c r="W3234" s="8"/>
      <c r="X3234" s="8"/>
      <c r="Y3234" s="8"/>
      <c r="Z3234" s="8"/>
      <c r="AA3234" s="8"/>
      <c r="AB3234" s="8"/>
      <c r="AC3234" s="8"/>
      <c r="AD3234" s="8"/>
      <c r="AE3234" s="8"/>
      <c r="AF3234" s="8"/>
      <c r="AG3234" s="8"/>
    </row>
    <row r="3235" spans="1:33" s="7" customFormat="1" x14ac:dyDescent="0.3">
      <c r="A3235" s="61">
        <v>3724</v>
      </c>
      <c r="B3235" s="63"/>
      <c r="C3235" s="63"/>
      <c r="D3235" s="63"/>
      <c r="E3235" s="64"/>
      <c r="F3235" s="64"/>
      <c r="G3235" s="64"/>
      <c r="H3235" s="63"/>
      <c r="I3235" s="63"/>
      <c r="J3235" s="63"/>
      <c r="K3235" s="63"/>
      <c r="L3235" s="63"/>
      <c r="M3235" s="65"/>
      <c r="N3235" s="66"/>
      <c r="O3235" s="66"/>
      <c r="P3235" s="63"/>
      <c r="Q3235" s="64"/>
      <c r="R3235" s="64"/>
      <c r="S3235" s="64"/>
      <c r="T3235" s="67"/>
      <c r="U3235" s="62"/>
      <c r="W3235" s="8"/>
      <c r="X3235" s="8"/>
      <c r="Y3235" s="8"/>
      <c r="Z3235" s="8"/>
      <c r="AA3235" s="8"/>
      <c r="AB3235" s="8"/>
      <c r="AC3235" s="8"/>
      <c r="AD3235" s="8"/>
      <c r="AE3235" s="8"/>
      <c r="AF3235" s="8"/>
      <c r="AG3235" s="8"/>
    </row>
    <row r="3236" spans="1:33" s="7" customFormat="1" x14ac:dyDescent="0.3">
      <c r="A3236" s="61">
        <v>3725</v>
      </c>
      <c r="B3236" s="63"/>
      <c r="C3236" s="63"/>
      <c r="D3236" s="63"/>
      <c r="E3236" s="64"/>
      <c r="F3236" s="64"/>
      <c r="G3236" s="64"/>
      <c r="H3236" s="63"/>
      <c r="I3236" s="63"/>
      <c r="J3236" s="63"/>
      <c r="K3236" s="63"/>
      <c r="L3236" s="63"/>
      <c r="M3236" s="65"/>
      <c r="N3236" s="66"/>
      <c r="O3236" s="66"/>
      <c r="P3236" s="63"/>
      <c r="Q3236" s="64"/>
      <c r="R3236" s="64"/>
      <c r="S3236" s="64"/>
      <c r="T3236" s="67"/>
      <c r="U3236" s="62"/>
      <c r="W3236" s="8"/>
      <c r="X3236" s="8"/>
      <c r="Y3236" s="8"/>
      <c r="Z3236" s="8"/>
      <c r="AA3236" s="8"/>
      <c r="AB3236" s="8"/>
      <c r="AC3236" s="8"/>
      <c r="AD3236" s="8"/>
      <c r="AE3236" s="8"/>
      <c r="AF3236" s="8"/>
      <c r="AG3236" s="8"/>
    </row>
    <row r="3237" spans="1:33" s="7" customFormat="1" x14ac:dyDescent="0.3">
      <c r="A3237" s="61">
        <v>3726</v>
      </c>
      <c r="B3237" s="63"/>
      <c r="C3237" s="63"/>
      <c r="D3237" s="63"/>
      <c r="E3237" s="64"/>
      <c r="F3237" s="64"/>
      <c r="G3237" s="64"/>
      <c r="H3237" s="63"/>
      <c r="I3237" s="63"/>
      <c r="J3237" s="63"/>
      <c r="K3237" s="63"/>
      <c r="L3237" s="63"/>
      <c r="M3237" s="65"/>
      <c r="N3237" s="66"/>
      <c r="O3237" s="66"/>
      <c r="P3237" s="63"/>
      <c r="Q3237" s="64"/>
      <c r="R3237" s="64"/>
      <c r="S3237" s="64"/>
      <c r="T3237" s="67"/>
      <c r="U3237" s="62"/>
      <c r="W3237" s="8"/>
      <c r="X3237" s="8"/>
      <c r="Y3237" s="8"/>
      <c r="Z3237" s="8"/>
      <c r="AA3237" s="8"/>
      <c r="AB3237" s="8"/>
      <c r="AC3237" s="8"/>
      <c r="AD3237" s="8"/>
      <c r="AE3237" s="8"/>
      <c r="AF3237" s="8"/>
      <c r="AG3237" s="8"/>
    </row>
    <row r="3238" spans="1:33" s="7" customFormat="1" x14ac:dyDescent="0.3">
      <c r="A3238" s="61">
        <v>3727</v>
      </c>
      <c r="B3238" s="63"/>
      <c r="C3238" s="63"/>
      <c r="D3238" s="63"/>
      <c r="E3238" s="64"/>
      <c r="F3238" s="64"/>
      <c r="G3238" s="64"/>
      <c r="H3238" s="63"/>
      <c r="I3238" s="63"/>
      <c r="J3238" s="63"/>
      <c r="K3238" s="63"/>
      <c r="L3238" s="63"/>
      <c r="M3238" s="65"/>
      <c r="N3238" s="66"/>
      <c r="O3238" s="66"/>
      <c r="P3238" s="63"/>
      <c r="Q3238" s="64"/>
      <c r="R3238" s="64"/>
      <c r="S3238" s="64"/>
      <c r="T3238" s="67"/>
      <c r="U3238" s="62"/>
      <c r="W3238" s="8"/>
      <c r="X3238" s="8"/>
      <c r="Y3238" s="8"/>
      <c r="Z3238" s="8"/>
      <c r="AA3238" s="8"/>
      <c r="AB3238" s="8"/>
      <c r="AC3238" s="8"/>
      <c r="AD3238" s="8"/>
      <c r="AE3238" s="8"/>
      <c r="AF3238" s="8"/>
      <c r="AG3238" s="8"/>
    </row>
    <row r="3239" spans="1:33" s="7" customFormat="1" x14ac:dyDescent="0.3">
      <c r="A3239" s="61">
        <v>3728</v>
      </c>
      <c r="B3239" s="63"/>
      <c r="C3239" s="63"/>
      <c r="D3239" s="63"/>
      <c r="E3239" s="64"/>
      <c r="F3239" s="64"/>
      <c r="G3239" s="64"/>
      <c r="H3239" s="63"/>
      <c r="I3239" s="63"/>
      <c r="J3239" s="63"/>
      <c r="K3239" s="63"/>
      <c r="L3239" s="63"/>
      <c r="M3239" s="65"/>
      <c r="N3239" s="66"/>
      <c r="O3239" s="66"/>
      <c r="P3239" s="63"/>
      <c r="Q3239" s="64"/>
      <c r="R3239" s="64"/>
      <c r="S3239" s="64"/>
      <c r="T3239" s="67"/>
      <c r="U3239" s="62"/>
      <c r="W3239" s="8"/>
      <c r="X3239" s="8"/>
      <c r="Y3239" s="8"/>
      <c r="Z3239" s="8"/>
      <c r="AA3239" s="8"/>
      <c r="AB3239" s="8"/>
      <c r="AC3239" s="8"/>
      <c r="AD3239" s="8"/>
      <c r="AE3239" s="8"/>
      <c r="AF3239" s="8"/>
      <c r="AG3239" s="8"/>
    </row>
    <row r="3240" spans="1:33" s="7" customFormat="1" x14ac:dyDescent="0.3">
      <c r="A3240" s="61">
        <v>3729</v>
      </c>
      <c r="B3240" s="63"/>
      <c r="C3240" s="63"/>
      <c r="D3240" s="63"/>
      <c r="E3240" s="64"/>
      <c r="F3240" s="64"/>
      <c r="G3240" s="64"/>
      <c r="H3240" s="63"/>
      <c r="I3240" s="63"/>
      <c r="J3240" s="63"/>
      <c r="K3240" s="63"/>
      <c r="L3240" s="63"/>
      <c r="M3240" s="65"/>
      <c r="N3240" s="66"/>
      <c r="O3240" s="66"/>
      <c r="P3240" s="63"/>
      <c r="Q3240" s="64"/>
      <c r="R3240" s="64"/>
      <c r="S3240" s="64"/>
      <c r="T3240" s="67"/>
      <c r="U3240" s="62"/>
      <c r="W3240" s="8"/>
      <c r="X3240" s="8"/>
      <c r="Y3240" s="8"/>
      <c r="Z3240" s="8"/>
      <c r="AA3240" s="8"/>
      <c r="AB3240" s="8"/>
      <c r="AC3240" s="8"/>
      <c r="AD3240" s="8"/>
      <c r="AE3240" s="8"/>
      <c r="AF3240" s="8"/>
      <c r="AG3240" s="8"/>
    </row>
    <row r="3241" spans="1:33" s="7" customFormat="1" x14ac:dyDescent="0.3">
      <c r="A3241" s="61">
        <v>3730</v>
      </c>
      <c r="B3241" s="63"/>
      <c r="C3241" s="63"/>
      <c r="D3241" s="63"/>
      <c r="E3241" s="64"/>
      <c r="F3241" s="64"/>
      <c r="G3241" s="64"/>
      <c r="H3241" s="63"/>
      <c r="I3241" s="63"/>
      <c r="J3241" s="63"/>
      <c r="K3241" s="63"/>
      <c r="L3241" s="63"/>
      <c r="M3241" s="65"/>
      <c r="N3241" s="66"/>
      <c r="O3241" s="66"/>
      <c r="P3241" s="63"/>
      <c r="Q3241" s="64"/>
      <c r="R3241" s="64"/>
      <c r="S3241" s="64"/>
      <c r="T3241" s="67"/>
      <c r="U3241" s="62"/>
      <c r="W3241" s="8"/>
      <c r="X3241" s="8"/>
      <c r="Y3241" s="8"/>
      <c r="Z3241" s="8"/>
      <c r="AA3241" s="8"/>
      <c r="AB3241" s="8"/>
      <c r="AC3241" s="8"/>
      <c r="AD3241" s="8"/>
      <c r="AE3241" s="8"/>
      <c r="AF3241" s="8"/>
      <c r="AG3241" s="8"/>
    </row>
    <row r="3242" spans="1:33" s="7" customFormat="1" x14ac:dyDescent="0.3">
      <c r="A3242" s="61">
        <v>3731</v>
      </c>
      <c r="B3242" s="63"/>
      <c r="C3242" s="63"/>
      <c r="D3242" s="63"/>
      <c r="E3242" s="64"/>
      <c r="F3242" s="64"/>
      <c r="G3242" s="64"/>
      <c r="H3242" s="63"/>
      <c r="I3242" s="63"/>
      <c r="J3242" s="63"/>
      <c r="K3242" s="63"/>
      <c r="L3242" s="63"/>
      <c r="M3242" s="65"/>
      <c r="N3242" s="66"/>
      <c r="O3242" s="66"/>
      <c r="P3242" s="63"/>
      <c r="Q3242" s="64"/>
      <c r="R3242" s="64"/>
      <c r="S3242" s="64"/>
      <c r="T3242" s="67"/>
      <c r="U3242" s="62"/>
      <c r="W3242" s="8"/>
      <c r="X3242" s="8"/>
      <c r="Y3242" s="8"/>
      <c r="Z3242" s="8"/>
      <c r="AA3242" s="8"/>
      <c r="AB3242" s="8"/>
      <c r="AC3242" s="8"/>
      <c r="AD3242" s="8"/>
      <c r="AE3242" s="8"/>
      <c r="AF3242" s="8"/>
      <c r="AG3242" s="8"/>
    </row>
    <row r="3243" spans="1:33" s="7" customFormat="1" x14ac:dyDescent="0.3">
      <c r="A3243" s="61">
        <v>3732</v>
      </c>
      <c r="B3243" s="63"/>
      <c r="C3243" s="63"/>
      <c r="D3243" s="63"/>
      <c r="E3243" s="64"/>
      <c r="F3243" s="64"/>
      <c r="G3243" s="64"/>
      <c r="H3243" s="63"/>
      <c r="I3243" s="63"/>
      <c r="J3243" s="63"/>
      <c r="K3243" s="63"/>
      <c r="L3243" s="63"/>
      <c r="M3243" s="65"/>
      <c r="N3243" s="66"/>
      <c r="O3243" s="66"/>
      <c r="P3243" s="63"/>
      <c r="Q3243" s="64"/>
      <c r="R3243" s="64"/>
      <c r="S3243" s="64"/>
      <c r="T3243" s="67"/>
      <c r="U3243" s="62"/>
      <c r="W3243" s="8"/>
      <c r="X3243" s="8"/>
      <c r="Y3243" s="8"/>
      <c r="Z3243" s="8"/>
      <c r="AA3243" s="8"/>
      <c r="AB3243" s="8"/>
      <c r="AC3243" s="8"/>
      <c r="AD3243" s="8"/>
      <c r="AE3243" s="8"/>
      <c r="AF3243" s="8"/>
      <c r="AG3243" s="8"/>
    </row>
    <row r="3244" spans="1:33" s="7" customFormat="1" x14ac:dyDescent="0.3">
      <c r="A3244" s="61">
        <v>3733</v>
      </c>
      <c r="B3244" s="63"/>
      <c r="C3244" s="63"/>
      <c r="D3244" s="63"/>
      <c r="E3244" s="64"/>
      <c r="F3244" s="64"/>
      <c r="G3244" s="64"/>
      <c r="H3244" s="63"/>
      <c r="I3244" s="63"/>
      <c r="J3244" s="63"/>
      <c r="K3244" s="63"/>
      <c r="L3244" s="63"/>
      <c r="M3244" s="65"/>
      <c r="N3244" s="66"/>
      <c r="O3244" s="66"/>
      <c r="P3244" s="63"/>
      <c r="Q3244" s="64"/>
      <c r="R3244" s="64"/>
      <c r="S3244" s="64"/>
      <c r="T3244" s="67"/>
      <c r="U3244" s="62"/>
      <c r="W3244" s="8"/>
      <c r="X3244" s="8"/>
      <c r="Y3244" s="8"/>
      <c r="Z3244" s="8"/>
      <c r="AA3244" s="8"/>
      <c r="AB3244" s="8"/>
      <c r="AC3244" s="8"/>
      <c r="AD3244" s="8"/>
      <c r="AE3244" s="8"/>
      <c r="AF3244" s="8"/>
      <c r="AG3244" s="8"/>
    </row>
    <row r="3245" spans="1:33" s="7" customFormat="1" x14ac:dyDescent="0.3">
      <c r="A3245" s="61">
        <v>3734</v>
      </c>
      <c r="B3245" s="63"/>
      <c r="C3245" s="63"/>
      <c r="D3245" s="63"/>
      <c r="E3245" s="64"/>
      <c r="F3245" s="64"/>
      <c r="G3245" s="64"/>
      <c r="H3245" s="63"/>
      <c r="I3245" s="63"/>
      <c r="J3245" s="63"/>
      <c r="K3245" s="63"/>
      <c r="L3245" s="63"/>
      <c r="M3245" s="65"/>
      <c r="N3245" s="66"/>
      <c r="O3245" s="66"/>
      <c r="P3245" s="63"/>
      <c r="Q3245" s="64"/>
      <c r="R3245" s="64"/>
      <c r="S3245" s="64"/>
      <c r="T3245" s="67"/>
      <c r="U3245" s="62"/>
      <c r="W3245" s="8"/>
      <c r="X3245" s="8"/>
      <c r="Y3245" s="8"/>
      <c r="Z3245" s="8"/>
      <c r="AA3245" s="8"/>
      <c r="AB3245" s="8"/>
      <c r="AC3245" s="8"/>
      <c r="AD3245" s="8"/>
      <c r="AE3245" s="8"/>
      <c r="AF3245" s="8"/>
      <c r="AG3245" s="8"/>
    </row>
    <row r="3246" spans="1:33" s="7" customFormat="1" x14ac:dyDescent="0.3">
      <c r="A3246" s="61">
        <v>3735</v>
      </c>
      <c r="B3246" s="63"/>
      <c r="C3246" s="63"/>
      <c r="D3246" s="63"/>
      <c r="E3246" s="64"/>
      <c r="F3246" s="64"/>
      <c r="G3246" s="64"/>
      <c r="H3246" s="63"/>
      <c r="I3246" s="63"/>
      <c r="J3246" s="63"/>
      <c r="K3246" s="63"/>
      <c r="L3246" s="63"/>
      <c r="M3246" s="65"/>
      <c r="N3246" s="66"/>
      <c r="O3246" s="66"/>
      <c r="P3246" s="63"/>
      <c r="Q3246" s="64"/>
      <c r="R3246" s="64"/>
      <c r="S3246" s="64"/>
      <c r="T3246" s="67"/>
      <c r="U3246" s="62"/>
      <c r="W3246" s="8"/>
      <c r="X3246" s="8"/>
      <c r="Y3246" s="8"/>
      <c r="Z3246" s="8"/>
      <c r="AA3246" s="8"/>
      <c r="AB3246" s="8"/>
      <c r="AC3246" s="8"/>
      <c r="AD3246" s="8"/>
      <c r="AE3246" s="8"/>
      <c r="AF3246" s="8"/>
      <c r="AG3246" s="8"/>
    </row>
    <row r="3247" spans="1:33" s="7" customFormat="1" x14ac:dyDescent="0.3">
      <c r="A3247" s="61">
        <v>3736</v>
      </c>
      <c r="B3247" s="63"/>
      <c r="C3247" s="63"/>
      <c r="D3247" s="63"/>
      <c r="E3247" s="64"/>
      <c r="F3247" s="64"/>
      <c r="G3247" s="64"/>
      <c r="H3247" s="63"/>
      <c r="I3247" s="63"/>
      <c r="J3247" s="63"/>
      <c r="K3247" s="63"/>
      <c r="L3247" s="63"/>
      <c r="M3247" s="65"/>
      <c r="N3247" s="66"/>
      <c r="O3247" s="66"/>
      <c r="P3247" s="63"/>
      <c r="Q3247" s="64"/>
      <c r="R3247" s="64"/>
      <c r="S3247" s="64"/>
      <c r="T3247" s="67"/>
      <c r="U3247" s="62"/>
      <c r="W3247" s="8"/>
      <c r="X3247" s="8"/>
      <c r="Y3247" s="8"/>
      <c r="Z3247" s="8"/>
      <c r="AA3247" s="8"/>
      <c r="AB3247" s="8"/>
      <c r="AC3247" s="8"/>
      <c r="AD3247" s="8"/>
      <c r="AE3247" s="8"/>
      <c r="AF3247" s="8"/>
      <c r="AG3247" s="8"/>
    </row>
    <row r="3248" spans="1:33" s="7" customFormat="1" x14ac:dyDescent="0.3">
      <c r="A3248" s="61">
        <v>3737</v>
      </c>
      <c r="B3248" s="63"/>
      <c r="C3248" s="63"/>
      <c r="D3248" s="63"/>
      <c r="E3248" s="64"/>
      <c r="F3248" s="64"/>
      <c r="G3248" s="64"/>
      <c r="H3248" s="63"/>
      <c r="I3248" s="63"/>
      <c r="J3248" s="63"/>
      <c r="K3248" s="63"/>
      <c r="L3248" s="63"/>
      <c r="M3248" s="65"/>
      <c r="N3248" s="66"/>
      <c r="O3248" s="66"/>
      <c r="P3248" s="63"/>
      <c r="Q3248" s="64"/>
      <c r="R3248" s="64"/>
      <c r="S3248" s="64"/>
      <c r="T3248" s="67"/>
      <c r="U3248" s="62"/>
      <c r="W3248" s="8"/>
      <c r="X3248" s="8"/>
      <c r="Y3248" s="8"/>
      <c r="Z3248" s="8"/>
      <c r="AA3248" s="8"/>
      <c r="AB3248" s="8"/>
      <c r="AC3248" s="8"/>
      <c r="AD3248" s="8"/>
      <c r="AE3248" s="8"/>
      <c r="AF3248" s="8"/>
      <c r="AG3248" s="8"/>
    </row>
    <row r="3249" spans="1:33" s="7" customFormat="1" x14ac:dyDescent="0.3">
      <c r="A3249" s="61">
        <v>3738</v>
      </c>
      <c r="B3249" s="63"/>
      <c r="C3249" s="63"/>
      <c r="D3249" s="63"/>
      <c r="E3249" s="64"/>
      <c r="F3249" s="64"/>
      <c r="G3249" s="64"/>
      <c r="H3249" s="63"/>
      <c r="I3249" s="63"/>
      <c r="J3249" s="63"/>
      <c r="K3249" s="63"/>
      <c r="L3249" s="63"/>
      <c r="M3249" s="65"/>
      <c r="N3249" s="66"/>
      <c r="O3249" s="66"/>
      <c r="P3249" s="63"/>
      <c r="Q3249" s="64"/>
      <c r="R3249" s="64"/>
      <c r="S3249" s="64"/>
      <c r="T3249" s="67"/>
      <c r="U3249" s="62"/>
      <c r="W3249" s="8"/>
      <c r="X3249" s="8"/>
      <c r="Y3249" s="8"/>
      <c r="Z3249" s="8"/>
      <c r="AA3249" s="8"/>
      <c r="AB3249" s="8"/>
      <c r="AC3249" s="8"/>
      <c r="AD3249" s="8"/>
      <c r="AE3249" s="8"/>
      <c r="AF3249" s="8"/>
      <c r="AG3249" s="8"/>
    </row>
    <row r="3250" spans="1:33" s="7" customFormat="1" x14ac:dyDescent="0.3">
      <c r="A3250" s="61">
        <v>3739</v>
      </c>
      <c r="B3250" s="63"/>
      <c r="C3250" s="63"/>
      <c r="D3250" s="63"/>
      <c r="E3250" s="64"/>
      <c r="F3250" s="64"/>
      <c r="G3250" s="64"/>
      <c r="H3250" s="63"/>
      <c r="I3250" s="63"/>
      <c r="J3250" s="63"/>
      <c r="K3250" s="63"/>
      <c r="L3250" s="63"/>
      <c r="M3250" s="65"/>
      <c r="N3250" s="66"/>
      <c r="O3250" s="66"/>
      <c r="P3250" s="63"/>
      <c r="Q3250" s="64"/>
      <c r="R3250" s="64"/>
      <c r="S3250" s="64"/>
      <c r="T3250" s="67"/>
      <c r="U3250" s="62"/>
      <c r="W3250" s="8"/>
      <c r="X3250" s="8"/>
      <c r="Y3250" s="8"/>
      <c r="Z3250" s="8"/>
      <c r="AA3250" s="8"/>
      <c r="AB3250" s="8"/>
      <c r="AC3250" s="8"/>
      <c r="AD3250" s="8"/>
      <c r="AE3250" s="8"/>
      <c r="AF3250" s="8"/>
      <c r="AG3250" s="8"/>
    </row>
    <row r="3251" spans="1:33" s="7" customFormat="1" x14ac:dyDescent="0.3">
      <c r="A3251" s="61">
        <v>3740</v>
      </c>
      <c r="B3251" s="63"/>
      <c r="C3251" s="63"/>
      <c r="D3251" s="63"/>
      <c r="E3251" s="64"/>
      <c r="F3251" s="64"/>
      <c r="G3251" s="64"/>
      <c r="H3251" s="63"/>
      <c r="I3251" s="63"/>
      <c r="J3251" s="63"/>
      <c r="K3251" s="63"/>
      <c r="L3251" s="63"/>
      <c r="M3251" s="65"/>
      <c r="N3251" s="66"/>
      <c r="O3251" s="66"/>
      <c r="P3251" s="63"/>
      <c r="Q3251" s="64"/>
      <c r="R3251" s="64"/>
      <c r="S3251" s="64"/>
      <c r="T3251" s="67"/>
      <c r="U3251" s="62"/>
      <c r="W3251" s="8"/>
      <c r="X3251" s="8"/>
      <c r="Y3251" s="8"/>
      <c r="Z3251" s="8"/>
      <c r="AA3251" s="8"/>
      <c r="AB3251" s="8"/>
      <c r="AC3251" s="8"/>
      <c r="AD3251" s="8"/>
      <c r="AE3251" s="8"/>
      <c r="AF3251" s="8"/>
      <c r="AG3251" s="8"/>
    </row>
    <row r="3252" spans="1:33" s="7" customFormat="1" x14ac:dyDescent="0.3">
      <c r="A3252" s="61">
        <v>3741</v>
      </c>
      <c r="B3252" s="63"/>
      <c r="C3252" s="63"/>
      <c r="D3252" s="63"/>
      <c r="E3252" s="64"/>
      <c r="F3252" s="64"/>
      <c r="G3252" s="64"/>
      <c r="H3252" s="63"/>
      <c r="I3252" s="63"/>
      <c r="J3252" s="63"/>
      <c r="K3252" s="63"/>
      <c r="L3252" s="63"/>
      <c r="M3252" s="65"/>
      <c r="N3252" s="66"/>
      <c r="O3252" s="66"/>
      <c r="P3252" s="63"/>
      <c r="Q3252" s="64"/>
      <c r="R3252" s="64"/>
      <c r="S3252" s="64"/>
      <c r="T3252" s="67"/>
      <c r="U3252" s="62"/>
      <c r="W3252" s="8"/>
      <c r="X3252" s="8"/>
      <c r="Y3252" s="8"/>
      <c r="Z3252" s="8"/>
      <c r="AA3252" s="8"/>
      <c r="AB3252" s="8"/>
      <c r="AC3252" s="8"/>
      <c r="AD3252" s="8"/>
      <c r="AE3252" s="8"/>
      <c r="AF3252" s="8"/>
      <c r="AG3252" s="8"/>
    </row>
    <row r="3253" spans="1:33" s="7" customFormat="1" x14ac:dyDescent="0.3">
      <c r="A3253" s="61">
        <v>3742</v>
      </c>
      <c r="B3253" s="63"/>
      <c r="C3253" s="63"/>
      <c r="D3253" s="63"/>
      <c r="E3253" s="64"/>
      <c r="F3253" s="64"/>
      <c r="G3253" s="64"/>
      <c r="H3253" s="63"/>
      <c r="I3253" s="63"/>
      <c r="J3253" s="63"/>
      <c r="K3253" s="63"/>
      <c r="L3253" s="63"/>
      <c r="M3253" s="65"/>
      <c r="N3253" s="66"/>
      <c r="O3253" s="66"/>
      <c r="P3253" s="63"/>
      <c r="Q3253" s="64"/>
      <c r="R3253" s="64"/>
      <c r="S3253" s="64"/>
      <c r="T3253" s="67"/>
      <c r="U3253" s="62"/>
      <c r="W3253" s="8"/>
      <c r="X3253" s="8"/>
      <c r="Y3253" s="8"/>
      <c r="Z3253" s="8"/>
      <c r="AA3253" s="8"/>
      <c r="AB3253" s="8"/>
      <c r="AC3253" s="8"/>
      <c r="AD3253" s="8"/>
      <c r="AE3253" s="8"/>
      <c r="AF3253" s="8"/>
      <c r="AG3253" s="8"/>
    </row>
    <row r="3254" spans="1:33" s="7" customFormat="1" x14ac:dyDescent="0.3">
      <c r="A3254" s="61">
        <v>3743</v>
      </c>
      <c r="B3254" s="63"/>
      <c r="C3254" s="63"/>
      <c r="D3254" s="63"/>
      <c r="E3254" s="64"/>
      <c r="F3254" s="64"/>
      <c r="G3254" s="64"/>
      <c r="H3254" s="63"/>
      <c r="I3254" s="63"/>
      <c r="J3254" s="63"/>
      <c r="K3254" s="63"/>
      <c r="L3254" s="63"/>
      <c r="M3254" s="65"/>
      <c r="N3254" s="66"/>
      <c r="O3254" s="66"/>
      <c r="P3254" s="63"/>
      <c r="Q3254" s="64"/>
      <c r="R3254" s="64"/>
      <c r="S3254" s="64"/>
      <c r="T3254" s="67"/>
      <c r="U3254" s="62"/>
      <c r="W3254" s="8"/>
      <c r="X3254" s="8"/>
      <c r="Y3254" s="8"/>
      <c r="Z3254" s="8"/>
      <c r="AA3254" s="8"/>
      <c r="AB3254" s="8"/>
      <c r="AC3254" s="8"/>
      <c r="AD3254" s="8"/>
      <c r="AE3254" s="8"/>
      <c r="AF3254" s="8"/>
      <c r="AG3254" s="8"/>
    </row>
    <row r="3255" spans="1:33" s="7" customFormat="1" x14ac:dyDescent="0.3">
      <c r="A3255" s="61">
        <v>3744</v>
      </c>
      <c r="B3255" s="63"/>
      <c r="C3255" s="63"/>
      <c r="D3255" s="63"/>
      <c r="E3255" s="64"/>
      <c r="F3255" s="64"/>
      <c r="G3255" s="64"/>
      <c r="H3255" s="63"/>
      <c r="I3255" s="63"/>
      <c r="J3255" s="63"/>
      <c r="K3255" s="63"/>
      <c r="L3255" s="63"/>
      <c r="M3255" s="65"/>
      <c r="N3255" s="66"/>
      <c r="O3255" s="66"/>
      <c r="P3255" s="63"/>
      <c r="Q3255" s="64"/>
      <c r="R3255" s="64"/>
      <c r="S3255" s="64"/>
      <c r="T3255" s="67"/>
      <c r="U3255" s="62"/>
      <c r="W3255" s="8"/>
      <c r="X3255" s="8"/>
      <c r="Y3255" s="8"/>
      <c r="Z3255" s="8"/>
      <c r="AA3255" s="8"/>
      <c r="AB3255" s="8"/>
      <c r="AC3255" s="8"/>
      <c r="AD3255" s="8"/>
      <c r="AE3255" s="8"/>
      <c r="AF3255" s="8"/>
      <c r="AG3255" s="8"/>
    </row>
    <row r="3256" spans="1:33" s="7" customFormat="1" x14ac:dyDescent="0.3">
      <c r="A3256" s="61">
        <v>3745</v>
      </c>
      <c r="B3256" s="63"/>
      <c r="C3256" s="63"/>
      <c r="D3256" s="63"/>
      <c r="E3256" s="64"/>
      <c r="F3256" s="64"/>
      <c r="G3256" s="64"/>
      <c r="H3256" s="63"/>
      <c r="I3256" s="63"/>
      <c r="J3256" s="63"/>
      <c r="K3256" s="63"/>
      <c r="L3256" s="63"/>
      <c r="M3256" s="65"/>
      <c r="N3256" s="66"/>
      <c r="O3256" s="66"/>
      <c r="P3256" s="63"/>
      <c r="Q3256" s="64"/>
      <c r="R3256" s="64"/>
      <c r="S3256" s="64"/>
      <c r="T3256" s="67"/>
      <c r="U3256" s="62"/>
      <c r="W3256" s="8"/>
      <c r="X3256" s="8"/>
      <c r="Y3256" s="8"/>
      <c r="Z3256" s="8"/>
      <c r="AA3256" s="8"/>
      <c r="AB3256" s="8"/>
      <c r="AC3256" s="8"/>
      <c r="AD3256" s="8"/>
      <c r="AE3256" s="8"/>
      <c r="AF3256" s="8"/>
      <c r="AG3256" s="8"/>
    </row>
    <row r="3257" spans="1:33" s="7" customFormat="1" x14ac:dyDescent="0.3">
      <c r="A3257" s="61">
        <v>3746</v>
      </c>
      <c r="B3257" s="63"/>
      <c r="C3257" s="63"/>
      <c r="D3257" s="63"/>
      <c r="E3257" s="64"/>
      <c r="F3257" s="64"/>
      <c r="G3257" s="64"/>
      <c r="H3257" s="63"/>
      <c r="I3257" s="63"/>
      <c r="J3257" s="63"/>
      <c r="K3257" s="63"/>
      <c r="L3257" s="63"/>
      <c r="M3257" s="65"/>
      <c r="N3257" s="66"/>
      <c r="O3257" s="66"/>
      <c r="P3257" s="63"/>
      <c r="Q3257" s="64"/>
      <c r="R3257" s="64"/>
      <c r="S3257" s="64"/>
      <c r="T3257" s="67"/>
      <c r="U3257" s="62"/>
      <c r="W3257" s="8"/>
      <c r="X3257" s="8"/>
      <c r="Y3257" s="8"/>
      <c r="Z3257" s="8"/>
      <c r="AA3257" s="8"/>
      <c r="AB3257" s="8"/>
      <c r="AC3257" s="8"/>
      <c r="AD3257" s="8"/>
      <c r="AE3257" s="8"/>
      <c r="AF3257" s="8"/>
      <c r="AG3257" s="8"/>
    </row>
    <row r="3258" spans="1:33" s="7" customFormat="1" x14ac:dyDescent="0.3">
      <c r="A3258" s="61">
        <v>3747</v>
      </c>
      <c r="B3258" s="63"/>
      <c r="C3258" s="63"/>
      <c r="D3258" s="63"/>
      <c r="E3258" s="64"/>
      <c r="F3258" s="64"/>
      <c r="G3258" s="64"/>
      <c r="H3258" s="63"/>
      <c r="I3258" s="63"/>
      <c r="J3258" s="63"/>
      <c r="K3258" s="63"/>
      <c r="L3258" s="63"/>
      <c r="M3258" s="65"/>
      <c r="N3258" s="66"/>
      <c r="O3258" s="66"/>
      <c r="P3258" s="63"/>
      <c r="Q3258" s="64"/>
      <c r="R3258" s="64"/>
      <c r="S3258" s="64"/>
      <c r="T3258" s="67"/>
      <c r="U3258" s="62"/>
      <c r="W3258" s="8"/>
      <c r="X3258" s="8"/>
      <c r="Y3258" s="8"/>
      <c r="Z3258" s="8"/>
      <c r="AA3258" s="8"/>
      <c r="AB3258" s="8"/>
      <c r="AC3258" s="8"/>
      <c r="AD3258" s="8"/>
      <c r="AE3258" s="8"/>
      <c r="AF3258" s="8"/>
      <c r="AG3258" s="8"/>
    </row>
    <row r="3259" spans="1:33" s="7" customFormat="1" x14ac:dyDescent="0.3">
      <c r="A3259" s="61">
        <v>3748</v>
      </c>
      <c r="B3259" s="63"/>
      <c r="C3259" s="63"/>
      <c r="D3259" s="63"/>
      <c r="E3259" s="64"/>
      <c r="F3259" s="64"/>
      <c r="G3259" s="64"/>
      <c r="H3259" s="63"/>
      <c r="I3259" s="63"/>
      <c r="J3259" s="63"/>
      <c r="K3259" s="63"/>
      <c r="L3259" s="63"/>
      <c r="M3259" s="65"/>
      <c r="N3259" s="66"/>
      <c r="O3259" s="66"/>
      <c r="P3259" s="63"/>
      <c r="Q3259" s="64"/>
      <c r="R3259" s="64"/>
      <c r="S3259" s="64"/>
      <c r="T3259" s="67"/>
      <c r="U3259" s="62"/>
      <c r="W3259" s="8"/>
      <c r="X3259" s="8"/>
      <c r="Y3259" s="8"/>
      <c r="Z3259" s="8"/>
      <c r="AA3259" s="8"/>
      <c r="AB3259" s="8"/>
      <c r="AC3259" s="8"/>
      <c r="AD3259" s="8"/>
      <c r="AE3259" s="8"/>
      <c r="AF3259" s="8"/>
      <c r="AG3259" s="8"/>
    </row>
    <row r="3260" spans="1:33" s="7" customFormat="1" x14ac:dyDescent="0.3">
      <c r="A3260" s="61">
        <v>3749</v>
      </c>
      <c r="B3260" s="63"/>
      <c r="C3260" s="63"/>
      <c r="D3260" s="63"/>
      <c r="E3260" s="64"/>
      <c r="F3260" s="64"/>
      <c r="G3260" s="64"/>
      <c r="H3260" s="63"/>
      <c r="I3260" s="63"/>
      <c r="J3260" s="63"/>
      <c r="K3260" s="63"/>
      <c r="L3260" s="63"/>
      <c r="M3260" s="65"/>
      <c r="N3260" s="66"/>
      <c r="O3260" s="66"/>
      <c r="P3260" s="63"/>
      <c r="Q3260" s="64"/>
      <c r="R3260" s="64"/>
      <c r="S3260" s="64"/>
      <c r="T3260" s="67"/>
      <c r="U3260" s="62"/>
      <c r="W3260" s="8"/>
      <c r="X3260" s="8"/>
      <c r="Y3260" s="8"/>
      <c r="Z3260" s="8"/>
      <c r="AA3260" s="8"/>
      <c r="AB3260" s="8"/>
      <c r="AC3260" s="8"/>
      <c r="AD3260" s="8"/>
      <c r="AE3260" s="8"/>
      <c r="AF3260" s="8"/>
      <c r="AG3260" s="8"/>
    </row>
    <row r="3261" spans="1:33" s="7" customFormat="1" x14ac:dyDescent="0.3">
      <c r="A3261" s="61">
        <v>3750</v>
      </c>
      <c r="B3261" s="63"/>
      <c r="C3261" s="63"/>
      <c r="D3261" s="63"/>
      <c r="E3261" s="64"/>
      <c r="F3261" s="64"/>
      <c r="G3261" s="64"/>
      <c r="H3261" s="63"/>
      <c r="I3261" s="63"/>
      <c r="J3261" s="63"/>
      <c r="K3261" s="63"/>
      <c r="L3261" s="63"/>
      <c r="M3261" s="65"/>
      <c r="N3261" s="66"/>
      <c r="O3261" s="66"/>
      <c r="P3261" s="63"/>
      <c r="Q3261" s="64"/>
      <c r="R3261" s="64"/>
      <c r="S3261" s="64"/>
      <c r="T3261" s="67"/>
      <c r="U3261" s="62"/>
      <c r="W3261" s="8"/>
      <c r="X3261" s="8"/>
      <c r="Y3261" s="8"/>
      <c r="Z3261" s="8"/>
      <c r="AA3261" s="8"/>
      <c r="AB3261" s="8"/>
      <c r="AC3261" s="8"/>
      <c r="AD3261" s="8"/>
      <c r="AE3261" s="8"/>
      <c r="AF3261" s="8"/>
      <c r="AG3261" s="8"/>
    </row>
    <row r="3262" spans="1:33" s="7" customFormat="1" x14ac:dyDescent="0.3">
      <c r="A3262" s="61">
        <v>3751</v>
      </c>
      <c r="B3262" s="63"/>
      <c r="C3262" s="63"/>
      <c r="D3262" s="63"/>
      <c r="E3262" s="64"/>
      <c r="F3262" s="64"/>
      <c r="G3262" s="64"/>
      <c r="H3262" s="63"/>
      <c r="I3262" s="63"/>
      <c r="J3262" s="63"/>
      <c r="K3262" s="63"/>
      <c r="L3262" s="63"/>
      <c r="M3262" s="65"/>
      <c r="N3262" s="66"/>
      <c r="O3262" s="66"/>
      <c r="P3262" s="63"/>
      <c r="Q3262" s="64"/>
      <c r="R3262" s="64"/>
      <c r="S3262" s="64"/>
      <c r="T3262" s="67"/>
      <c r="U3262" s="62"/>
      <c r="W3262" s="8"/>
      <c r="X3262" s="8"/>
      <c r="Y3262" s="8"/>
      <c r="Z3262" s="8"/>
      <c r="AA3262" s="8"/>
      <c r="AB3262" s="8"/>
      <c r="AC3262" s="8"/>
      <c r="AD3262" s="8"/>
      <c r="AE3262" s="8"/>
      <c r="AF3262" s="8"/>
      <c r="AG3262" s="8"/>
    </row>
    <row r="3263" spans="1:33" s="7" customFormat="1" x14ac:dyDescent="0.3">
      <c r="A3263" s="61">
        <v>3752</v>
      </c>
      <c r="B3263" s="63"/>
      <c r="C3263" s="63"/>
      <c r="D3263" s="63"/>
      <c r="E3263" s="64"/>
      <c r="F3263" s="64"/>
      <c r="G3263" s="64"/>
      <c r="H3263" s="63"/>
      <c r="I3263" s="63"/>
      <c r="J3263" s="63"/>
      <c r="K3263" s="63"/>
      <c r="L3263" s="63"/>
      <c r="M3263" s="65"/>
      <c r="N3263" s="66"/>
      <c r="O3263" s="66"/>
      <c r="P3263" s="63"/>
      <c r="Q3263" s="64"/>
      <c r="R3263" s="64"/>
      <c r="S3263" s="64"/>
      <c r="T3263" s="67"/>
      <c r="U3263" s="62"/>
      <c r="W3263" s="8"/>
      <c r="X3263" s="8"/>
      <c r="Y3263" s="8"/>
      <c r="Z3263" s="8"/>
      <c r="AA3263" s="8"/>
      <c r="AB3263" s="8"/>
      <c r="AC3263" s="8"/>
      <c r="AD3263" s="8"/>
      <c r="AE3263" s="8"/>
      <c r="AF3263" s="8"/>
      <c r="AG3263" s="8"/>
    </row>
    <row r="3264" spans="1:33" s="7" customFormat="1" x14ac:dyDescent="0.3">
      <c r="A3264" s="61">
        <v>3753</v>
      </c>
      <c r="B3264" s="63"/>
      <c r="C3264" s="63"/>
      <c r="D3264" s="63"/>
      <c r="E3264" s="64"/>
      <c r="F3264" s="64"/>
      <c r="G3264" s="64"/>
      <c r="H3264" s="63"/>
      <c r="I3264" s="63"/>
      <c r="J3264" s="63"/>
      <c r="K3264" s="63"/>
      <c r="L3264" s="63"/>
      <c r="M3264" s="65"/>
      <c r="N3264" s="66"/>
      <c r="O3264" s="66"/>
      <c r="P3264" s="63"/>
      <c r="Q3264" s="64"/>
      <c r="R3264" s="64"/>
      <c r="S3264" s="64"/>
      <c r="T3264" s="67"/>
      <c r="U3264" s="62"/>
      <c r="W3264" s="8"/>
      <c r="X3264" s="8"/>
      <c r="Y3264" s="8"/>
      <c r="Z3264" s="8"/>
      <c r="AA3264" s="8"/>
      <c r="AB3264" s="8"/>
      <c r="AC3264" s="8"/>
      <c r="AD3264" s="8"/>
      <c r="AE3264" s="8"/>
      <c r="AF3264" s="8"/>
      <c r="AG3264" s="8"/>
    </row>
    <row r="3265" spans="1:33" s="7" customFormat="1" x14ac:dyDescent="0.3">
      <c r="A3265" s="61">
        <v>3754</v>
      </c>
      <c r="B3265" s="63"/>
      <c r="C3265" s="63"/>
      <c r="D3265" s="63"/>
      <c r="E3265" s="64"/>
      <c r="F3265" s="64"/>
      <c r="G3265" s="64"/>
      <c r="H3265" s="63"/>
      <c r="I3265" s="63"/>
      <c r="J3265" s="63"/>
      <c r="K3265" s="63"/>
      <c r="L3265" s="63"/>
      <c r="M3265" s="65"/>
      <c r="N3265" s="66"/>
      <c r="O3265" s="66"/>
      <c r="P3265" s="63"/>
      <c r="Q3265" s="64"/>
      <c r="R3265" s="64"/>
      <c r="S3265" s="64"/>
      <c r="T3265" s="67"/>
      <c r="U3265" s="62"/>
      <c r="W3265" s="8"/>
      <c r="X3265" s="8"/>
      <c r="Y3265" s="8"/>
      <c r="Z3265" s="8"/>
      <c r="AA3265" s="8"/>
      <c r="AB3265" s="8"/>
      <c r="AC3265" s="8"/>
      <c r="AD3265" s="8"/>
      <c r="AE3265" s="8"/>
      <c r="AF3265" s="8"/>
      <c r="AG3265" s="8"/>
    </row>
    <row r="3266" spans="1:33" s="7" customFormat="1" x14ac:dyDescent="0.3">
      <c r="A3266" s="61">
        <v>3755</v>
      </c>
      <c r="B3266" s="63"/>
      <c r="C3266" s="63"/>
      <c r="D3266" s="63"/>
      <c r="E3266" s="64"/>
      <c r="F3266" s="64"/>
      <c r="G3266" s="64"/>
      <c r="H3266" s="63"/>
      <c r="I3266" s="63"/>
      <c r="J3266" s="63"/>
      <c r="K3266" s="63"/>
      <c r="L3266" s="63"/>
      <c r="M3266" s="65"/>
      <c r="N3266" s="66"/>
      <c r="O3266" s="66"/>
      <c r="P3266" s="63"/>
      <c r="Q3266" s="64"/>
      <c r="R3266" s="64"/>
      <c r="S3266" s="64"/>
      <c r="T3266" s="67"/>
      <c r="U3266" s="62"/>
      <c r="W3266" s="8"/>
      <c r="X3266" s="8"/>
      <c r="Y3266" s="8"/>
      <c r="Z3266" s="8"/>
      <c r="AA3266" s="8"/>
      <c r="AB3266" s="8"/>
      <c r="AC3266" s="8"/>
      <c r="AD3266" s="8"/>
      <c r="AE3266" s="8"/>
      <c r="AF3266" s="8"/>
      <c r="AG3266" s="8"/>
    </row>
    <row r="3267" spans="1:33" s="7" customFormat="1" x14ac:dyDescent="0.3">
      <c r="A3267" s="61">
        <v>3756</v>
      </c>
      <c r="B3267" s="63"/>
      <c r="C3267" s="63"/>
      <c r="D3267" s="63"/>
      <c r="E3267" s="64"/>
      <c r="F3267" s="64"/>
      <c r="G3267" s="64"/>
      <c r="H3267" s="63"/>
      <c r="I3267" s="63"/>
      <c r="J3267" s="63"/>
      <c r="K3267" s="63"/>
      <c r="L3267" s="63"/>
      <c r="M3267" s="65"/>
      <c r="N3267" s="66"/>
      <c r="O3267" s="66"/>
      <c r="P3267" s="63"/>
      <c r="Q3267" s="64"/>
      <c r="R3267" s="64"/>
      <c r="S3267" s="64"/>
      <c r="T3267" s="67"/>
      <c r="U3267" s="62"/>
      <c r="W3267" s="8"/>
      <c r="X3267" s="8"/>
      <c r="Y3267" s="8"/>
      <c r="Z3267" s="8"/>
      <c r="AA3267" s="8"/>
      <c r="AB3267" s="8"/>
      <c r="AC3267" s="8"/>
      <c r="AD3267" s="8"/>
      <c r="AE3267" s="8"/>
      <c r="AF3267" s="8"/>
      <c r="AG3267" s="8"/>
    </row>
    <row r="3268" spans="1:33" s="7" customFormat="1" x14ac:dyDescent="0.3">
      <c r="A3268" s="61">
        <v>3757</v>
      </c>
      <c r="B3268" s="63"/>
      <c r="C3268" s="63"/>
      <c r="D3268" s="63"/>
      <c r="E3268" s="64"/>
      <c r="F3268" s="64"/>
      <c r="G3268" s="64"/>
      <c r="H3268" s="63"/>
      <c r="I3268" s="63"/>
      <c r="J3268" s="63"/>
      <c r="K3268" s="63"/>
      <c r="L3268" s="63"/>
      <c r="M3268" s="65"/>
      <c r="N3268" s="66"/>
      <c r="O3268" s="66"/>
      <c r="P3268" s="63"/>
      <c r="Q3268" s="64"/>
      <c r="R3268" s="64"/>
      <c r="S3268" s="64"/>
      <c r="T3268" s="67"/>
      <c r="U3268" s="62"/>
      <c r="W3268" s="8"/>
      <c r="X3268" s="8"/>
      <c r="Y3268" s="8"/>
      <c r="Z3268" s="8"/>
      <c r="AA3268" s="8"/>
      <c r="AB3268" s="8"/>
      <c r="AC3268" s="8"/>
      <c r="AD3268" s="8"/>
      <c r="AE3268" s="8"/>
      <c r="AF3268" s="8"/>
      <c r="AG3268" s="8"/>
    </row>
    <row r="3269" spans="1:33" s="7" customFormat="1" x14ac:dyDescent="0.3">
      <c r="A3269" s="61">
        <v>3758</v>
      </c>
      <c r="B3269" s="63"/>
      <c r="C3269" s="63"/>
      <c r="D3269" s="63"/>
      <c r="E3269" s="64"/>
      <c r="F3269" s="64"/>
      <c r="G3269" s="64"/>
      <c r="H3269" s="63"/>
      <c r="I3269" s="63"/>
      <c r="J3269" s="63"/>
      <c r="K3269" s="63"/>
      <c r="L3269" s="63"/>
      <c r="M3269" s="65"/>
      <c r="N3269" s="66"/>
      <c r="O3269" s="66"/>
      <c r="P3269" s="63"/>
      <c r="Q3269" s="64"/>
      <c r="R3269" s="64"/>
      <c r="S3269" s="64"/>
      <c r="T3269" s="67"/>
      <c r="U3269" s="62"/>
      <c r="W3269" s="8"/>
      <c r="X3269" s="8"/>
      <c r="Y3269" s="8"/>
      <c r="Z3269" s="8"/>
      <c r="AA3269" s="8"/>
      <c r="AB3269" s="8"/>
      <c r="AC3269" s="8"/>
      <c r="AD3269" s="8"/>
      <c r="AE3269" s="8"/>
      <c r="AF3269" s="8"/>
      <c r="AG3269" s="8"/>
    </row>
    <row r="3270" spans="1:33" s="7" customFormat="1" x14ac:dyDescent="0.3">
      <c r="A3270" s="61">
        <v>3759</v>
      </c>
      <c r="B3270" s="63"/>
      <c r="C3270" s="63"/>
      <c r="D3270" s="63"/>
      <c r="E3270" s="64"/>
      <c r="F3270" s="64"/>
      <c r="G3270" s="64"/>
      <c r="H3270" s="63"/>
      <c r="I3270" s="63"/>
      <c r="J3270" s="63"/>
      <c r="K3270" s="63"/>
      <c r="L3270" s="63"/>
      <c r="M3270" s="65"/>
      <c r="N3270" s="66"/>
      <c r="O3270" s="66"/>
      <c r="P3270" s="63"/>
      <c r="Q3270" s="64"/>
      <c r="R3270" s="64"/>
      <c r="S3270" s="64"/>
      <c r="T3270" s="67"/>
      <c r="U3270" s="62"/>
      <c r="W3270" s="8"/>
      <c r="X3270" s="8"/>
      <c r="Y3270" s="8"/>
      <c r="Z3270" s="8"/>
      <c r="AA3270" s="8"/>
      <c r="AB3270" s="8"/>
      <c r="AC3270" s="8"/>
      <c r="AD3270" s="8"/>
      <c r="AE3270" s="8"/>
      <c r="AF3270" s="8"/>
      <c r="AG3270" s="8"/>
    </row>
    <row r="3271" spans="1:33" s="7" customFormat="1" x14ac:dyDescent="0.3">
      <c r="A3271" s="61">
        <v>3760</v>
      </c>
      <c r="B3271" s="63"/>
      <c r="C3271" s="63"/>
      <c r="D3271" s="63"/>
      <c r="E3271" s="64"/>
      <c r="F3271" s="64"/>
      <c r="G3271" s="64"/>
      <c r="H3271" s="63"/>
      <c r="I3271" s="63"/>
      <c r="J3271" s="63"/>
      <c r="K3271" s="63"/>
      <c r="L3271" s="63"/>
      <c r="M3271" s="65"/>
      <c r="N3271" s="66"/>
      <c r="O3271" s="66"/>
      <c r="P3271" s="63"/>
      <c r="Q3271" s="64"/>
      <c r="R3271" s="64"/>
      <c r="S3271" s="64"/>
      <c r="T3271" s="67"/>
      <c r="U3271" s="62"/>
      <c r="W3271" s="8"/>
      <c r="X3271" s="8"/>
      <c r="Y3271" s="8"/>
      <c r="Z3271" s="8"/>
      <c r="AA3271" s="8"/>
      <c r="AB3271" s="8"/>
      <c r="AC3271" s="8"/>
      <c r="AD3271" s="8"/>
      <c r="AE3271" s="8"/>
      <c r="AF3271" s="8"/>
      <c r="AG3271" s="8"/>
    </row>
    <row r="3272" spans="1:33" s="7" customFormat="1" x14ac:dyDescent="0.3">
      <c r="A3272" s="61">
        <v>3761</v>
      </c>
      <c r="B3272" s="63"/>
      <c r="C3272" s="63"/>
      <c r="D3272" s="63"/>
      <c r="E3272" s="64"/>
      <c r="F3272" s="64"/>
      <c r="G3272" s="64"/>
      <c r="H3272" s="63"/>
      <c r="I3272" s="63"/>
      <c r="J3272" s="63"/>
      <c r="K3272" s="63"/>
      <c r="L3272" s="63"/>
      <c r="M3272" s="65"/>
      <c r="N3272" s="66"/>
      <c r="O3272" s="66"/>
      <c r="P3272" s="63"/>
      <c r="Q3272" s="64"/>
      <c r="R3272" s="64"/>
      <c r="S3272" s="64"/>
      <c r="T3272" s="67"/>
      <c r="U3272" s="62"/>
      <c r="W3272" s="8"/>
      <c r="X3272" s="8"/>
      <c r="Y3272" s="8"/>
      <c r="Z3272" s="8"/>
      <c r="AA3272" s="8"/>
      <c r="AB3272" s="8"/>
      <c r="AC3272" s="8"/>
      <c r="AD3272" s="8"/>
      <c r="AE3272" s="8"/>
      <c r="AF3272" s="8"/>
      <c r="AG3272" s="8"/>
    </row>
    <row r="3273" spans="1:33" s="7" customFormat="1" x14ac:dyDescent="0.3">
      <c r="A3273" s="61">
        <v>3762</v>
      </c>
      <c r="B3273" s="63"/>
      <c r="C3273" s="63"/>
      <c r="D3273" s="63"/>
      <c r="E3273" s="64"/>
      <c r="F3273" s="64"/>
      <c r="G3273" s="64"/>
      <c r="H3273" s="63"/>
      <c r="I3273" s="63"/>
      <c r="J3273" s="63"/>
      <c r="K3273" s="63"/>
      <c r="L3273" s="63"/>
      <c r="M3273" s="65"/>
      <c r="N3273" s="66"/>
      <c r="O3273" s="66"/>
      <c r="P3273" s="63"/>
      <c r="Q3273" s="64"/>
      <c r="R3273" s="64"/>
      <c r="S3273" s="64"/>
      <c r="T3273" s="67"/>
      <c r="U3273" s="62"/>
      <c r="W3273" s="8"/>
      <c r="X3273" s="8"/>
      <c r="Y3273" s="8"/>
      <c r="Z3273" s="8"/>
      <c r="AA3273" s="8"/>
      <c r="AB3273" s="8"/>
      <c r="AC3273" s="8"/>
      <c r="AD3273" s="8"/>
      <c r="AE3273" s="8"/>
      <c r="AF3273" s="8"/>
      <c r="AG3273" s="8"/>
    </row>
    <row r="3274" spans="1:33" s="7" customFormat="1" x14ac:dyDescent="0.3">
      <c r="A3274" s="61">
        <v>3763</v>
      </c>
      <c r="B3274" s="63"/>
      <c r="C3274" s="63"/>
      <c r="D3274" s="63"/>
      <c r="E3274" s="64"/>
      <c r="F3274" s="64"/>
      <c r="G3274" s="64"/>
      <c r="H3274" s="63"/>
      <c r="I3274" s="63"/>
      <c r="J3274" s="63"/>
      <c r="K3274" s="63"/>
      <c r="L3274" s="63"/>
      <c r="M3274" s="65"/>
      <c r="N3274" s="66"/>
      <c r="O3274" s="66"/>
      <c r="P3274" s="63"/>
      <c r="Q3274" s="64"/>
      <c r="R3274" s="64"/>
      <c r="S3274" s="64"/>
      <c r="T3274" s="67"/>
      <c r="U3274" s="62"/>
      <c r="W3274" s="8"/>
      <c r="X3274" s="8"/>
      <c r="Y3274" s="8"/>
      <c r="Z3274" s="8"/>
      <c r="AA3274" s="8"/>
      <c r="AB3274" s="8"/>
      <c r="AC3274" s="8"/>
      <c r="AD3274" s="8"/>
      <c r="AE3274" s="8"/>
      <c r="AF3274" s="8"/>
      <c r="AG3274" s="8"/>
    </row>
    <row r="3275" spans="1:33" s="7" customFormat="1" x14ac:dyDescent="0.3">
      <c r="A3275" s="61">
        <v>3764</v>
      </c>
      <c r="B3275" s="63"/>
      <c r="C3275" s="63"/>
      <c r="D3275" s="63"/>
      <c r="E3275" s="64"/>
      <c r="F3275" s="64"/>
      <c r="G3275" s="64"/>
      <c r="H3275" s="63"/>
      <c r="I3275" s="63"/>
      <c r="J3275" s="63"/>
      <c r="K3275" s="63"/>
      <c r="L3275" s="63"/>
      <c r="M3275" s="65"/>
      <c r="N3275" s="66"/>
      <c r="O3275" s="66"/>
      <c r="P3275" s="63"/>
      <c r="Q3275" s="64"/>
      <c r="R3275" s="64"/>
      <c r="S3275" s="64"/>
      <c r="T3275" s="67"/>
      <c r="U3275" s="62"/>
      <c r="W3275" s="8"/>
      <c r="X3275" s="8"/>
      <c r="Y3275" s="8"/>
      <c r="Z3275" s="8"/>
      <c r="AA3275" s="8"/>
      <c r="AB3275" s="8"/>
      <c r="AC3275" s="8"/>
      <c r="AD3275" s="8"/>
      <c r="AE3275" s="8"/>
      <c r="AF3275" s="8"/>
      <c r="AG3275" s="8"/>
    </row>
    <row r="3276" spans="1:33" s="7" customFormat="1" x14ac:dyDescent="0.3">
      <c r="A3276" s="61">
        <v>3765</v>
      </c>
      <c r="B3276" s="63"/>
      <c r="C3276" s="63"/>
      <c r="D3276" s="63"/>
      <c r="E3276" s="64"/>
      <c r="F3276" s="64"/>
      <c r="G3276" s="64"/>
      <c r="H3276" s="63"/>
      <c r="I3276" s="63"/>
      <c r="J3276" s="63"/>
      <c r="K3276" s="63"/>
      <c r="L3276" s="63"/>
      <c r="M3276" s="65"/>
      <c r="N3276" s="66"/>
      <c r="O3276" s="66"/>
      <c r="P3276" s="63"/>
      <c r="Q3276" s="64"/>
      <c r="R3276" s="64"/>
      <c r="S3276" s="64"/>
      <c r="T3276" s="67"/>
      <c r="U3276" s="62"/>
      <c r="W3276" s="8"/>
      <c r="X3276" s="8"/>
      <c r="Y3276" s="8"/>
      <c r="Z3276" s="8"/>
      <c r="AA3276" s="8"/>
      <c r="AB3276" s="8"/>
      <c r="AC3276" s="8"/>
      <c r="AD3276" s="8"/>
      <c r="AE3276" s="8"/>
      <c r="AF3276" s="8"/>
      <c r="AG3276" s="8"/>
    </row>
    <row r="3277" spans="1:33" s="7" customFormat="1" x14ac:dyDescent="0.3">
      <c r="A3277" s="61">
        <v>3766</v>
      </c>
      <c r="B3277" s="63"/>
      <c r="C3277" s="63"/>
      <c r="D3277" s="63"/>
      <c r="E3277" s="64"/>
      <c r="F3277" s="64"/>
      <c r="G3277" s="64"/>
      <c r="H3277" s="63"/>
      <c r="I3277" s="63"/>
      <c r="J3277" s="63"/>
      <c r="K3277" s="63"/>
      <c r="L3277" s="63"/>
      <c r="M3277" s="65"/>
      <c r="N3277" s="66"/>
      <c r="O3277" s="66"/>
      <c r="P3277" s="63"/>
      <c r="Q3277" s="64"/>
      <c r="R3277" s="64"/>
      <c r="S3277" s="64"/>
      <c r="T3277" s="67"/>
      <c r="U3277" s="62"/>
      <c r="W3277" s="8"/>
      <c r="X3277" s="8"/>
      <c r="Y3277" s="8"/>
      <c r="Z3277" s="8"/>
      <c r="AA3277" s="8"/>
      <c r="AB3277" s="8"/>
      <c r="AC3277" s="8"/>
      <c r="AD3277" s="8"/>
      <c r="AE3277" s="8"/>
      <c r="AF3277" s="8"/>
      <c r="AG3277" s="8"/>
    </row>
    <row r="3278" spans="1:33" s="7" customFormat="1" x14ac:dyDescent="0.3">
      <c r="A3278" s="61">
        <v>3767</v>
      </c>
      <c r="B3278" s="63"/>
      <c r="C3278" s="63"/>
      <c r="D3278" s="63"/>
      <c r="E3278" s="64"/>
      <c r="F3278" s="64"/>
      <c r="G3278" s="64"/>
      <c r="H3278" s="63"/>
      <c r="I3278" s="63"/>
      <c r="J3278" s="63"/>
      <c r="K3278" s="63"/>
      <c r="L3278" s="63"/>
      <c r="M3278" s="65"/>
      <c r="N3278" s="66"/>
      <c r="O3278" s="66"/>
      <c r="P3278" s="63"/>
      <c r="Q3278" s="64"/>
      <c r="R3278" s="64"/>
      <c r="S3278" s="64"/>
      <c r="T3278" s="67"/>
      <c r="U3278" s="62"/>
      <c r="W3278" s="8"/>
      <c r="X3278" s="8"/>
      <c r="Y3278" s="8"/>
      <c r="Z3278" s="8"/>
      <c r="AA3278" s="8"/>
      <c r="AB3278" s="8"/>
      <c r="AC3278" s="8"/>
      <c r="AD3278" s="8"/>
      <c r="AE3278" s="8"/>
      <c r="AF3278" s="8"/>
      <c r="AG3278" s="8"/>
    </row>
    <row r="3279" spans="1:33" s="7" customFormat="1" x14ac:dyDescent="0.3">
      <c r="A3279" s="61">
        <v>3768</v>
      </c>
      <c r="B3279" s="63"/>
      <c r="C3279" s="63"/>
      <c r="D3279" s="63"/>
      <c r="E3279" s="64"/>
      <c r="F3279" s="64"/>
      <c r="G3279" s="64"/>
      <c r="H3279" s="63"/>
      <c r="I3279" s="63"/>
      <c r="J3279" s="63"/>
      <c r="K3279" s="63"/>
      <c r="L3279" s="63"/>
      <c r="M3279" s="65"/>
      <c r="N3279" s="66"/>
      <c r="O3279" s="66"/>
      <c r="P3279" s="63"/>
      <c r="Q3279" s="64"/>
      <c r="R3279" s="64"/>
      <c r="S3279" s="64"/>
      <c r="T3279" s="67"/>
      <c r="U3279" s="62"/>
      <c r="W3279" s="8"/>
      <c r="X3279" s="8"/>
      <c r="Y3279" s="8"/>
      <c r="Z3279" s="8"/>
      <c r="AA3279" s="8"/>
      <c r="AB3279" s="8"/>
      <c r="AC3279" s="8"/>
      <c r="AD3279" s="8"/>
      <c r="AE3279" s="8"/>
      <c r="AF3279" s="8"/>
      <c r="AG3279" s="8"/>
    </row>
    <row r="3280" spans="1:33" s="7" customFormat="1" x14ac:dyDescent="0.3">
      <c r="A3280" s="61">
        <v>3769</v>
      </c>
      <c r="B3280" s="63"/>
      <c r="C3280" s="63"/>
      <c r="D3280" s="63"/>
      <c r="E3280" s="64"/>
      <c r="F3280" s="64"/>
      <c r="G3280" s="64"/>
      <c r="H3280" s="63"/>
      <c r="I3280" s="63"/>
      <c r="J3280" s="63"/>
      <c r="K3280" s="63"/>
      <c r="L3280" s="63"/>
      <c r="M3280" s="65"/>
      <c r="N3280" s="66"/>
      <c r="O3280" s="66"/>
      <c r="P3280" s="63"/>
      <c r="Q3280" s="64"/>
      <c r="R3280" s="64"/>
      <c r="S3280" s="64"/>
      <c r="T3280" s="67"/>
      <c r="U3280" s="62"/>
      <c r="W3280" s="8"/>
      <c r="X3280" s="8"/>
      <c r="Y3280" s="8"/>
      <c r="Z3280" s="8"/>
      <c r="AA3280" s="8"/>
      <c r="AB3280" s="8"/>
      <c r="AC3280" s="8"/>
      <c r="AD3280" s="8"/>
      <c r="AE3280" s="8"/>
      <c r="AF3280" s="8"/>
      <c r="AG3280" s="8"/>
    </row>
    <row r="3281" spans="1:33" s="7" customFormat="1" x14ac:dyDescent="0.3">
      <c r="A3281" s="61">
        <v>3770</v>
      </c>
      <c r="B3281" s="63"/>
      <c r="C3281" s="63"/>
      <c r="D3281" s="63"/>
      <c r="E3281" s="64"/>
      <c r="F3281" s="64"/>
      <c r="G3281" s="64"/>
      <c r="H3281" s="63"/>
      <c r="I3281" s="63"/>
      <c r="J3281" s="63"/>
      <c r="K3281" s="63"/>
      <c r="L3281" s="63"/>
      <c r="M3281" s="65"/>
      <c r="N3281" s="66"/>
      <c r="O3281" s="66"/>
      <c r="P3281" s="63"/>
      <c r="Q3281" s="64"/>
      <c r="R3281" s="64"/>
      <c r="S3281" s="64"/>
      <c r="T3281" s="67"/>
      <c r="U3281" s="62"/>
      <c r="W3281" s="8"/>
      <c r="X3281" s="8"/>
      <c r="Y3281" s="8"/>
      <c r="Z3281" s="8"/>
      <c r="AA3281" s="8"/>
      <c r="AB3281" s="8"/>
      <c r="AC3281" s="8"/>
      <c r="AD3281" s="8"/>
      <c r="AE3281" s="8"/>
      <c r="AF3281" s="8"/>
      <c r="AG3281" s="8"/>
    </row>
    <row r="3282" spans="1:33" s="7" customFormat="1" x14ac:dyDescent="0.3">
      <c r="A3282" s="61">
        <v>3771</v>
      </c>
      <c r="B3282" s="63"/>
      <c r="C3282" s="63"/>
      <c r="D3282" s="63"/>
      <c r="E3282" s="64"/>
      <c r="F3282" s="64"/>
      <c r="G3282" s="64"/>
      <c r="H3282" s="63"/>
      <c r="I3282" s="63"/>
      <c r="J3282" s="63"/>
      <c r="K3282" s="63"/>
      <c r="L3282" s="63"/>
      <c r="M3282" s="65"/>
      <c r="N3282" s="66"/>
      <c r="O3282" s="66"/>
      <c r="P3282" s="63"/>
      <c r="Q3282" s="64"/>
      <c r="R3282" s="64"/>
      <c r="S3282" s="64"/>
      <c r="T3282" s="67"/>
      <c r="U3282" s="62"/>
      <c r="W3282" s="8"/>
      <c r="X3282" s="8"/>
      <c r="Y3282" s="8"/>
      <c r="Z3282" s="8"/>
      <c r="AA3282" s="8"/>
      <c r="AB3282" s="8"/>
      <c r="AC3282" s="8"/>
      <c r="AD3282" s="8"/>
      <c r="AE3282" s="8"/>
      <c r="AF3282" s="8"/>
      <c r="AG3282" s="8"/>
    </row>
    <row r="3283" spans="1:33" s="7" customFormat="1" x14ac:dyDescent="0.3">
      <c r="A3283" s="61">
        <v>3772</v>
      </c>
      <c r="B3283" s="63"/>
      <c r="C3283" s="63"/>
      <c r="D3283" s="63"/>
      <c r="E3283" s="64"/>
      <c r="F3283" s="64"/>
      <c r="G3283" s="64"/>
      <c r="H3283" s="63"/>
      <c r="I3283" s="63"/>
      <c r="J3283" s="63"/>
      <c r="K3283" s="63"/>
      <c r="L3283" s="63"/>
      <c r="M3283" s="65"/>
      <c r="N3283" s="66"/>
      <c r="O3283" s="66"/>
      <c r="P3283" s="63"/>
      <c r="Q3283" s="64"/>
      <c r="R3283" s="64"/>
      <c r="S3283" s="64"/>
      <c r="T3283" s="67"/>
      <c r="U3283" s="62"/>
      <c r="W3283" s="8"/>
      <c r="X3283" s="8"/>
      <c r="Y3283" s="8"/>
      <c r="Z3283" s="8"/>
      <c r="AA3283" s="8"/>
      <c r="AB3283" s="8"/>
      <c r="AC3283" s="8"/>
      <c r="AD3283" s="8"/>
      <c r="AE3283" s="8"/>
      <c r="AF3283" s="8"/>
      <c r="AG3283" s="8"/>
    </row>
    <row r="3284" spans="1:33" s="7" customFormat="1" x14ac:dyDescent="0.3">
      <c r="A3284" s="61">
        <v>3773</v>
      </c>
      <c r="B3284" s="63"/>
      <c r="C3284" s="63"/>
      <c r="D3284" s="63"/>
      <c r="E3284" s="64"/>
      <c r="F3284" s="64"/>
      <c r="G3284" s="64"/>
      <c r="H3284" s="63"/>
      <c r="I3284" s="63"/>
      <c r="J3284" s="63"/>
      <c r="K3284" s="63"/>
      <c r="L3284" s="63"/>
      <c r="M3284" s="65"/>
      <c r="N3284" s="66"/>
      <c r="O3284" s="66"/>
      <c r="P3284" s="63"/>
      <c r="Q3284" s="64"/>
      <c r="R3284" s="64"/>
      <c r="S3284" s="64"/>
      <c r="T3284" s="67"/>
      <c r="U3284" s="62"/>
      <c r="W3284" s="8"/>
      <c r="X3284" s="8"/>
      <c r="Y3284" s="8"/>
      <c r="Z3284" s="8"/>
      <c r="AA3284" s="8"/>
      <c r="AB3284" s="8"/>
      <c r="AC3284" s="8"/>
      <c r="AD3284" s="8"/>
      <c r="AE3284" s="8"/>
      <c r="AF3284" s="8"/>
      <c r="AG3284" s="8"/>
    </row>
    <row r="3285" spans="1:33" s="7" customFormat="1" x14ac:dyDescent="0.3">
      <c r="A3285" s="61">
        <v>3774</v>
      </c>
      <c r="B3285" s="63"/>
      <c r="C3285" s="63"/>
      <c r="D3285" s="63"/>
      <c r="E3285" s="64"/>
      <c r="F3285" s="64"/>
      <c r="G3285" s="64"/>
      <c r="H3285" s="63"/>
      <c r="I3285" s="63"/>
      <c r="J3285" s="63"/>
      <c r="K3285" s="63"/>
      <c r="L3285" s="63"/>
      <c r="M3285" s="65"/>
      <c r="N3285" s="66"/>
      <c r="O3285" s="66"/>
      <c r="P3285" s="63"/>
      <c r="Q3285" s="64"/>
      <c r="R3285" s="64"/>
      <c r="S3285" s="64"/>
      <c r="T3285" s="67"/>
      <c r="U3285" s="62"/>
      <c r="W3285" s="8"/>
      <c r="X3285" s="8"/>
      <c r="Y3285" s="8"/>
      <c r="Z3285" s="8"/>
      <c r="AA3285" s="8"/>
      <c r="AB3285" s="8"/>
      <c r="AC3285" s="8"/>
      <c r="AD3285" s="8"/>
      <c r="AE3285" s="8"/>
      <c r="AF3285" s="8"/>
      <c r="AG3285" s="8"/>
    </row>
    <row r="3286" spans="1:33" s="7" customFormat="1" x14ac:dyDescent="0.3">
      <c r="A3286" s="61">
        <v>3775</v>
      </c>
      <c r="B3286" s="63"/>
      <c r="C3286" s="63"/>
      <c r="D3286" s="63"/>
      <c r="E3286" s="64"/>
      <c r="F3286" s="64"/>
      <c r="G3286" s="64"/>
      <c r="H3286" s="63"/>
      <c r="I3286" s="63"/>
      <c r="J3286" s="63"/>
      <c r="K3286" s="63"/>
      <c r="L3286" s="63"/>
      <c r="M3286" s="65"/>
      <c r="N3286" s="66"/>
      <c r="O3286" s="66"/>
      <c r="P3286" s="63"/>
      <c r="Q3286" s="64"/>
      <c r="R3286" s="64"/>
      <c r="S3286" s="64"/>
      <c r="T3286" s="67"/>
      <c r="U3286" s="62"/>
      <c r="W3286" s="8"/>
      <c r="X3286" s="8"/>
      <c r="Y3286" s="8"/>
      <c r="Z3286" s="8"/>
      <c r="AA3286" s="8"/>
      <c r="AB3286" s="8"/>
      <c r="AC3286" s="8"/>
      <c r="AD3286" s="8"/>
      <c r="AE3286" s="8"/>
      <c r="AF3286" s="8"/>
      <c r="AG3286" s="8"/>
    </row>
    <row r="3287" spans="1:33" s="7" customFormat="1" x14ac:dyDescent="0.3">
      <c r="A3287" s="61">
        <v>3776</v>
      </c>
      <c r="B3287" s="63"/>
      <c r="C3287" s="63"/>
      <c r="D3287" s="63"/>
      <c r="E3287" s="64"/>
      <c r="F3287" s="64"/>
      <c r="G3287" s="64"/>
      <c r="H3287" s="63"/>
      <c r="I3287" s="63"/>
      <c r="J3287" s="63"/>
      <c r="K3287" s="63"/>
      <c r="L3287" s="63"/>
      <c r="M3287" s="65"/>
      <c r="N3287" s="66"/>
      <c r="O3287" s="66"/>
      <c r="P3287" s="63"/>
      <c r="Q3287" s="64"/>
      <c r="R3287" s="64"/>
      <c r="S3287" s="64"/>
      <c r="T3287" s="67"/>
      <c r="U3287" s="62"/>
      <c r="W3287" s="8"/>
      <c r="X3287" s="8"/>
      <c r="Y3287" s="8"/>
      <c r="Z3287" s="8"/>
      <c r="AA3287" s="8"/>
      <c r="AB3287" s="8"/>
      <c r="AC3287" s="8"/>
      <c r="AD3287" s="8"/>
      <c r="AE3287" s="8"/>
      <c r="AF3287" s="8"/>
      <c r="AG3287" s="8"/>
    </row>
    <row r="3288" spans="1:33" s="7" customFormat="1" x14ac:dyDescent="0.3">
      <c r="A3288" s="61">
        <v>3777</v>
      </c>
      <c r="B3288" s="63"/>
      <c r="C3288" s="63"/>
      <c r="D3288" s="63"/>
      <c r="E3288" s="64"/>
      <c r="F3288" s="64"/>
      <c r="G3288" s="64"/>
      <c r="H3288" s="63"/>
      <c r="I3288" s="63"/>
      <c r="J3288" s="63"/>
      <c r="K3288" s="63"/>
      <c r="L3288" s="63"/>
      <c r="M3288" s="65"/>
      <c r="N3288" s="66"/>
      <c r="O3288" s="66"/>
      <c r="P3288" s="63"/>
      <c r="Q3288" s="64"/>
      <c r="R3288" s="64"/>
      <c r="S3288" s="64"/>
      <c r="T3288" s="67"/>
      <c r="U3288" s="62"/>
      <c r="W3288" s="8"/>
      <c r="X3288" s="8"/>
      <c r="Y3288" s="8"/>
      <c r="Z3288" s="8"/>
      <c r="AA3288" s="8"/>
      <c r="AB3288" s="8"/>
      <c r="AC3288" s="8"/>
      <c r="AD3288" s="8"/>
      <c r="AE3288" s="8"/>
      <c r="AF3288" s="8"/>
      <c r="AG3288" s="8"/>
    </row>
    <row r="3289" spans="1:33" s="7" customFormat="1" x14ac:dyDescent="0.3">
      <c r="A3289" s="61">
        <v>3778</v>
      </c>
      <c r="B3289" s="63"/>
      <c r="C3289" s="63"/>
      <c r="D3289" s="63"/>
      <c r="E3289" s="64"/>
      <c r="F3289" s="64"/>
      <c r="G3289" s="64"/>
      <c r="H3289" s="63"/>
      <c r="I3289" s="63"/>
      <c r="J3289" s="63"/>
      <c r="K3289" s="63"/>
      <c r="L3289" s="63"/>
      <c r="M3289" s="65"/>
      <c r="N3289" s="66"/>
      <c r="O3289" s="66"/>
      <c r="P3289" s="63"/>
      <c r="Q3289" s="64"/>
      <c r="R3289" s="64"/>
      <c r="S3289" s="64"/>
      <c r="T3289" s="67"/>
      <c r="U3289" s="62"/>
      <c r="W3289" s="8"/>
      <c r="X3289" s="8"/>
      <c r="Y3289" s="8"/>
      <c r="Z3289" s="8"/>
      <c r="AA3289" s="8"/>
      <c r="AB3289" s="8"/>
      <c r="AC3289" s="8"/>
      <c r="AD3289" s="8"/>
      <c r="AE3289" s="8"/>
      <c r="AF3289" s="8"/>
      <c r="AG3289" s="8"/>
    </row>
    <row r="3290" spans="1:33" s="7" customFormat="1" x14ac:dyDescent="0.3">
      <c r="A3290" s="61">
        <v>3779</v>
      </c>
      <c r="B3290" s="63"/>
      <c r="C3290" s="63"/>
      <c r="D3290" s="63"/>
      <c r="E3290" s="64"/>
      <c r="F3290" s="64"/>
      <c r="G3290" s="64"/>
      <c r="H3290" s="63"/>
      <c r="I3290" s="63"/>
      <c r="J3290" s="63"/>
      <c r="K3290" s="63"/>
      <c r="L3290" s="63"/>
      <c r="M3290" s="65"/>
      <c r="N3290" s="66"/>
      <c r="O3290" s="66"/>
      <c r="P3290" s="63"/>
      <c r="Q3290" s="64"/>
      <c r="R3290" s="64"/>
      <c r="S3290" s="64"/>
      <c r="T3290" s="67"/>
      <c r="U3290" s="62"/>
      <c r="W3290" s="8"/>
      <c r="X3290" s="8"/>
      <c r="Y3290" s="8"/>
      <c r="Z3290" s="8"/>
      <c r="AA3290" s="8"/>
      <c r="AB3290" s="8"/>
      <c r="AC3290" s="8"/>
      <c r="AD3290" s="8"/>
      <c r="AE3290" s="8"/>
      <c r="AF3290" s="8"/>
      <c r="AG3290" s="8"/>
    </row>
    <row r="3291" spans="1:33" s="7" customFormat="1" x14ac:dyDescent="0.3">
      <c r="A3291" s="61">
        <v>3780</v>
      </c>
      <c r="B3291" s="63"/>
      <c r="C3291" s="63"/>
      <c r="D3291" s="63"/>
      <c r="E3291" s="64"/>
      <c r="F3291" s="64"/>
      <c r="G3291" s="64"/>
      <c r="H3291" s="63"/>
      <c r="I3291" s="63"/>
      <c r="J3291" s="63"/>
      <c r="K3291" s="63"/>
      <c r="L3291" s="63"/>
      <c r="M3291" s="65"/>
      <c r="N3291" s="66"/>
      <c r="O3291" s="66"/>
      <c r="P3291" s="63"/>
      <c r="Q3291" s="64"/>
      <c r="R3291" s="64"/>
      <c r="S3291" s="64"/>
      <c r="T3291" s="67"/>
      <c r="U3291" s="62"/>
      <c r="W3291" s="8"/>
      <c r="X3291" s="8"/>
      <c r="Y3291" s="8"/>
      <c r="Z3291" s="8"/>
      <c r="AA3291" s="8"/>
      <c r="AB3291" s="8"/>
      <c r="AC3291" s="8"/>
      <c r="AD3291" s="8"/>
      <c r="AE3291" s="8"/>
      <c r="AF3291" s="8"/>
      <c r="AG3291" s="8"/>
    </row>
    <row r="3292" spans="1:33" s="7" customFormat="1" x14ac:dyDescent="0.3">
      <c r="A3292" s="61">
        <v>3781</v>
      </c>
      <c r="B3292" s="63"/>
      <c r="C3292" s="63"/>
      <c r="D3292" s="63"/>
      <c r="E3292" s="64"/>
      <c r="F3292" s="64"/>
      <c r="G3292" s="64"/>
      <c r="H3292" s="63"/>
      <c r="I3292" s="63"/>
      <c r="J3292" s="63"/>
      <c r="K3292" s="63"/>
      <c r="L3292" s="63"/>
      <c r="M3292" s="65"/>
      <c r="N3292" s="66"/>
      <c r="O3292" s="66"/>
      <c r="P3292" s="63"/>
      <c r="Q3292" s="64"/>
      <c r="R3292" s="64"/>
      <c r="S3292" s="64"/>
      <c r="T3292" s="67"/>
      <c r="U3292" s="62"/>
      <c r="W3292" s="8"/>
      <c r="X3292" s="8"/>
      <c r="Y3292" s="8"/>
      <c r="Z3292" s="8"/>
      <c r="AA3292" s="8"/>
      <c r="AB3292" s="8"/>
      <c r="AC3292" s="8"/>
      <c r="AD3292" s="8"/>
      <c r="AE3292" s="8"/>
      <c r="AF3292" s="8"/>
      <c r="AG3292" s="8"/>
    </row>
    <row r="3293" spans="1:33" s="7" customFormat="1" x14ac:dyDescent="0.3">
      <c r="A3293" s="61">
        <v>3782</v>
      </c>
      <c r="B3293" s="63"/>
      <c r="C3293" s="63"/>
      <c r="D3293" s="63"/>
      <c r="E3293" s="64"/>
      <c r="F3293" s="64"/>
      <c r="G3293" s="64"/>
      <c r="H3293" s="63"/>
      <c r="I3293" s="63"/>
      <c r="J3293" s="63"/>
      <c r="K3293" s="63"/>
      <c r="L3293" s="63"/>
      <c r="M3293" s="65"/>
      <c r="N3293" s="66"/>
      <c r="O3293" s="66"/>
      <c r="P3293" s="63"/>
      <c r="Q3293" s="64"/>
      <c r="R3293" s="64"/>
      <c r="S3293" s="64"/>
      <c r="T3293" s="67"/>
      <c r="U3293" s="62"/>
      <c r="W3293" s="8"/>
      <c r="X3293" s="8"/>
      <c r="Y3293" s="8"/>
      <c r="Z3293" s="8"/>
      <c r="AA3293" s="8"/>
      <c r="AB3293" s="8"/>
      <c r="AC3293" s="8"/>
      <c r="AD3293" s="8"/>
      <c r="AE3293" s="8"/>
      <c r="AF3293" s="8"/>
      <c r="AG3293" s="8"/>
    </row>
    <row r="3294" spans="1:33" s="7" customFormat="1" x14ac:dyDescent="0.3">
      <c r="A3294" s="61">
        <v>3783</v>
      </c>
      <c r="B3294" s="63"/>
      <c r="C3294" s="63"/>
      <c r="D3294" s="63"/>
      <c r="E3294" s="64"/>
      <c r="F3294" s="64"/>
      <c r="G3294" s="64"/>
      <c r="H3294" s="63"/>
      <c r="I3294" s="63"/>
      <c r="J3294" s="63"/>
      <c r="K3294" s="63"/>
      <c r="L3294" s="63"/>
      <c r="M3294" s="65"/>
      <c r="N3294" s="66"/>
      <c r="O3294" s="66"/>
      <c r="P3294" s="63"/>
      <c r="Q3294" s="64"/>
      <c r="R3294" s="64"/>
      <c r="S3294" s="64"/>
      <c r="T3294" s="67"/>
      <c r="U3294" s="62"/>
      <c r="W3294" s="8"/>
      <c r="X3294" s="8"/>
      <c r="Y3294" s="8"/>
      <c r="Z3294" s="8"/>
      <c r="AA3294" s="8"/>
      <c r="AB3294" s="8"/>
      <c r="AC3294" s="8"/>
      <c r="AD3294" s="8"/>
      <c r="AE3294" s="8"/>
      <c r="AF3294" s="8"/>
      <c r="AG3294" s="8"/>
    </row>
    <row r="3295" spans="1:33" s="7" customFormat="1" x14ac:dyDescent="0.3">
      <c r="A3295" s="61">
        <v>3784</v>
      </c>
      <c r="B3295" s="63"/>
      <c r="C3295" s="63"/>
      <c r="D3295" s="63"/>
      <c r="E3295" s="64"/>
      <c r="F3295" s="64"/>
      <c r="G3295" s="64"/>
      <c r="H3295" s="63"/>
      <c r="I3295" s="63"/>
      <c r="J3295" s="63"/>
      <c r="K3295" s="63"/>
      <c r="L3295" s="63"/>
      <c r="M3295" s="65"/>
      <c r="N3295" s="66"/>
      <c r="O3295" s="66"/>
      <c r="P3295" s="63"/>
      <c r="Q3295" s="64"/>
      <c r="R3295" s="64"/>
      <c r="S3295" s="64"/>
      <c r="T3295" s="67"/>
      <c r="U3295" s="62"/>
      <c r="W3295" s="8"/>
      <c r="X3295" s="8"/>
      <c r="Y3295" s="8"/>
      <c r="Z3295" s="8"/>
      <c r="AA3295" s="8"/>
      <c r="AB3295" s="8"/>
      <c r="AC3295" s="8"/>
      <c r="AD3295" s="8"/>
      <c r="AE3295" s="8"/>
      <c r="AF3295" s="8"/>
      <c r="AG3295" s="8"/>
    </row>
    <row r="3296" spans="1:33" s="7" customFormat="1" x14ac:dyDescent="0.3">
      <c r="A3296" s="61">
        <v>3785</v>
      </c>
      <c r="B3296" s="63"/>
      <c r="C3296" s="63"/>
      <c r="D3296" s="63"/>
      <c r="E3296" s="64"/>
      <c r="F3296" s="64"/>
      <c r="G3296" s="64"/>
      <c r="H3296" s="63"/>
      <c r="I3296" s="63"/>
      <c r="J3296" s="63"/>
      <c r="K3296" s="63"/>
      <c r="L3296" s="63"/>
      <c r="M3296" s="65"/>
      <c r="N3296" s="66"/>
      <c r="O3296" s="66"/>
      <c r="P3296" s="63"/>
      <c r="Q3296" s="64"/>
      <c r="R3296" s="64"/>
      <c r="S3296" s="64"/>
      <c r="T3296" s="67"/>
      <c r="U3296" s="62"/>
      <c r="W3296" s="8"/>
      <c r="X3296" s="8"/>
      <c r="Y3296" s="8"/>
      <c r="Z3296" s="8"/>
      <c r="AA3296" s="8"/>
      <c r="AB3296" s="8"/>
      <c r="AC3296" s="8"/>
      <c r="AD3296" s="8"/>
      <c r="AE3296" s="8"/>
      <c r="AF3296" s="8"/>
      <c r="AG3296" s="8"/>
    </row>
    <row r="3297" spans="1:33" s="7" customFormat="1" x14ac:dyDescent="0.3">
      <c r="A3297" s="61">
        <v>3786</v>
      </c>
      <c r="B3297" s="63"/>
      <c r="C3297" s="63"/>
      <c r="D3297" s="63"/>
      <c r="E3297" s="64"/>
      <c r="F3297" s="64"/>
      <c r="G3297" s="64"/>
      <c r="H3297" s="63"/>
      <c r="I3297" s="63"/>
      <c r="J3297" s="63"/>
      <c r="K3297" s="63"/>
      <c r="L3297" s="63"/>
      <c r="M3297" s="65"/>
      <c r="N3297" s="66"/>
      <c r="O3297" s="66"/>
      <c r="P3297" s="63"/>
      <c r="Q3297" s="64"/>
      <c r="R3297" s="64"/>
      <c r="S3297" s="64"/>
      <c r="T3297" s="67"/>
      <c r="U3297" s="62"/>
      <c r="W3297" s="8"/>
      <c r="X3297" s="8"/>
      <c r="Y3297" s="8"/>
      <c r="Z3297" s="8"/>
      <c r="AA3297" s="8"/>
      <c r="AB3297" s="8"/>
      <c r="AC3297" s="8"/>
      <c r="AD3297" s="8"/>
      <c r="AE3297" s="8"/>
      <c r="AF3297" s="8"/>
      <c r="AG3297" s="8"/>
    </row>
    <row r="3298" spans="1:33" s="7" customFormat="1" x14ac:dyDescent="0.3">
      <c r="A3298" s="61">
        <v>3787</v>
      </c>
      <c r="B3298" s="63"/>
      <c r="C3298" s="63"/>
      <c r="D3298" s="63"/>
      <c r="E3298" s="64"/>
      <c r="F3298" s="64"/>
      <c r="G3298" s="64"/>
      <c r="H3298" s="63"/>
      <c r="I3298" s="63"/>
      <c r="J3298" s="63"/>
      <c r="K3298" s="63"/>
      <c r="L3298" s="63"/>
      <c r="M3298" s="65"/>
      <c r="N3298" s="66"/>
      <c r="O3298" s="66"/>
      <c r="P3298" s="63"/>
      <c r="Q3298" s="64"/>
      <c r="R3298" s="64"/>
      <c r="S3298" s="64"/>
      <c r="T3298" s="67"/>
      <c r="U3298" s="62"/>
      <c r="W3298" s="8"/>
      <c r="X3298" s="8"/>
      <c r="Y3298" s="8"/>
      <c r="Z3298" s="8"/>
      <c r="AA3298" s="8"/>
      <c r="AB3298" s="8"/>
      <c r="AC3298" s="8"/>
      <c r="AD3298" s="8"/>
      <c r="AE3298" s="8"/>
      <c r="AF3298" s="8"/>
      <c r="AG3298" s="8"/>
    </row>
    <row r="3299" spans="1:33" s="7" customFormat="1" x14ac:dyDescent="0.3">
      <c r="A3299" s="61">
        <v>3788</v>
      </c>
      <c r="B3299" s="63"/>
      <c r="C3299" s="63"/>
      <c r="D3299" s="63"/>
      <c r="E3299" s="64"/>
      <c r="F3299" s="64"/>
      <c r="G3299" s="64"/>
      <c r="H3299" s="63"/>
      <c r="I3299" s="63"/>
      <c r="J3299" s="63"/>
      <c r="K3299" s="63"/>
      <c r="L3299" s="63"/>
      <c r="M3299" s="65"/>
      <c r="N3299" s="66"/>
      <c r="O3299" s="66"/>
      <c r="P3299" s="63"/>
      <c r="Q3299" s="64"/>
      <c r="R3299" s="64"/>
      <c r="S3299" s="64"/>
      <c r="T3299" s="67"/>
      <c r="U3299" s="62"/>
      <c r="W3299" s="8"/>
      <c r="X3299" s="8"/>
      <c r="Y3299" s="8"/>
      <c r="Z3299" s="8"/>
      <c r="AA3299" s="8"/>
      <c r="AB3299" s="8"/>
      <c r="AC3299" s="8"/>
      <c r="AD3299" s="8"/>
      <c r="AE3299" s="8"/>
      <c r="AF3299" s="8"/>
      <c r="AG3299" s="8"/>
    </row>
    <row r="3300" spans="1:33" s="7" customFormat="1" x14ac:dyDescent="0.3">
      <c r="A3300" s="61">
        <v>3789</v>
      </c>
      <c r="B3300" s="63"/>
      <c r="C3300" s="63"/>
      <c r="D3300" s="63"/>
      <c r="E3300" s="64"/>
      <c r="F3300" s="64"/>
      <c r="G3300" s="64"/>
      <c r="H3300" s="63"/>
      <c r="I3300" s="63"/>
      <c r="J3300" s="63"/>
      <c r="K3300" s="63"/>
      <c r="L3300" s="63"/>
      <c r="M3300" s="65"/>
      <c r="N3300" s="66"/>
      <c r="O3300" s="66"/>
      <c r="P3300" s="63"/>
      <c r="Q3300" s="64"/>
      <c r="R3300" s="64"/>
      <c r="S3300" s="64"/>
      <c r="T3300" s="67"/>
      <c r="U3300" s="62"/>
      <c r="W3300" s="8"/>
      <c r="X3300" s="8"/>
      <c r="Y3300" s="8"/>
      <c r="Z3300" s="8"/>
      <c r="AA3300" s="8"/>
      <c r="AB3300" s="8"/>
      <c r="AC3300" s="8"/>
      <c r="AD3300" s="8"/>
      <c r="AE3300" s="8"/>
      <c r="AF3300" s="8"/>
      <c r="AG3300" s="8"/>
    </row>
    <row r="3301" spans="1:33" s="7" customFormat="1" x14ac:dyDescent="0.3">
      <c r="A3301" s="61">
        <v>3790</v>
      </c>
      <c r="B3301" s="63"/>
      <c r="C3301" s="63"/>
      <c r="D3301" s="63"/>
      <c r="E3301" s="64"/>
      <c r="F3301" s="64"/>
      <c r="G3301" s="64"/>
      <c r="H3301" s="63"/>
      <c r="I3301" s="63"/>
      <c r="J3301" s="63"/>
      <c r="K3301" s="63"/>
      <c r="L3301" s="63"/>
      <c r="M3301" s="65"/>
      <c r="N3301" s="66"/>
      <c r="O3301" s="66"/>
      <c r="P3301" s="63"/>
      <c r="Q3301" s="64"/>
      <c r="R3301" s="64"/>
      <c r="S3301" s="64"/>
      <c r="T3301" s="67"/>
      <c r="U3301" s="62"/>
      <c r="W3301" s="8"/>
      <c r="X3301" s="8"/>
      <c r="Y3301" s="8"/>
      <c r="Z3301" s="8"/>
      <c r="AA3301" s="8"/>
      <c r="AB3301" s="8"/>
      <c r="AC3301" s="8"/>
      <c r="AD3301" s="8"/>
      <c r="AE3301" s="8"/>
      <c r="AF3301" s="8"/>
      <c r="AG3301" s="8"/>
    </row>
    <row r="3302" spans="1:33" s="7" customFormat="1" x14ac:dyDescent="0.3">
      <c r="A3302" s="61">
        <v>3791</v>
      </c>
      <c r="B3302" s="63"/>
      <c r="C3302" s="63"/>
      <c r="D3302" s="63"/>
      <c r="E3302" s="64"/>
      <c r="F3302" s="64"/>
      <c r="G3302" s="64"/>
      <c r="H3302" s="63"/>
      <c r="I3302" s="63"/>
      <c r="J3302" s="63"/>
      <c r="K3302" s="63"/>
      <c r="L3302" s="63"/>
      <c r="M3302" s="65"/>
      <c r="N3302" s="66"/>
      <c r="O3302" s="66"/>
      <c r="P3302" s="63"/>
      <c r="Q3302" s="64"/>
      <c r="R3302" s="64"/>
      <c r="S3302" s="64"/>
      <c r="T3302" s="67"/>
      <c r="U3302" s="62"/>
      <c r="W3302" s="8"/>
      <c r="X3302" s="8"/>
      <c r="Y3302" s="8"/>
      <c r="Z3302" s="8"/>
      <c r="AA3302" s="8"/>
      <c r="AB3302" s="8"/>
      <c r="AC3302" s="8"/>
      <c r="AD3302" s="8"/>
      <c r="AE3302" s="8"/>
      <c r="AF3302" s="8"/>
      <c r="AG3302" s="8"/>
    </row>
    <row r="3303" spans="1:33" s="7" customFormat="1" x14ac:dyDescent="0.3">
      <c r="A3303" s="61">
        <v>3792</v>
      </c>
      <c r="B3303" s="63"/>
      <c r="C3303" s="63"/>
      <c r="D3303" s="63"/>
      <c r="E3303" s="64"/>
      <c r="F3303" s="64"/>
      <c r="G3303" s="64"/>
      <c r="H3303" s="63"/>
      <c r="I3303" s="63"/>
      <c r="J3303" s="63"/>
      <c r="K3303" s="63"/>
      <c r="L3303" s="63"/>
      <c r="M3303" s="65"/>
      <c r="N3303" s="66"/>
      <c r="O3303" s="66"/>
      <c r="P3303" s="63"/>
      <c r="Q3303" s="64"/>
      <c r="R3303" s="64"/>
      <c r="S3303" s="64"/>
      <c r="T3303" s="67"/>
      <c r="U3303" s="62"/>
      <c r="W3303" s="8"/>
      <c r="X3303" s="8"/>
      <c r="Y3303" s="8"/>
      <c r="Z3303" s="8"/>
      <c r="AA3303" s="8"/>
      <c r="AB3303" s="8"/>
      <c r="AC3303" s="8"/>
      <c r="AD3303" s="8"/>
      <c r="AE3303" s="8"/>
      <c r="AF3303" s="8"/>
      <c r="AG3303" s="8"/>
    </row>
    <row r="3304" spans="1:33" s="7" customFormat="1" x14ac:dyDescent="0.3">
      <c r="A3304" s="61">
        <v>3793</v>
      </c>
      <c r="B3304" s="63"/>
      <c r="C3304" s="63"/>
      <c r="D3304" s="63"/>
      <c r="E3304" s="64"/>
      <c r="F3304" s="64"/>
      <c r="G3304" s="64"/>
      <c r="H3304" s="63"/>
      <c r="I3304" s="63"/>
      <c r="J3304" s="63"/>
      <c r="K3304" s="63"/>
      <c r="L3304" s="63"/>
      <c r="M3304" s="65"/>
      <c r="N3304" s="66"/>
      <c r="O3304" s="66"/>
      <c r="P3304" s="63"/>
      <c r="Q3304" s="64"/>
      <c r="R3304" s="64"/>
      <c r="S3304" s="64"/>
      <c r="T3304" s="67"/>
      <c r="U3304" s="62"/>
      <c r="W3304" s="8"/>
      <c r="X3304" s="8"/>
      <c r="Y3304" s="8"/>
      <c r="Z3304" s="8"/>
      <c r="AA3304" s="8"/>
      <c r="AB3304" s="8"/>
      <c r="AC3304" s="8"/>
      <c r="AD3304" s="8"/>
      <c r="AE3304" s="8"/>
      <c r="AF3304" s="8"/>
      <c r="AG3304" s="8"/>
    </row>
    <row r="3305" spans="1:33" s="7" customFormat="1" x14ac:dyDescent="0.3">
      <c r="A3305" s="61">
        <v>3794</v>
      </c>
      <c r="B3305" s="63"/>
      <c r="C3305" s="63"/>
      <c r="D3305" s="63"/>
      <c r="E3305" s="64"/>
      <c r="F3305" s="64"/>
      <c r="G3305" s="64"/>
      <c r="H3305" s="63"/>
      <c r="I3305" s="63"/>
      <c r="J3305" s="63"/>
      <c r="K3305" s="63"/>
      <c r="L3305" s="63"/>
      <c r="M3305" s="65"/>
      <c r="N3305" s="66"/>
      <c r="O3305" s="66"/>
      <c r="P3305" s="63"/>
      <c r="Q3305" s="64"/>
      <c r="R3305" s="64"/>
      <c r="S3305" s="64"/>
      <c r="T3305" s="67"/>
      <c r="U3305" s="62"/>
      <c r="W3305" s="8"/>
      <c r="X3305" s="8"/>
      <c r="Y3305" s="8"/>
      <c r="Z3305" s="8"/>
      <c r="AA3305" s="8"/>
      <c r="AB3305" s="8"/>
      <c r="AC3305" s="8"/>
      <c r="AD3305" s="8"/>
      <c r="AE3305" s="8"/>
      <c r="AF3305" s="8"/>
      <c r="AG3305" s="8"/>
    </row>
    <row r="3306" spans="1:33" s="7" customFormat="1" x14ac:dyDescent="0.3">
      <c r="A3306" s="61">
        <v>3795</v>
      </c>
      <c r="B3306" s="63"/>
      <c r="C3306" s="63"/>
      <c r="D3306" s="63"/>
      <c r="E3306" s="64"/>
      <c r="F3306" s="64"/>
      <c r="G3306" s="64"/>
      <c r="H3306" s="63"/>
      <c r="I3306" s="63"/>
      <c r="J3306" s="63"/>
      <c r="K3306" s="63"/>
      <c r="L3306" s="63"/>
      <c r="M3306" s="65"/>
      <c r="N3306" s="66"/>
      <c r="O3306" s="66"/>
      <c r="P3306" s="63"/>
      <c r="Q3306" s="64"/>
      <c r="R3306" s="64"/>
      <c r="S3306" s="64"/>
      <c r="T3306" s="67"/>
      <c r="U3306" s="62"/>
      <c r="W3306" s="8"/>
      <c r="X3306" s="8"/>
      <c r="Y3306" s="8"/>
      <c r="Z3306" s="8"/>
      <c r="AA3306" s="8"/>
      <c r="AB3306" s="8"/>
      <c r="AC3306" s="8"/>
      <c r="AD3306" s="8"/>
      <c r="AE3306" s="8"/>
      <c r="AF3306" s="8"/>
      <c r="AG3306" s="8"/>
    </row>
    <row r="3307" spans="1:33" s="7" customFormat="1" x14ac:dyDescent="0.3">
      <c r="A3307" s="61">
        <v>3796</v>
      </c>
      <c r="B3307" s="63"/>
      <c r="C3307" s="63"/>
      <c r="D3307" s="63"/>
      <c r="E3307" s="64"/>
      <c r="F3307" s="64"/>
      <c r="G3307" s="64"/>
      <c r="H3307" s="63"/>
      <c r="I3307" s="63"/>
      <c r="J3307" s="63"/>
      <c r="K3307" s="63"/>
      <c r="L3307" s="63"/>
      <c r="M3307" s="65"/>
      <c r="N3307" s="66"/>
      <c r="O3307" s="66"/>
      <c r="P3307" s="63"/>
      <c r="Q3307" s="64"/>
      <c r="R3307" s="64"/>
      <c r="S3307" s="64"/>
      <c r="T3307" s="67"/>
      <c r="U3307" s="62"/>
      <c r="W3307" s="8"/>
      <c r="X3307" s="8"/>
      <c r="Y3307" s="8"/>
      <c r="Z3307" s="8"/>
      <c r="AA3307" s="8"/>
      <c r="AB3307" s="8"/>
      <c r="AC3307" s="8"/>
      <c r="AD3307" s="8"/>
      <c r="AE3307" s="8"/>
      <c r="AF3307" s="8"/>
      <c r="AG3307" s="8"/>
    </row>
    <row r="3308" spans="1:33" s="7" customFormat="1" x14ac:dyDescent="0.3">
      <c r="A3308" s="61">
        <v>3797</v>
      </c>
      <c r="B3308" s="63"/>
      <c r="C3308" s="63"/>
      <c r="D3308" s="63"/>
      <c r="E3308" s="64"/>
      <c r="F3308" s="64"/>
      <c r="G3308" s="64"/>
      <c r="H3308" s="63"/>
      <c r="I3308" s="63"/>
      <c r="J3308" s="63"/>
      <c r="K3308" s="63"/>
      <c r="L3308" s="63"/>
      <c r="M3308" s="65"/>
      <c r="N3308" s="66"/>
      <c r="O3308" s="66"/>
      <c r="P3308" s="63"/>
      <c r="Q3308" s="64"/>
      <c r="R3308" s="64"/>
      <c r="S3308" s="64"/>
      <c r="T3308" s="67"/>
      <c r="U3308" s="62"/>
      <c r="W3308" s="8"/>
      <c r="X3308" s="8"/>
      <c r="Y3308" s="8"/>
      <c r="Z3308" s="8"/>
      <c r="AA3308" s="8"/>
      <c r="AB3308" s="8"/>
      <c r="AC3308" s="8"/>
      <c r="AD3308" s="8"/>
      <c r="AE3308" s="8"/>
      <c r="AF3308" s="8"/>
      <c r="AG3308" s="8"/>
    </row>
    <row r="3309" spans="1:33" s="7" customFormat="1" x14ac:dyDescent="0.3">
      <c r="A3309" s="61">
        <v>3798</v>
      </c>
      <c r="B3309" s="63"/>
      <c r="C3309" s="63"/>
      <c r="D3309" s="63"/>
      <c r="E3309" s="64"/>
      <c r="F3309" s="64"/>
      <c r="G3309" s="64"/>
      <c r="H3309" s="63"/>
      <c r="I3309" s="63"/>
      <c r="J3309" s="63"/>
      <c r="K3309" s="63"/>
      <c r="L3309" s="63"/>
      <c r="M3309" s="65"/>
      <c r="N3309" s="66"/>
      <c r="O3309" s="66"/>
      <c r="P3309" s="63"/>
      <c r="Q3309" s="64"/>
      <c r="R3309" s="64"/>
      <c r="S3309" s="64"/>
      <c r="T3309" s="67"/>
      <c r="U3309" s="62"/>
      <c r="W3309" s="8"/>
      <c r="X3309" s="8"/>
      <c r="Y3309" s="8"/>
      <c r="Z3309" s="8"/>
      <c r="AA3309" s="8"/>
      <c r="AB3309" s="8"/>
      <c r="AC3309" s="8"/>
      <c r="AD3309" s="8"/>
      <c r="AE3309" s="8"/>
      <c r="AF3309" s="8"/>
      <c r="AG3309" s="8"/>
    </row>
    <row r="3310" spans="1:33" s="7" customFormat="1" x14ac:dyDescent="0.3">
      <c r="A3310" s="61">
        <v>3799</v>
      </c>
      <c r="B3310" s="63"/>
      <c r="C3310" s="63"/>
      <c r="D3310" s="63"/>
      <c r="E3310" s="64"/>
      <c r="F3310" s="64"/>
      <c r="G3310" s="64"/>
      <c r="H3310" s="63"/>
      <c r="I3310" s="63"/>
      <c r="J3310" s="63"/>
      <c r="K3310" s="63"/>
      <c r="L3310" s="63"/>
      <c r="M3310" s="65"/>
      <c r="N3310" s="66"/>
      <c r="O3310" s="66"/>
      <c r="P3310" s="63"/>
      <c r="Q3310" s="64"/>
      <c r="R3310" s="64"/>
      <c r="S3310" s="64"/>
      <c r="T3310" s="67"/>
      <c r="U3310" s="62"/>
      <c r="W3310" s="8"/>
      <c r="X3310" s="8"/>
      <c r="Y3310" s="8"/>
      <c r="Z3310" s="8"/>
      <c r="AA3310" s="8"/>
      <c r="AB3310" s="8"/>
      <c r="AC3310" s="8"/>
      <c r="AD3310" s="8"/>
      <c r="AE3310" s="8"/>
      <c r="AF3310" s="8"/>
      <c r="AG3310" s="8"/>
    </row>
    <row r="3311" spans="1:33" s="7" customFormat="1" x14ac:dyDescent="0.3">
      <c r="A3311" s="61">
        <v>3800</v>
      </c>
      <c r="B3311" s="63"/>
      <c r="C3311" s="63"/>
      <c r="D3311" s="63"/>
      <c r="E3311" s="64"/>
      <c r="F3311" s="64"/>
      <c r="G3311" s="64"/>
      <c r="H3311" s="63"/>
      <c r="I3311" s="63"/>
      <c r="J3311" s="63"/>
      <c r="K3311" s="63"/>
      <c r="L3311" s="63"/>
      <c r="M3311" s="65"/>
      <c r="N3311" s="66"/>
      <c r="O3311" s="66"/>
      <c r="P3311" s="63"/>
      <c r="Q3311" s="64"/>
      <c r="R3311" s="64"/>
      <c r="S3311" s="64"/>
      <c r="T3311" s="67"/>
      <c r="U3311" s="62"/>
      <c r="W3311" s="8"/>
      <c r="X3311" s="8"/>
      <c r="Y3311" s="8"/>
      <c r="Z3311" s="8"/>
      <c r="AA3311" s="8"/>
      <c r="AB3311" s="8"/>
      <c r="AC3311" s="8"/>
      <c r="AD3311" s="8"/>
      <c r="AE3311" s="8"/>
      <c r="AF3311" s="8"/>
      <c r="AG3311" s="8"/>
    </row>
    <row r="3312" spans="1:33" s="7" customFormat="1" x14ac:dyDescent="0.3">
      <c r="A3312" s="61">
        <v>3801</v>
      </c>
      <c r="B3312" s="63"/>
      <c r="C3312" s="63"/>
      <c r="D3312" s="63"/>
      <c r="E3312" s="64"/>
      <c r="F3312" s="64"/>
      <c r="G3312" s="64"/>
      <c r="H3312" s="63"/>
      <c r="I3312" s="63"/>
      <c r="J3312" s="63"/>
      <c r="K3312" s="63"/>
      <c r="L3312" s="63"/>
      <c r="M3312" s="65"/>
      <c r="N3312" s="66"/>
      <c r="O3312" s="66"/>
      <c r="P3312" s="63"/>
      <c r="Q3312" s="64"/>
      <c r="R3312" s="64"/>
      <c r="S3312" s="64"/>
      <c r="T3312" s="67"/>
      <c r="U3312" s="62"/>
      <c r="W3312" s="8"/>
      <c r="X3312" s="8"/>
      <c r="Y3312" s="8"/>
      <c r="Z3312" s="8"/>
      <c r="AA3312" s="8"/>
      <c r="AB3312" s="8"/>
      <c r="AC3312" s="8"/>
      <c r="AD3312" s="8"/>
      <c r="AE3312" s="8"/>
      <c r="AF3312" s="8"/>
      <c r="AG3312" s="8"/>
    </row>
    <row r="3313" spans="1:33" s="7" customFormat="1" x14ac:dyDescent="0.3">
      <c r="A3313" s="61">
        <v>3802</v>
      </c>
      <c r="B3313" s="63"/>
      <c r="C3313" s="63"/>
      <c r="D3313" s="63"/>
      <c r="E3313" s="64"/>
      <c r="F3313" s="64"/>
      <c r="G3313" s="64"/>
      <c r="H3313" s="63"/>
      <c r="I3313" s="63"/>
      <c r="J3313" s="63"/>
      <c r="K3313" s="63"/>
      <c r="L3313" s="63"/>
      <c r="M3313" s="65"/>
      <c r="N3313" s="66"/>
      <c r="O3313" s="66"/>
      <c r="P3313" s="63"/>
      <c r="Q3313" s="64"/>
      <c r="R3313" s="64"/>
      <c r="S3313" s="64"/>
      <c r="T3313" s="67"/>
      <c r="U3313" s="62"/>
      <c r="W3313" s="8"/>
      <c r="X3313" s="8"/>
      <c r="Y3313" s="8"/>
      <c r="Z3313" s="8"/>
      <c r="AA3313" s="8"/>
      <c r="AB3313" s="8"/>
      <c r="AC3313" s="8"/>
      <c r="AD3313" s="8"/>
      <c r="AE3313" s="8"/>
      <c r="AF3313" s="8"/>
      <c r="AG3313" s="8"/>
    </row>
    <row r="3314" spans="1:33" s="7" customFormat="1" x14ac:dyDescent="0.3">
      <c r="A3314" s="61">
        <v>3803</v>
      </c>
      <c r="B3314" s="63"/>
      <c r="C3314" s="63"/>
      <c r="D3314" s="63"/>
      <c r="E3314" s="64"/>
      <c r="F3314" s="64"/>
      <c r="G3314" s="64"/>
      <c r="H3314" s="63"/>
      <c r="I3314" s="63"/>
      <c r="J3314" s="63"/>
      <c r="K3314" s="63"/>
      <c r="L3314" s="63"/>
      <c r="M3314" s="65"/>
      <c r="N3314" s="66"/>
      <c r="O3314" s="66"/>
      <c r="P3314" s="63"/>
      <c r="Q3314" s="64"/>
      <c r="R3314" s="64"/>
      <c r="S3314" s="64"/>
      <c r="T3314" s="67"/>
      <c r="U3314" s="62"/>
      <c r="W3314" s="8"/>
      <c r="X3314" s="8"/>
      <c r="Y3314" s="8"/>
      <c r="Z3314" s="8"/>
      <c r="AA3314" s="8"/>
      <c r="AB3314" s="8"/>
      <c r="AC3314" s="8"/>
      <c r="AD3314" s="8"/>
      <c r="AE3314" s="8"/>
      <c r="AF3314" s="8"/>
      <c r="AG3314" s="8"/>
    </row>
    <row r="3315" spans="1:33" s="7" customFormat="1" x14ac:dyDescent="0.3">
      <c r="A3315" s="61">
        <v>3804</v>
      </c>
      <c r="B3315" s="63"/>
      <c r="C3315" s="63"/>
      <c r="D3315" s="63"/>
      <c r="E3315" s="64"/>
      <c r="F3315" s="64"/>
      <c r="G3315" s="64"/>
      <c r="H3315" s="63"/>
      <c r="I3315" s="63"/>
      <c r="J3315" s="63"/>
      <c r="K3315" s="63"/>
      <c r="L3315" s="63"/>
      <c r="M3315" s="65"/>
      <c r="N3315" s="66"/>
      <c r="O3315" s="66"/>
      <c r="P3315" s="63"/>
      <c r="Q3315" s="64"/>
      <c r="R3315" s="64"/>
      <c r="S3315" s="64"/>
      <c r="T3315" s="67"/>
      <c r="U3315" s="62"/>
      <c r="W3315" s="8"/>
      <c r="X3315" s="8"/>
      <c r="Y3315" s="8"/>
      <c r="Z3315" s="8"/>
      <c r="AA3315" s="8"/>
      <c r="AB3315" s="8"/>
      <c r="AC3315" s="8"/>
      <c r="AD3315" s="8"/>
      <c r="AE3315" s="8"/>
      <c r="AF3315" s="8"/>
      <c r="AG3315" s="8"/>
    </row>
    <row r="3316" spans="1:33" s="7" customFormat="1" x14ac:dyDescent="0.3">
      <c r="A3316" s="61">
        <v>3805</v>
      </c>
      <c r="B3316" s="63"/>
      <c r="C3316" s="63"/>
      <c r="D3316" s="63"/>
      <c r="E3316" s="64"/>
      <c r="F3316" s="64"/>
      <c r="G3316" s="64"/>
      <c r="H3316" s="63"/>
      <c r="I3316" s="63"/>
      <c r="J3316" s="63"/>
      <c r="K3316" s="63"/>
      <c r="L3316" s="63"/>
      <c r="M3316" s="65"/>
      <c r="N3316" s="66"/>
      <c r="O3316" s="66"/>
      <c r="P3316" s="63"/>
      <c r="Q3316" s="64"/>
      <c r="R3316" s="64"/>
      <c r="S3316" s="64"/>
      <c r="T3316" s="67"/>
      <c r="U3316" s="62"/>
      <c r="W3316" s="8"/>
      <c r="X3316" s="8"/>
      <c r="Y3316" s="8"/>
      <c r="Z3316" s="8"/>
      <c r="AA3316" s="8"/>
      <c r="AB3316" s="8"/>
      <c r="AC3316" s="8"/>
      <c r="AD3316" s="8"/>
      <c r="AE3316" s="8"/>
      <c r="AF3316" s="8"/>
      <c r="AG3316" s="8"/>
    </row>
    <row r="3317" spans="1:33" s="7" customFormat="1" x14ac:dyDescent="0.3">
      <c r="A3317" s="61">
        <v>3806</v>
      </c>
      <c r="B3317" s="63"/>
      <c r="C3317" s="63"/>
      <c r="D3317" s="63"/>
      <c r="E3317" s="64"/>
      <c r="F3317" s="64"/>
      <c r="G3317" s="64"/>
      <c r="H3317" s="63"/>
      <c r="I3317" s="63"/>
      <c r="J3317" s="63"/>
      <c r="K3317" s="63"/>
      <c r="L3317" s="63"/>
      <c r="M3317" s="65"/>
      <c r="N3317" s="66"/>
      <c r="O3317" s="66"/>
      <c r="P3317" s="63"/>
      <c r="Q3317" s="64"/>
      <c r="R3317" s="64"/>
      <c r="S3317" s="64"/>
      <c r="T3317" s="67"/>
      <c r="U3317" s="62"/>
      <c r="W3317" s="8"/>
      <c r="X3317" s="8"/>
      <c r="Y3317" s="8"/>
      <c r="Z3317" s="8"/>
      <c r="AA3317" s="8"/>
      <c r="AB3317" s="8"/>
      <c r="AC3317" s="8"/>
      <c r="AD3317" s="8"/>
      <c r="AE3317" s="8"/>
      <c r="AF3317" s="8"/>
      <c r="AG3317" s="8"/>
    </row>
    <row r="3318" spans="1:33" s="7" customFormat="1" x14ac:dyDescent="0.3">
      <c r="A3318" s="61">
        <v>3807</v>
      </c>
      <c r="B3318" s="63"/>
      <c r="C3318" s="63"/>
      <c r="D3318" s="63"/>
      <c r="E3318" s="64"/>
      <c r="F3318" s="64"/>
      <c r="G3318" s="64"/>
      <c r="H3318" s="63"/>
      <c r="I3318" s="63"/>
      <c r="J3318" s="63"/>
      <c r="K3318" s="63"/>
      <c r="L3318" s="63"/>
      <c r="M3318" s="65"/>
      <c r="N3318" s="66"/>
      <c r="O3318" s="66"/>
      <c r="P3318" s="63"/>
      <c r="Q3318" s="64"/>
      <c r="R3318" s="64"/>
      <c r="S3318" s="64"/>
      <c r="T3318" s="67"/>
      <c r="U3318" s="62"/>
      <c r="W3318" s="8"/>
      <c r="X3318" s="8"/>
      <c r="Y3318" s="8"/>
      <c r="Z3318" s="8"/>
      <c r="AA3318" s="8"/>
      <c r="AB3318" s="8"/>
      <c r="AC3318" s="8"/>
      <c r="AD3318" s="8"/>
      <c r="AE3318" s="8"/>
      <c r="AF3318" s="8"/>
      <c r="AG3318" s="8"/>
    </row>
    <row r="3319" spans="1:33" s="7" customFormat="1" x14ac:dyDescent="0.3">
      <c r="A3319" s="61">
        <v>3808</v>
      </c>
      <c r="B3319" s="63"/>
      <c r="C3319" s="63"/>
      <c r="D3319" s="63"/>
      <c r="E3319" s="64"/>
      <c r="F3319" s="64"/>
      <c r="G3319" s="64"/>
      <c r="H3319" s="63"/>
      <c r="I3319" s="63"/>
      <c r="J3319" s="63"/>
      <c r="K3319" s="63"/>
      <c r="L3319" s="63"/>
      <c r="M3319" s="65"/>
      <c r="N3319" s="66"/>
      <c r="O3319" s="66"/>
      <c r="P3319" s="63"/>
      <c r="Q3319" s="64"/>
      <c r="R3319" s="64"/>
      <c r="S3319" s="64"/>
      <c r="T3319" s="67"/>
      <c r="U3319" s="62"/>
      <c r="W3319" s="8"/>
      <c r="X3319" s="8"/>
      <c r="Y3319" s="8"/>
      <c r="Z3319" s="8"/>
      <c r="AA3319" s="8"/>
      <c r="AB3319" s="8"/>
      <c r="AC3319" s="8"/>
      <c r="AD3319" s="8"/>
      <c r="AE3319" s="8"/>
      <c r="AF3319" s="8"/>
      <c r="AG3319" s="8"/>
    </row>
    <row r="3320" spans="1:33" s="7" customFormat="1" x14ac:dyDescent="0.3">
      <c r="A3320" s="61">
        <v>3809</v>
      </c>
      <c r="B3320" s="63"/>
      <c r="C3320" s="63"/>
      <c r="D3320" s="63"/>
      <c r="E3320" s="64"/>
      <c r="F3320" s="64"/>
      <c r="G3320" s="64"/>
      <c r="H3320" s="63"/>
      <c r="I3320" s="63"/>
      <c r="J3320" s="63"/>
      <c r="K3320" s="63"/>
      <c r="L3320" s="63"/>
      <c r="M3320" s="65"/>
      <c r="N3320" s="66"/>
      <c r="O3320" s="66"/>
      <c r="P3320" s="63"/>
      <c r="Q3320" s="64"/>
      <c r="R3320" s="64"/>
      <c r="S3320" s="64"/>
      <c r="T3320" s="67"/>
      <c r="U3320" s="62"/>
      <c r="W3320" s="8"/>
      <c r="X3320" s="8"/>
      <c r="Y3320" s="8"/>
      <c r="Z3320" s="8"/>
      <c r="AA3320" s="8"/>
      <c r="AB3320" s="8"/>
      <c r="AC3320" s="8"/>
      <c r="AD3320" s="8"/>
      <c r="AE3320" s="8"/>
      <c r="AF3320" s="8"/>
      <c r="AG3320" s="8"/>
    </row>
    <row r="3321" spans="1:33" s="7" customFormat="1" x14ac:dyDescent="0.3">
      <c r="A3321" s="61">
        <v>3810</v>
      </c>
      <c r="B3321" s="63"/>
      <c r="C3321" s="63"/>
      <c r="D3321" s="63"/>
      <c r="E3321" s="64"/>
      <c r="F3321" s="64"/>
      <c r="G3321" s="64"/>
      <c r="H3321" s="63"/>
      <c r="I3321" s="63"/>
      <c r="J3321" s="63"/>
      <c r="K3321" s="63"/>
      <c r="L3321" s="63"/>
      <c r="M3321" s="65"/>
      <c r="N3321" s="66"/>
      <c r="O3321" s="66"/>
      <c r="P3321" s="63"/>
      <c r="Q3321" s="64"/>
      <c r="R3321" s="64"/>
      <c r="S3321" s="64"/>
      <c r="T3321" s="67"/>
      <c r="U3321" s="62"/>
      <c r="W3321" s="8"/>
      <c r="X3321" s="8"/>
      <c r="Y3321" s="8"/>
      <c r="Z3321" s="8"/>
      <c r="AA3321" s="8"/>
      <c r="AB3321" s="8"/>
      <c r="AC3321" s="8"/>
      <c r="AD3321" s="8"/>
      <c r="AE3321" s="8"/>
      <c r="AF3321" s="8"/>
      <c r="AG3321" s="8"/>
    </row>
    <row r="3322" spans="1:33" s="7" customFormat="1" x14ac:dyDescent="0.3">
      <c r="A3322" s="61">
        <v>3811</v>
      </c>
      <c r="B3322" s="63"/>
      <c r="C3322" s="63"/>
      <c r="D3322" s="63"/>
      <c r="E3322" s="64"/>
      <c r="F3322" s="64"/>
      <c r="G3322" s="64"/>
      <c r="H3322" s="63"/>
      <c r="I3322" s="63"/>
      <c r="J3322" s="63"/>
      <c r="K3322" s="63"/>
      <c r="L3322" s="63"/>
      <c r="M3322" s="65"/>
      <c r="N3322" s="66"/>
      <c r="O3322" s="66"/>
      <c r="P3322" s="63"/>
      <c r="Q3322" s="64"/>
      <c r="R3322" s="64"/>
      <c r="S3322" s="64"/>
      <c r="T3322" s="67"/>
      <c r="U3322" s="62"/>
      <c r="W3322" s="8"/>
      <c r="X3322" s="8"/>
      <c r="Y3322" s="8"/>
      <c r="Z3322" s="8"/>
      <c r="AA3322" s="8"/>
      <c r="AB3322" s="8"/>
      <c r="AC3322" s="8"/>
      <c r="AD3322" s="8"/>
      <c r="AE3322" s="8"/>
      <c r="AF3322" s="8"/>
      <c r="AG3322" s="8"/>
    </row>
    <row r="3323" spans="1:33" s="7" customFormat="1" x14ac:dyDescent="0.3">
      <c r="A3323" s="61">
        <v>3812</v>
      </c>
      <c r="B3323" s="63"/>
      <c r="C3323" s="63"/>
      <c r="D3323" s="63"/>
      <c r="E3323" s="64"/>
      <c r="F3323" s="64"/>
      <c r="G3323" s="64"/>
      <c r="H3323" s="63"/>
      <c r="I3323" s="63"/>
      <c r="J3323" s="63"/>
      <c r="K3323" s="63"/>
      <c r="L3323" s="63"/>
      <c r="M3323" s="65"/>
      <c r="N3323" s="66"/>
      <c r="O3323" s="66"/>
      <c r="P3323" s="63"/>
      <c r="Q3323" s="64"/>
      <c r="R3323" s="64"/>
      <c r="S3323" s="64"/>
      <c r="T3323" s="67"/>
      <c r="U3323" s="62"/>
      <c r="W3323" s="8"/>
      <c r="X3323" s="8"/>
      <c r="Y3323" s="8"/>
      <c r="Z3323" s="8"/>
      <c r="AA3323" s="8"/>
      <c r="AB3323" s="8"/>
      <c r="AC3323" s="8"/>
      <c r="AD3323" s="8"/>
      <c r="AE3323" s="8"/>
      <c r="AF3323" s="8"/>
      <c r="AG3323" s="8"/>
    </row>
    <row r="3324" spans="1:33" s="7" customFormat="1" x14ac:dyDescent="0.3">
      <c r="A3324" s="61">
        <v>3813</v>
      </c>
      <c r="B3324" s="63"/>
      <c r="C3324" s="63"/>
      <c r="D3324" s="63"/>
      <c r="E3324" s="64"/>
      <c r="F3324" s="64"/>
      <c r="G3324" s="64"/>
      <c r="H3324" s="63"/>
      <c r="I3324" s="63"/>
      <c r="J3324" s="63"/>
      <c r="K3324" s="63"/>
      <c r="L3324" s="63"/>
      <c r="M3324" s="65"/>
      <c r="N3324" s="66"/>
      <c r="O3324" s="66"/>
      <c r="P3324" s="63"/>
      <c r="Q3324" s="64"/>
      <c r="R3324" s="64"/>
      <c r="S3324" s="64"/>
      <c r="T3324" s="67"/>
      <c r="U3324" s="62"/>
      <c r="W3324" s="8"/>
      <c r="X3324" s="8"/>
      <c r="Y3324" s="8"/>
      <c r="Z3324" s="8"/>
      <c r="AA3324" s="8"/>
      <c r="AB3324" s="8"/>
      <c r="AC3324" s="8"/>
      <c r="AD3324" s="8"/>
      <c r="AE3324" s="8"/>
      <c r="AF3324" s="8"/>
      <c r="AG3324" s="8"/>
    </row>
    <row r="3325" spans="1:33" s="7" customFormat="1" x14ac:dyDescent="0.3">
      <c r="A3325" s="61">
        <v>3814</v>
      </c>
      <c r="B3325" s="63"/>
      <c r="C3325" s="63"/>
      <c r="D3325" s="63"/>
      <c r="E3325" s="64"/>
      <c r="F3325" s="64"/>
      <c r="G3325" s="64"/>
      <c r="H3325" s="63"/>
      <c r="I3325" s="63"/>
      <c r="J3325" s="63"/>
      <c r="K3325" s="63"/>
      <c r="L3325" s="63"/>
      <c r="M3325" s="65"/>
      <c r="N3325" s="66"/>
      <c r="O3325" s="66"/>
      <c r="P3325" s="63"/>
      <c r="Q3325" s="64"/>
      <c r="R3325" s="64"/>
      <c r="S3325" s="64"/>
      <c r="T3325" s="67"/>
      <c r="U3325" s="62"/>
      <c r="W3325" s="8"/>
      <c r="X3325" s="8"/>
      <c r="Y3325" s="8"/>
      <c r="Z3325" s="8"/>
      <c r="AA3325" s="8"/>
      <c r="AB3325" s="8"/>
      <c r="AC3325" s="8"/>
      <c r="AD3325" s="8"/>
      <c r="AE3325" s="8"/>
      <c r="AF3325" s="8"/>
      <c r="AG3325" s="8"/>
    </row>
    <row r="3326" spans="1:33" s="7" customFormat="1" x14ac:dyDescent="0.3">
      <c r="A3326" s="61">
        <v>3815</v>
      </c>
      <c r="B3326" s="63"/>
      <c r="C3326" s="63"/>
      <c r="D3326" s="63"/>
      <c r="E3326" s="64"/>
      <c r="F3326" s="64"/>
      <c r="G3326" s="64"/>
      <c r="H3326" s="63"/>
      <c r="I3326" s="63"/>
      <c r="J3326" s="63"/>
      <c r="K3326" s="63"/>
      <c r="L3326" s="63"/>
      <c r="M3326" s="65"/>
      <c r="N3326" s="66"/>
      <c r="O3326" s="66"/>
      <c r="P3326" s="63"/>
      <c r="Q3326" s="64"/>
      <c r="R3326" s="64"/>
      <c r="S3326" s="64"/>
      <c r="T3326" s="67"/>
      <c r="U3326" s="62"/>
      <c r="W3326" s="8"/>
      <c r="X3326" s="8"/>
      <c r="Y3326" s="8"/>
      <c r="Z3326" s="8"/>
      <c r="AA3326" s="8"/>
      <c r="AB3326" s="8"/>
      <c r="AC3326" s="8"/>
      <c r="AD3326" s="8"/>
      <c r="AE3326" s="8"/>
      <c r="AF3326" s="8"/>
      <c r="AG3326" s="8"/>
    </row>
    <row r="3327" spans="1:33" s="7" customFormat="1" x14ac:dyDescent="0.3">
      <c r="A3327" s="61">
        <v>3816</v>
      </c>
      <c r="B3327" s="63"/>
      <c r="C3327" s="63"/>
      <c r="D3327" s="63"/>
      <c r="E3327" s="64"/>
      <c r="F3327" s="64"/>
      <c r="G3327" s="64"/>
      <c r="H3327" s="63"/>
      <c r="I3327" s="63"/>
      <c r="J3327" s="63"/>
      <c r="K3327" s="63"/>
      <c r="L3327" s="63"/>
      <c r="M3327" s="65"/>
      <c r="N3327" s="66"/>
      <c r="O3327" s="66"/>
      <c r="P3327" s="63"/>
      <c r="Q3327" s="64"/>
      <c r="R3327" s="64"/>
      <c r="S3327" s="64"/>
      <c r="T3327" s="67"/>
      <c r="U3327" s="62"/>
      <c r="W3327" s="8"/>
      <c r="X3327" s="8"/>
      <c r="Y3327" s="8"/>
      <c r="Z3327" s="8"/>
      <c r="AA3327" s="8"/>
      <c r="AB3327" s="8"/>
      <c r="AC3327" s="8"/>
      <c r="AD3327" s="8"/>
      <c r="AE3327" s="8"/>
      <c r="AF3327" s="8"/>
      <c r="AG3327" s="8"/>
    </row>
    <row r="3328" spans="1:33" s="7" customFormat="1" x14ac:dyDescent="0.3">
      <c r="A3328" s="61">
        <v>3817</v>
      </c>
      <c r="B3328" s="63"/>
      <c r="C3328" s="63"/>
      <c r="D3328" s="63"/>
      <c r="E3328" s="64"/>
      <c r="F3328" s="64"/>
      <c r="G3328" s="64"/>
      <c r="H3328" s="63"/>
      <c r="I3328" s="63"/>
      <c r="J3328" s="63"/>
      <c r="K3328" s="63"/>
      <c r="L3328" s="63"/>
      <c r="M3328" s="65"/>
      <c r="N3328" s="66"/>
      <c r="O3328" s="66"/>
      <c r="P3328" s="63"/>
      <c r="Q3328" s="64"/>
      <c r="R3328" s="64"/>
      <c r="S3328" s="64"/>
      <c r="T3328" s="67"/>
      <c r="U3328" s="62"/>
      <c r="W3328" s="8"/>
      <c r="X3328" s="8"/>
      <c r="Y3328" s="8"/>
      <c r="Z3328" s="8"/>
      <c r="AA3328" s="8"/>
      <c r="AB3328" s="8"/>
      <c r="AC3328" s="8"/>
      <c r="AD3328" s="8"/>
      <c r="AE3328" s="8"/>
      <c r="AF3328" s="8"/>
      <c r="AG3328" s="8"/>
    </row>
    <row r="3329" spans="1:33" s="7" customFormat="1" x14ac:dyDescent="0.3">
      <c r="A3329" s="61">
        <v>3818</v>
      </c>
      <c r="B3329" s="63"/>
      <c r="C3329" s="63"/>
      <c r="D3329" s="63"/>
      <c r="E3329" s="64"/>
      <c r="F3329" s="64"/>
      <c r="G3329" s="64"/>
      <c r="H3329" s="63"/>
      <c r="I3329" s="63"/>
      <c r="J3329" s="63"/>
      <c r="K3329" s="63"/>
      <c r="L3329" s="63"/>
      <c r="M3329" s="65"/>
      <c r="N3329" s="66"/>
      <c r="O3329" s="66"/>
      <c r="P3329" s="63"/>
      <c r="Q3329" s="64"/>
      <c r="R3329" s="64"/>
      <c r="S3329" s="64"/>
      <c r="T3329" s="67"/>
      <c r="U3329" s="62"/>
      <c r="W3329" s="8"/>
      <c r="X3329" s="8"/>
      <c r="Y3329" s="8"/>
      <c r="Z3329" s="8"/>
      <c r="AA3329" s="8"/>
      <c r="AB3329" s="8"/>
      <c r="AC3329" s="8"/>
      <c r="AD3329" s="8"/>
      <c r="AE3329" s="8"/>
      <c r="AF3329" s="8"/>
      <c r="AG3329" s="8"/>
    </row>
    <row r="3330" spans="1:33" s="7" customFormat="1" x14ac:dyDescent="0.3">
      <c r="A3330" s="61">
        <v>3819</v>
      </c>
      <c r="B3330" s="63"/>
      <c r="C3330" s="63"/>
      <c r="D3330" s="63"/>
      <c r="E3330" s="64"/>
      <c r="F3330" s="64"/>
      <c r="G3330" s="64"/>
      <c r="H3330" s="63"/>
      <c r="I3330" s="63"/>
      <c r="J3330" s="63"/>
      <c r="K3330" s="63"/>
      <c r="L3330" s="63"/>
      <c r="M3330" s="65"/>
      <c r="N3330" s="66"/>
      <c r="O3330" s="66"/>
      <c r="P3330" s="63"/>
      <c r="Q3330" s="64"/>
      <c r="R3330" s="64"/>
      <c r="S3330" s="64"/>
      <c r="T3330" s="67"/>
      <c r="U3330" s="62"/>
      <c r="W3330" s="8"/>
      <c r="X3330" s="8"/>
      <c r="Y3330" s="8"/>
      <c r="Z3330" s="8"/>
      <c r="AA3330" s="8"/>
      <c r="AB3330" s="8"/>
      <c r="AC3330" s="8"/>
      <c r="AD3330" s="8"/>
      <c r="AE3330" s="8"/>
      <c r="AF3330" s="8"/>
      <c r="AG3330" s="8"/>
    </row>
    <row r="3331" spans="1:33" s="7" customFormat="1" x14ac:dyDescent="0.3">
      <c r="A3331" s="61">
        <v>3820</v>
      </c>
      <c r="B3331" s="63"/>
      <c r="C3331" s="63"/>
      <c r="D3331" s="63"/>
      <c r="E3331" s="64"/>
      <c r="F3331" s="64"/>
      <c r="G3331" s="64"/>
      <c r="H3331" s="63"/>
      <c r="I3331" s="63"/>
      <c r="J3331" s="63"/>
      <c r="K3331" s="63"/>
      <c r="L3331" s="63"/>
      <c r="M3331" s="65"/>
      <c r="N3331" s="66"/>
      <c r="O3331" s="66"/>
      <c r="P3331" s="63"/>
      <c r="Q3331" s="64"/>
      <c r="R3331" s="64"/>
      <c r="S3331" s="64"/>
      <c r="T3331" s="67"/>
      <c r="U3331" s="62"/>
      <c r="W3331" s="8"/>
      <c r="X3331" s="8"/>
      <c r="Y3331" s="8"/>
      <c r="Z3331" s="8"/>
      <c r="AA3331" s="8"/>
      <c r="AB3331" s="8"/>
      <c r="AC3331" s="8"/>
      <c r="AD3331" s="8"/>
      <c r="AE3331" s="8"/>
      <c r="AF3331" s="8"/>
      <c r="AG3331" s="8"/>
    </row>
    <row r="3332" spans="1:33" s="7" customFormat="1" x14ac:dyDescent="0.3">
      <c r="A3332" s="61">
        <v>3821</v>
      </c>
      <c r="B3332" s="63"/>
      <c r="C3332" s="63"/>
      <c r="D3332" s="63"/>
      <c r="E3332" s="64"/>
      <c r="F3332" s="64"/>
      <c r="G3332" s="64"/>
      <c r="H3332" s="63"/>
      <c r="I3332" s="63"/>
      <c r="J3332" s="63"/>
      <c r="K3332" s="63"/>
      <c r="L3332" s="63"/>
      <c r="M3332" s="65"/>
      <c r="N3332" s="66"/>
      <c r="O3332" s="66"/>
      <c r="P3332" s="63"/>
      <c r="Q3332" s="64"/>
      <c r="R3332" s="64"/>
      <c r="S3332" s="64"/>
      <c r="T3332" s="67"/>
      <c r="U3332" s="62"/>
      <c r="W3332" s="8"/>
      <c r="X3332" s="8"/>
      <c r="Y3332" s="8"/>
      <c r="Z3332" s="8"/>
      <c r="AA3332" s="8"/>
      <c r="AB3332" s="8"/>
      <c r="AC3332" s="8"/>
      <c r="AD3332" s="8"/>
      <c r="AE3332" s="8"/>
      <c r="AF3332" s="8"/>
      <c r="AG3332" s="8"/>
    </row>
    <row r="3333" spans="1:33" s="7" customFormat="1" x14ac:dyDescent="0.3">
      <c r="A3333" s="61">
        <v>3822</v>
      </c>
      <c r="B3333" s="63"/>
      <c r="C3333" s="63"/>
      <c r="D3333" s="63"/>
      <c r="E3333" s="64"/>
      <c r="F3333" s="64"/>
      <c r="G3333" s="64"/>
      <c r="H3333" s="63"/>
      <c r="I3333" s="63"/>
      <c r="J3333" s="63"/>
      <c r="K3333" s="63"/>
      <c r="L3333" s="63"/>
      <c r="M3333" s="65"/>
      <c r="N3333" s="66"/>
      <c r="O3333" s="66"/>
      <c r="P3333" s="63"/>
      <c r="Q3333" s="64"/>
      <c r="R3333" s="64"/>
      <c r="S3333" s="64"/>
      <c r="T3333" s="67"/>
      <c r="U3333" s="62"/>
      <c r="W3333" s="8"/>
      <c r="X3333" s="8"/>
      <c r="Y3333" s="8"/>
      <c r="Z3333" s="8"/>
      <c r="AA3333" s="8"/>
      <c r="AB3333" s="8"/>
      <c r="AC3333" s="8"/>
      <c r="AD3333" s="8"/>
      <c r="AE3333" s="8"/>
      <c r="AF3333" s="8"/>
      <c r="AG3333" s="8"/>
    </row>
    <row r="3334" spans="1:33" s="7" customFormat="1" x14ac:dyDescent="0.3">
      <c r="A3334" s="61">
        <v>3823</v>
      </c>
      <c r="B3334" s="63"/>
      <c r="C3334" s="63"/>
      <c r="D3334" s="63"/>
      <c r="E3334" s="64"/>
      <c r="F3334" s="64"/>
      <c r="G3334" s="64"/>
      <c r="H3334" s="63"/>
      <c r="I3334" s="63"/>
      <c r="J3334" s="63"/>
      <c r="K3334" s="63"/>
      <c r="L3334" s="63"/>
      <c r="M3334" s="65"/>
      <c r="N3334" s="66"/>
      <c r="O3334" s="66"/>
      <c r="P3334" s="63"/>
      <c r="Q3334" s="64"/>
      <c r="R3334" s="64"/>
      <c r="S3334" s="64"/>
      <c r="T3334" s="67"/>
      <c r="U3334" s="62"/>
      <c r="W3334" s="8"/>
      <c r="X3334" s="8"/>
      <c r="Y3334" s="8"/>
      <c r="Z3334" s="8"/>
      <c r="AA3334" s="8"/>
      <c r="AB3334" s="8"/>
      <c r="AC3334" s="8"/>
      <c r="AD3334" s="8"/>
      <c r="AE3334" s="8"/>
      <c r="AF3334" s="8"/>
      <c r="AG3334" s="8"/>
    </row>
    <row r="3335" spans="1:33" s="7" customFormat="1" x14ac:dyDescent="0.3">
      <c r="A3335" s="61">
        <v>3824</v>
      </c>
      <c r="B3335" s="63"/>
      <c r="C3335" s="63"/>
      <c r="D3335" s="63"/>
      <c r="E3335" s="64"/>
      <c r="F3335" s="64"/>
      <c r="G3335" s="64"/>
      <c r="H3335" s="63"/>
      <c r="I3335" s="63"/>
      <c r="J3335" s="63"/>
      <c r="K3335" s="63"/>
      <c r="L3335" s="63"/>
      <c r="M3335" s="65"/>
      <c r="N3335" s="66"/>
      <c r="O3335" s="66"/>
      <c r="P3335" s="63"/>
      <c r="Q3335" s="64"/>
      <c r="R3335" s="64"/>
      <c r="S3335" s="64"/>
      <c r="T3335" s="67"/>
      <c r="U3335" s="62"/>
      <c r="W3335" s="8"/>
      <c r="X3335" s="8"/>
      <c r="Y3335" s="8"/>
      <c r="Z3335" s="8"/>
      <c r="AA3335" s="8"/>
      <c r="AB3335" s="8"/>
      <c r="AC3335" s="8"/>
      <c r="AD3335" s="8"/>
      <c r="AE3335" s="8"/>
      <c r="AF3335" s="8"/>
      <c r="AG3335" s="8"/>
    </row>
    <row r="3336" spans="1:33" s="7" customFormat="1" x14ac:dyDescent="0.3">
      <c r="A3336" s="61">
        <v>3825</v>
      </c>
      <c r="B3336" s="63"/>
      <c r="C3336" s="63"/>
      <c r="D3336" s="63"/>
      <c r="E3336" s="64"/>
      <c r="F3336" s="64"/>
      <c r="G3336" s="64"/>
      <c r="H3336" s="63"/>
      <c r="I3336" s="63"/>
      <c r="J3336" s="63"/>
      <c r="K3336" s="63"/>
      <c r="L3336" s="63"/>
      <c r="M3336" s="65"/>
      <c r="N3336" s="66"/>
      <c r="O3336" s="66"/>
      <c r="P3336" s="63"/>
      <c r="Q3336" s="64"/>
      <c r="R3336" s="64"/>
      <c r="S3336" s="64"/>
      <c r="T3336" s="67"/>
      <c r="U3336" s="62"/>
      <c r="W3336" s="8"/>
      <c r="X3336" s="8"/>
      <c r="Y3336" s="8"/>
      <c r="Z3336" s="8"/>
      <c r="AA3336" s="8"/>
      <c r="AB3336" s="8"/>
      <c r="AC3336" s="8"/>
      <c r="AD3336" s="8"/>
      <c r="AE3336" s="8"/>
      <c r="AF3336" s="8"/>
      <c r="AG3336" s="8"/>
    </row>
    <row r="3337" spans="1:33" s="7" customFormat="1" x14ac:dyDescent="0.3">
      <c r="A3337" s="61">
        <v>3826</v>
      </c>
      <c r="B3337" s="63"/>
      <c r="C3337" s="63"/>
      <c r="D3337" s="63"/>
      <c r="E3337" s="64"/>
      <c r="F3337" s="64"/>
      <c r="G3337" s="64"/>
      <c r="H3337" s="63"/>
      <c r="I3337" s="63"/>
      <c r="J3337" s="63"/>
      <c r="K3337" s="63"/>
      <c r="L3337" s="63"/>
      <c r="M3337" s="65"/>
      <c r="N3337" s="66"/>
      <c r="O3337" s="66"/>
      <c r="P3337" s="63"/>
      <c r="Q3337" s="64"/>
      <c r="R3337" s="64"/>
      <c r="S3337" s="64"/>
      <c r="T3337" s="67"/>
      <c r="U3337" s="62"/>
      <c r="W3337" s="8"/>
      <c r="X3337" s="8"/>
      <c r="Y3337" s="8"/>
      <c r="Z3337" s="8"/>
      <c r="AA3337" s="8"/>
      <c r="AB3337" s="8"/>
      <c r="AC3337" s="8"/>
      <c r="AD3337" s="8"/>
      <c r="AE3337" s="8"/>
      <c r="AF3337" s="8"/>
      <c r="AG3337" s="8"/>
    </row>
    <row r="3338" spans="1:33" s="7" customFormat="1" x14ac:dyDescent="0.3">
      <c r="A3338" s="61">
        <v>3827</v>
      </c>
      <c r="B3338" s="63"/>
      <c r="C3338" s="63"/>
      <c r="D3338" s="63"/>
      <c r="E3338" s="64"/>
      <c r="F3338" s="64"/>
      <c r="G3338" s="64"/>
      <c r="H3338" s="63"/>
      <c r="I3338" s="63"/>
      <c r="J3338" s="63"/>
      <c r="K3338" s="63"/>
      <c r="L3338" s="63"/>
      <c r="M3338" s="65"/>
      <c r="N3338" s="66"/>
      <c r="O3338" s="66"/>
      <c r="P3338" s="63"/>
      <c r="Q3338" s="64"/>
      <c r="R3338" s="64"/>
      <c r="S3338" s="64"/>
      <c r="T3338" s="67"/>
      <c r="U3338" s="62"/>
      <c r="W3338" s="8"/>
      <c r="X3338" s="8"/>
      <c r="Y3338" s="8"/>
      <c r="Z3338" s="8"/>
      <c r="AA3338" s="8"/>
      <c r="AB3338" s="8"/>
      <c r="AC3338" s="8"/>
      <c r="AD3338" s="8"/>
      <c r="AE3338" s="8"/>
      <c r="AF3338" s="8"/>
      <c r="AG3338" s="8"/>
    </row>
    <row r="3339" spans="1:33" s="7" customFormat="1" x14ac:dyDescent="0.3">
      <c r="A3339" s="61">
        <v>3828</v>
      </c>
      <c r="B3339" s="63"/>
      <c r="C3339" s="63"/>
      <c r="D3339" s="63"/>
      <c r="E3339" s="64"/>
      <c r="F3339" s="64"/>
      <c r="G3339" s="64"/>
      <c r="H3339" s="63"/>
      <c r="I3339" s="63"/>
      <c r="J3339" s="63"/>
      <c r="K3339" s="63"/>
      <c r="L3339" s="63"/>
      <c r="M3339" s="65"/>
      <c r="N3339" s="66"/>
      <c r="O3339" s="66"/>
      <c r="P3339" s="63"/>
      <c r="Q3339" s="64"/>
      <c r="R3339" s="64"/>
      <c r="S3339" s="64"/>
      <c r="T3339" s="67"/>
      <c r="U3339" s="62"/>
      <c r="W3339" s="8"/>
      <c r="X3339" s="8"/>
      <c r="Y3339" s="8"/>
      <c r="Z3339" s="8"/>
      <c r="AA3339" s="8"/>
      <c r="AB3339" s="8"/>
      <c r="AC3339" s="8"/>
      <c r="AD3339" s="8"/>
      <c r="AE3339" s="8"/>
      <c r="AF3339" s="8"/>
      <c r="AG3339" s="8"/>
    </row>
    <row r="3340" spans="1:33" s="7" customFormat="1" x14ac:dyDescent="0.3">
      <c r="A3340" s="61">
        <v>3829</v>
      </c>
      <c r="B3340" s="63"/>
      <c r="C3340" s="63"/>
      <c r="D3340" s="63"/>
      <c r="E3340" s="64"/>
      <c r="F3340" s="64"/>
      <c r="G3340" s="64"/>
      <c r="H3340" s="63"/>
      <c r="I3340" s="63"/>
      <c r="J3340" s="63"/>
      <c r="K3340" s="63"/>
      <c r="L3340" s="63"/>
      <c r="M3340" s="65"/>
      <c r="N3340" s="66"/>
      <c r="O3340" s="66"/>
      <c r="P3340" s="63"/>
      <c r="Q3340" s="64"/>
      <c r="R3340" s="64"/>
      <c r="S3340" s="64"/>
      <c r="T3340" s="67"/>
      <c r="U3340" s="62"/>
      <c r="W3340" s="8"/>
      <c r="X3340" s="8"/>
      <c r="Y3340" s="8"/>
      <c r="Z3340" s="8"/>
      <c r="AA3340" s="8"/>
      <c r="AB3340" s="8"/>
      <c r="AC3340" s="8"/>
      <c r="AD3340" s="8"/>
      <c r="AE3340" s="8"/>
      <c r="AF3340" s="8"/>
      <c r="AG3340" s="8"/>
    </row>
    <row r="3341" spans="1:33" s="7" customFormat="1" x14ac:dyDescent="0.3">
      <c r="A3341" s="61">
        <v>3830</v>
      </c>
      <c r="B3341" s="63"/>
      <c r="C3341" s="63"/>
      <c r="D3341" s="63"/>
      <c r="E3341" s="64"/>
      <c r="F3341" s="64"/>
      <c r="G3341" s="64"/>
      <c r="H3341" s="63"/>
      <c r="I3341" s="63"/>
      <c r="J3341" s="63"/>
      <c r="K3341" s="63"/>
      <c r="L3341" s="63"/>
      <c r="M3341" s="65"/>
      <c r="N3341" s="66"/>
      <c r="O3341" s="66"/>
      <c r="P3341" s="63"/>
      <c r="Q3341" s="64"/>
      <c r="R3341" s="64"/>
      <c r="S3341" s="64"/>
      <c r="T3341" s="67"/>
      <c r="U3341" s="62"/>
      <c r="W3341" s="8"/>
      <c r="X3341" s="8"/>
      <c r="Y3341" s="8"/>
      <c r="Z3341" s="8"/>
      <c r="AA3341" s="8"/>
      <c r="AB3341" s="8"/>
      <c r="AC3341" s="8"/>
      <c r="AD3341" s="8"/>
      <c r="AE3341" s="8"/>
      <c r="AF3341" s="8"/>
      <c r="AG3341" s="8"/>
    </row>
    <row r="3342" spans="1:33" s="7" customFormat="1" x14ac:dyDescent="0.3">
      <c r="A3342" s="61">
        <v>3831</v>
      </c>
      <c r="B3342" s="63"/>
      <c r="C3342" s="63"/>
      <c r="D3342" s="63"/>
      <c r="E3342" s="64"/>
      <c r="F3342" s="64"/>
      <c r="G3342" s="64"/>
      <c r="H3342" s="63"/>
      <c r="I3342" s="63"/>
      <c r="J3342" s="63"/>
      <c r="K3342" s="63"/>
      <c r="L3342" s="63"/>
      <c r="M3342" s="65"/>
      <c r="N3342" s="66"/>
      <c r="O3342" s="66"/>
      <c r="P3342" s="63"/>
      <c r="Q3342" s="64"/>
      <c r="R3342" s="64"/>
      <c r="S3342" s="64"/>
      <c r="T3342" s="67"/>
      <c r="U3342" s="62"/>
      <c r="W3342" s="8"/>
      <c r="X3342" s="8"/>
      <c r="Y3342" s="8"/>
      <c r="Z3342" s="8"/>
      <c r="AA3342" s="8"/>
      <c r="AB3342" s="8"/>
      <c r="AC3342" s="8"/>
      <c r="AD3342" s="8"/>
      <c r="AE3342" s="8"/>
      <c r="AF3342" s="8"/>
      <c r="AG3342" s="8"/>
    </row>
    <row r="3343" spans="1:33" s="7" customFormat="1" x14ac:dyDescent="0.3">
      <c r="A3343" s="61">
        <v>3832</v>
      </c>
      <c r="B3343" s="63"/>
      <c r="C3343" s="63"/>
      <c r="D3343" s="63"/>
      <c r="E3343" s="64"/>
      <c r="F3343" s="64"/>
      <c r="G3343" s="64"/>
      <c r="H3343" s="63"/>
      <c r="I3343" s="63"/>
      <c r="J3343" s="63"/>
      <c r="K3343" s="63"/>
      <c r="L3343" s="63"/>
      <c r="M3343" s="65"/>
      <c r="N3343" s="66"/>
      <c r="O3343" s="66"/>
      <c r="P3343" s="63"/>
      <c r="Q3343" s="64"/>
      <c r="R3343" s="64"/>
      <c r="S3343" s="64"/>
      <c r="T3343" s="67"/>
      <c r="U3343" s="62"/>
      <c r="W3343" s="8"/>
      <c r="X3343" s="8"/>
      <c r="Y3343" s="8"/>
      <c r="Z3343" s="8"/>
      <c r="AA3343" s="8"/>
      <c r="AB3343" s="8"/>
      <c r="AC3343" s="8"/>
      <c r="AD3343" s="8"/>
      <c r="AE3343" s="8"/>
      <c r="AF3343" s="8"/>
      <c r="AG3343" s="8"/>
    </row>
    <row r="3344" spans="1:33" s="7" customFormat="1" x14ac:dyDescent="0.3">
      <c r="A3344" s="61">
        <v>3833</v>
      </c>
      <c r="B3344" s="63"/>
      <c r="C3344" s="63"/>
      <c r="D3344" s="63"/>
      <c r="E3344" s="64"/>
      <c r="F3344" s="64"/>
      <c r="G3344" s="64"/>
      <c r="H3344" s="63"/>
      <c r="I3344" s="63"/>
      <c r="J3344" s="63"/>
      <c r="K3344" s="63"/>
      <c r="L3344" s="63"/>
      <c r="M3344" s="65"/>
      <c r="N3344" s="66"/>
      <c r="O3344" s="66"/>
      <c r="P3344" s="63"/>
      <c r="Q3344" s="64"/>
      <c r="R3344" s="64"/>
      <c r="S3344" s="64"/>
      <c r="T3344" s="67"/>
      <c r="U3344" s="62"/>
      <c r="W3344" s="8"/>
      <c r="X3344" s="8"/>
      <c r="Y3344" s="8"/>
      <c r="Z3344" s="8"/>
      <c r="AA3344" s="8"/>
      <c r="AB3344" s="8"/>
      <c r="AC3344" s="8"/>
      <c r="AD3344" s="8"/>
      <c r="AE3344" s="8"/>
      <c r="AF3344" s="8"/>
      <c r="AG3344" s="8"/>
    </row>
    <row r="3345" spans="1:33" s="7" customFormat="1" x14ac:dyDescent="0.3">
      <c r="A3345" s="61">
        <v>3834</v>
      </c>
      <c r="B3345" s="63"/>
      <c r="C3345" s="63"/>
      <c r="D3345" s="63"/>
      <c r="E3345" s="64"/>
      <c r="F3345" s="64"/>
      <c r="G3345" s="64"/>
      <c r="H3345" s="63"/>
      <c r="I3345" s="63"/>
      <c r="J3345" s="63"/>
      <c r="K3345" s="63"/>
      <c r="L3345" s="63"/>
      <c r="M3345" s="65"/>
      <c r="N3345" s="66"/>
      <c r="O3345" s="66"/>
      <c r="P3345" s="63"/>
      <c r="Q3345" s="64"/>
      <c r="R3345" s="64"/>
      <c r="S3345" s="64"/>
      <c r="T3345" s="67"/>
      <c r="U3345" s="62"/>
      <c r="W3345" s="8"/>
      <c r="X3345" s="8"/>
      <c r="Y3345" s="8"/>
      <c r="Z3345" s="8"/>
      <c r="AA3345" s="8"/>
      <c r="AB3345" s="8"/>
      <c r="AC3345" s="8"/>
      <c r="AD3345" s="8"/>
      <c r="AE3345" s="8"/>
      <c r="AF3345" s="8"/>
      <c r="AG3345" s="8"/>
    </row>
    <row r="3346" spans="1:33" s="7" customFormat="1" x14ac:dyDescent="0.3">
      <c r="A3346" s="61">
        <v>3835</v>
      </c>
      <c r="B3346" s="63"/>
      <c r="C3346" s="63"/>
      <c r="D3346" s="63"/>
      <c r="E3346" s="64"/>
      <c r="F3346" s="64"/>
      <c r="G3346" s="64"/>
      <c r="H3346" s="63"/>
      <c r="I3346" s="63"/>
      <c r="J3346" s="63"/>
      <c r="K3346" s="63"/>
      <c r="L3346" s="63"/>
      <c r="M3346" s="65"/>
      <c r="N3346" s="66"/>
      <c r="O3346" s="66"/>
      <c r="P3346" s="63"/>
      <c r="Q3346" s="64"/>
      <c r="R3346" s="64"/>
      <c r="S3346" s="64"/>
      <c r="T3346" s="67"/>
      <c r="U3346" s="62"/>
      <c r="W3346" s="8"/>
      <c r="X3346" s="8"/>
      <c r="Y3346" s="8"/>
      <c r="Z3346" s="8"/>
      <c r="AA3346" s="8"/>
      <c r="AB3346" s="8"/>
      <c r="AC3346" s="8"/>
      <c r="AD3346" s="8"/>
      <c r="AE3346" s="8"/>
      <c r="AF3346" s="8"/>
      <c r="AG3346" s="8"/>
    </row>
    <row r="3347" spans="1:33" s="7" customFormat="1" x14ac:dyDescent="0.3">
      <c r="A3347" s="61">
        <v>3836</v>
      </c>
      <c r="B3347" s="63"/>
      <c r="C3347" s="63"/>
      <c r="D3347" s="63"/>
      <c r="E3347" s="64"/>
      <c r="F3347" s="64"/>
      <c r="G3347" s="64"/>
      <c r="H3347" s="63"/>
      <c r="I3347" s="63"/>
      <c r="J3347" s="63"/>
      <c r="K3347" s="63"/>
      <c r="L3347" s="63"/>
      <c r="M3347" s="65"/>
      <c r="N3347" s="66"/>
      <c r="O3347" s="66"/>
      <c r="P3347" s="63"/>
      <c r="Q3347" s="64"/>
      <c r="R3347" s="64"/>
      <c r="S3347" s="64"/>
      <c r="T3347" s="67"/>
      <c r="U3347" s="62"/>
      <c r="W3347" s="8"/>
      <c r="X3347" s="8"/>
      <c r="Y3347" s="8"/>
      <c r="Z3347" s="8"/>
      <c r="AA3347" s="8"/>
      <c r="AB3347" s="8"/>
      <c r="AC3347" s="8"/>
      <c r="AD3347" s="8"/>
      <c r="AE3347" s="8"/>
      <c r="AF3347" s="8"/>
      <c r="AG3347" s="8"/>
    </row>
    <row r="3348" spans="1:33" s="7" customFormat="1" x14ac:dyDescent="0.3">
      <c r="A3348" s="61">
        <v>3837</v>
      </c>
      <c r="B3348" s="63"/>
      <c r="C3348" s="63"/>
      <c r="D3348" s="63"/>
      <c r="E3348" s="64"/>
      <c r="F3348" s="64"/>
      <c r="G3348" s="64"/>
      <c r="H3348" s="63"/>
      <c r="I3348" s="63"/>
      <c r="J3348" s="63"/>
      <c r="K3348" s="63"/>
      <c r="L3348" s="63"/>
      <c r="M3348" s="65"/>
      <c r="N3348" s="66"/>
      <c r="O3348" s="66"/>
      <c r="P3348" s="63"/>
      <c r="Q3348" s="64"/>
      <c r="R3348" s="64"/>
      <c r="S3348" s="64"/>
      <c r="T3348" s="67"/>
      <c r="U3348" s="62"/>
      <c r="W3348" s="8"/>
      <c r="X3348" s="8"/>
      <c r="Y3348" s="8"/>
      <c r="Z3348" s="8"/>
      <c r="AA3348" s="8"/>
      <c r="AB3348" s="8"/>
      <c r="AC3348" s="8"/>
      <c r="AD3348" s="8"/>
      <c r="AE3348" s="8"/>
      <c r="AF3348" s="8"/>
      <c r="AG3348" s="8"/>
    </row>
    <row r="3349" spans="1:33" s="7" customFormat="1" x14ac:dyDescent="0.3">
      <c r="A3349" s="61">
        <v>3838</v>
      </c>
      <c r="B3349" s="63"/>
      <c r="C3349" s="63"/>
      <c r="D3349" s="63"/>
      <c r="E3349" s="64"/>
      <c r="F3349" s="64"/>
      <c r="G3349" s="64"/>
      <c r="H3349" s="63"/>
      <c r="I3349" s="63"/>
      <c r="J3349" s="63"/>
      <c r="K3349" s="63"/>
      <c r="L3349" s="63"/>
      <c r="M3349" s="65"/>
      <c r="N3349" s="66"/>
      <c r="O3349" s="66"/>
      <c r="P3349" s="63"/>
      <c r="Q3349" s="64"/>
      <c r="R3349" s="64"/>
      <c r="S3349" s="64"/>
      <c r="T3349" s="67"/>
      <c r="U3349" s="62"/>
      <c r="W3349" s="8"/>
      <c r="X3349" s="8"/>
      <c r="Y3349" s="8"/>
      <c r="Z3349" s="8"/>
      <c r="AA3349" s="8"/>
      <c r="AB3349" s="8"/>
      <c r="AC3349" s="8"/>
      <c r="AD3349" s="8"/>
      <c r="AE3349" s="8"/>
      <c r="AF3349" s="8"/>
      <c r="AG3349" s="8"/>
    </row>
    <row r="3350" spans="1:33" s="7" customFormat="1" x14ac:dyDescent="0.3">
      <c r="A3350" s="61">
        <v>3839</v>
      </c>
      <c r="B3350" s="63"/>
      <c r="C3350" s="63"/>
      <c r="D3350" s="63"/>
      <c r="E3350" s="64"/>
      <c r="F3350" s="64"/>
      <c r="G3350" s="64"/>
      <c r="H3350" s="63"/>
      <c r="I3350" s="63"/>
      <c r="J3350" s="63"/>
      <c r="K3350" s="63"/>
      <c r="L3350" s="63"/>
      <c r="M3350" s="65"/>
      <c r="N3350" s="66"/>
      <c r="O3350" s="66"/>
      <c r="P3350" s="63"/>
      <c r="Q3350" s="64"/>
      <c r="R3350" s="64"/>
      <c r="S3350" s="64"/>
      <c r="T3350" s="67"/>
      <c r="U3350" s="62"/>
      <c r="W3350" s="8"/>
      <c r="X3350" s="8"/>
      <c r="Y3350" s="8"/>
      <c r="Z3350" s="8"/>
      <c r="AA3350" s="8"/>
      <c r="AB3350" s="8"/>
      <c r="AC3350" s="8"/>
      <c r="AD3350" s="8"/>
      <c r="AE3350" s="8"/>
      <c r="AF3350" s="8"/>
      <c r="AG3350" s="8"/>
    </row>
    <row r="3351" spans="1:33" s="7" customFormat="1" x14ac:dyDescent="0.3">
      <c r="A3351" s="61">
        <v>3840</v>
      </c>
      <c r="B3351" s="63"/>
      <c r="C3351" s="63"/>
      <c r="D3351" s="63"/>
      <c r="E3351" s="64"/>
      <c r="F3351" s="64"/>
      <c r="G3351" s="64"/>
      <c r="H3351" s="63"/>
      <c r="I3351" s="63"/>
      <c r="J3351" s="63"/>
      <c r="K3351" s="63"/>
      <c r="L3351" s="63"/>
      <c r="M3351" s="65"/>
      <c r="N3351" s="66"/>
      <c r="O3351" s="66"/>
      <c r="P3351" s="63"/>
      <c r="Q3351" s="64"/>
      <c r="R3351" s="64"/>
      <c r="S3351" s="64"/>
      <c r="T3351" s="67"/>
      <c r="U3351" s="62"/>
      <c r="W3351" s="8"/>
      <c r="X3351" s="8"/>
      <c r="Y3351" s="8"/>
      <c r="Z3351" s="8"/>
      <c r="AA3351" s="8"/>
      <c r="AB3351" s="8"/>
      <c r="AC3351" s="8"/>
      <c r="AD3351" s="8"/>
      <c r="AE3351" s="8"/>
      <c r="AF3351" s="8"/>
      <c r="AG3351" s="8"/>
    </row>
    <row r="3352" spans="1:33" s="7" customFormat="1" x14ac:dyDescent="0.3">
      <c r="A3352" s="61">
        <v>3841</v>
      </c>
      <c r="B3352" s="63"/>
      <c r="C3352" s="63"/>
      <c r="D3352" s="63"/>
      <c r="E3352" s="64"/>
      <c r="F3352" s="64"/>
      <c r="G3352" s="64"/>
      <c r="H3352" s="63"/>
      <c r="I3352" s="63"/>
      <c r="J3352" s="63"/>
      <c r="K3352" s="63"/>
      <c r="L3352" s="63"/>
      <c r="M3352" s="65"/>
      <c r="N3352" s="66"/>
      <c r="O3352" s="66"/>
      <c r="P3352" s="63"/>
      <c r="Q3352" s="64"/>
      <c r="R3352" s="64"/>
      <c r="S3352" s="64"/>
      <c r="T3352" s="67"/>
      <c r="U3352" s="62"/>
      <c r="W3352" s="8"/>
      <c r="X3352" s="8"/>
      <c r="Y3352" s="8"/>
      <c r="Z3352" s="8"/>
      <c r="AA3352" s="8"/>
      <c r="AB3352" s="8"/>
      <c r="AC3352" s="8"/>
      <c r="AD3352" s="8"/>
      <c r="AE3352" s="8"/>
      <c r="AF3352" s="8"/>
      <c r="AG3352" s="8"/>
    </row>
    <row r="3353" spans="1:33" s="7" customFormat="1" x14ac:dyDescent="0.3">
      <c r="A3353" s="61">
        <v>3842</v>
      </c>
      <c r="B3353" s="63"/>
      <c r="C3353" s="63"/>
      <c r="D3353" s="63"/>
      <c r="E3353" s="64"/>
      <c r="F3353" s="64"/>
      <c r="G3353" s="64"/>
      <c r="H3353" s="63"/>
      <c r="I3353" s="63"/>
      <c r="J3353" s="63"/>
      <c r="K3353" s="63"/>
      <c r="L3353" s="63"/>
      <c r="M3353" s="65"/>
      <c r="N3353" s="66"/>
      <c r="O3353" s="66"/>
      <c r="P3353" s="63"/>
      <c r="Q3353" s="64"/>
      <c r="R3353" s="64"/>
      <c r="S3353" s="64"/>
      <c r="T3353" s="67"/>
      <c r="U3353" s="62"/>
      <c r="W3353" s="8"/>
      <c r="X3353" s="8"/>
      <c r="Y3353" s="8"/>
      <c r="Z3353" s="8"/>
      <c r="AA3353" s="8"/>
      <c r="AB3353" s="8"/>
      <c r="AC3353" s="8"/>
      <c r="AD3353" s="8"/>
      <c r="AE3353" s="8"/>
      <c r="AF3353" s="8"/>
      <c r="AG3353" s="8"/>
    </row>
    <row r="3354" spans="1:33" s="7" customFormat="1" x14ac:dyDescent="0.3">
      <c r="A3354" s="61">
        <v>3843</v>
      </c>
      <c r="B3354" s="63"/>
      <c r="C3354" s="63"/>
      <c r="D3354" s="63"/>
      <c r="E3354" s="64"/>
      <c r="F3354" s="64"/>
      <c r="G3354" s="64"/>
      <c r="H3354" s="63"/>
      <c r="I3354" s="63"/>
      <c r="J3354" s="63"/>
      <c r="K3354" s="63"/>
      <c r="L3354" s="63"/>
      <c r="M3354" s="65"/>
      <c r="N3354" s="66"/>
      <c r="O3354" s="66"/>
      <c r="P3354" s="63"/>
      <c r="Q3354" s="64"/>
      <c r="R3354" s="64"/>
      <c r="S3354" s="64"/>
      <c r="T3354" s="67"/>
      <c r="U3354" s="62"/>
      <c r="W3354" s="8"/>
      <c r="X3354" s="8"/>
      <c r="Y3354" s="8"/>
      <c r="Z3354" s="8"/>
      <c r="AA3354" s="8"/>
      <c r="AB3354" s="8"/>
      <c r="AC3354" s="8"/>
      <c r="AD3354" s="8"/>
      <c r="AE3354" s="8"/>
      <c r="AF3354" s="8"/>
      <c r="AG3354" s="8"/>
    </row>
    <row r="3355" spans="1:33" s="7" customFormat="1" x14ac:dyDescent="0.3">
      <c r="A3355" s="61">
        <v>3844</v>
      </c>
      <c r="B3355" s="63"/>
      <c r="C3355" s="63"/>
      <c r="D3355" s="63"/>
      <c r="E3355" s="64"/>
      <c r="F3355" s="64"/>
      <c r="G3355" s="64"/>
      <c r="H3355" s="63"/>
      <c r="I3355" s="63"/>
      <c r="J3355" s="63"/>
      <c r="K3355" s="63"/>
      <c r="L3355" s="63"/>
      <c r="M3355" s="65"/>
      <c r="N3355" s="66"/>
      <c r="O3355" s="66"/>
      <c r="P3355" s="63"/>
      <c r="Q3355" s="64"/>
      <c r="R3355" s="64"/>
      <c r="S3355" s="64"/>
      <c r="T3355" s="67"/>
      <c r="U3355" s="62"/>
      <c r="W3355" s="8"/>
      <c r="X3355" s="8"/>
      <c r="Y3355" s="8"/>
      <c r="Z3355" s="8"/>
      <c r="AA3355" s="8"/>
      <c r="AB3355" s="8"/>
      <c r="AC3355" s="8"/>
      <c r="AD3355" s="8"/>
      <c r="AE3355" s="8"/>
      <c r="AF3355" s="8"/>
      <c r="AG3355" s="8"/>
    </row>
    <row r="3356" spans="1:33" s="7" customFormat="1" x14ac:dyDescent="0.3">
      <c r="A3356" s="61">
        <v>3845</v>
      </c>
      <c r="B3356" s="63"/>
      <c r="C3356" s="63"/>
      <c r="D3356" s="63"/>
      <c r="E3356" s="64"/>
      <c r="F3356" s="64"/>
      <c r="G3356" s="64"/>
      <c r="H3356" s="63"/>
      <c r="I3356" s="63"/>
      <c r="J3356" s="63"/>
      <c r="K3356" s="63"/>
      <c r="L3356" s="63"/>
      <c r="M3356" s="65"/>
      <c r="N3356" s="66"/>
      <c r="O3356" s="66"/>
      <c r="P3356" s="63"/>
      <c r="Q3356" s="64"/>
      <c r="R3356" s="64"/>
      <c r="S3356" s="64"/>
      <c r="T3356" s="67"/>
      <c r="U3356" s="62"/>
      <c r="W3356" s="8"/>
      <c r="X3356" s="8"/>
      <c r="Y3356" s="8"/>
      <c r="Z3356" s="8"/>
      <c r="AA3356" s="8"/>
      <c r="AB3356" s="8"/>
      <c r="AC3356" s="8"/>
      <c r="AD3356" s="8"/>
      <c r="AE3356" s="8"/>
      <c r="AF3356" s="8"/>
      <c r="AG3356" s="8"/>
    </row>
    <row r="3357" spans="1:33" s="7" customFormat="1" x14ac:dyDescent="0.3">
      <c r="A3357" s="61">
        <v>3846</v>
      </c>
      <c r="B3357" s="63"/>
      <c r="C3357" s="63"/>
      <c r="D3357" s="63"/>
      <c r="E3357" s="64"/>
      <c r="F3357" s="64"/>
      <c r="G3357" s="64"/>
      <c r="H3357" s="63"/>
      <c r="I3357" s="63"/>
      <c r="J3357" s="63"/>
      <c r="K3357" s="63"/>
      <c r="L3357" s="63"/>
      <c r="M3357" s="65"/>
      <c r="N3357" s="66"/>
      <c r="O3357" s="66"/>
      <c r="P3357" s="63"/>
      <c r="Q3357" s="64"/>
      <c r="R3357" s="64"/>
      <c r="S3357" s="64"/>
      <c r="T3357" s="67"/>
      <c r="U3357" s="62"/>
      <c r="W3357" s="8"/>
      <c r="X3357" s="8"/>
      <c r="Y3357" s="8"/>
      <c r="Z3357" s="8"/>
      <c r="AA3357" s="8"/>
      <c r="AB3357" s="8"/>
      <c r="AC3357" s="8"/>
      <c r="AD3357" s="8"/>
      <c r="AE3357" s="8"/>
      <c r="AF3357" s="8"/>
      <c r="AG3357" s="8"/>
    </row>
    <row r="3358" spans="1:33" s="7" customFormat="1" x14ac:dyDescent="0.3">
      <c r="A3358" s="61">
        <v>3847</v>
      </c>
      <c r="B3358" s="63"/>
      <c r="C3358" s="63"/>
      <c r="D3358" s="63"/>
      <c r="E3358" s="64"/>
      <c r="F3358" s="64"/>
      <c r="G3358" s="64"/>
      <c r="H3358" s="63"/>
      <c r="I3358" s="63"/>
      <c r="J3358" s="63"/>
      <c r="K3358" s="63"/>
      <c r="L3358" s="63"/>
      <c r="M3358" s="65"/>
      <c r="N3358" s="66"/>
      <c r="O3358" s="66"/>
      <c r="P3358" s="63"/>
      <c r="Q3358" s="64"/>
      <c r="R3358" s="64"/>
      <c r="S3358" s="64"/>
      <c r="T3358" s="67"/>
      <c r="U3358" s="62"/>
      <c r="W3358" s="8"/>
      <c r="X3358" s="8"/>
      <c r="Y3358" s="8"/>
      <c r="Z3358" s="8"/>
      <c r="AA3358" s="8"/>
      <c r="AB3358" s="8"/>
      <c r="AC3358" s="8"/>
      <c r="AD3358" s="8"/>
      <c r="AE3358" s="8"/>
      <c r="AF3358" s="8"/>
      <c r="AG3358" s="8"/>
    </row>
    <row r="3359" spans="1:33" s="7" customFormat="1" x14ac:dyDescent="0.3">
      <c r="A3359" s="61">
        <v>3848</v>
      </c>
      <c r="B3359" s="63"/>
      <c r="C3359" s="63"/>
      <c r="D3359" s="63"/>
      <c r="E3359" s="64"/>
      <c r="F3359" s="64"/>
      <c r="G3359" s="64"/>
      <c r="H3359" s="63"/>
      <c r="I3359" s="63"/>
      <c r="J3359" s="63"/>
      <c r="K3359" s="63"/>
      <c r="L3359" s="63"/>
      <c r="M3359" s="65"/>
      <c r="N3359" s="66"/>
      <c r="O3359" s="66"/>
      <c r="P3359" s="63"/>
      <c r="Q3359" s="64"/>
      <c r="R3359" s="64"/>
      <c r="S3359" s="64"/>
      <c r="T3359" s="67"/>
      <c r="U3359" s="62"/>
      <c r="W3359" s="8"/>
      <c r="X3359" s="8"/>
      <c r="Y3359" s="8"/>
      <c r="Z3359" s="8"/>
      <c r="AA3359" s="8"/>
      <c r="AB3359" s="8"/>
      <c r="AC3359" s="8"/>
      <c r="AD3359" s="8"/>
      <c r="AE3359" s="8"/>
      <c r="AF3359" s="8"/>
      <c r="AG3359" s="8"/>
    </row>
    <row r="3360" spans="1:33" s="7" customFormat="1" x14ac:dyDescent="0.3">
      <c r="A3360" s="61">
        <v>3849</v>
      </c>
      <c r="B3360" s="63"/>
      <c r="C3360" s="63"/>
      <c r="D3360" s="63"/>
      <c r="E3360" s="64"/>
      <c r="F3360" s="64"/>
      <c r="G3360" s="64"/>
      <c r="H3360" s="63"/>
      <c r="I3360" s="63"/>
      <c r="J3360" s="63"/>
      <c r="K3360" s="63"/>
      <c r="L3360" s="63"/>
      <c r="M3360" s="65"/>
      <c r="N3360" s="66"/>
      <c r="O3360" s="66"/>
      <c r="P3360" s="63"/>
      <c r="Q3360" s="64"/>
      <c r="R3360" s="64"/>
      <c r="S3360" s="64"/>
      <c r="T3360" s="67"/>
      <c r="U3360" s="62"/>
      <c r="W3360" s="8"/>
      <c r="X3360" s="8"/>
      <c r="Y3360" s="8"/>
      <c r="Z3360" s="8"/>
      <c r="AA3360" s="8"/>
      <c r="AB3360" s="8"/>
      <c r="AC3360" s="8"/>
      <c r="AD3360" s="8"/>
      <c r="AE3360" s="8"/>
      <c r="AF3360" s="8"/>
      <c r="AG3360" s="8"/>
    </row>
    <row r="3361" spans="1:33" s="7" customFormat="1" x14ac:dyDescent="0.3">
      <c r="A3361" s="61">
        <v>3850</v>
      </c>
      <c r="B3361" s="63"/>
      <c r="C3361" s="63"/>
      <c r="D3361" s="63"/>
      <c r="E3361" s="64"/>
      <c r="F3361" s="64"/>
      <c r="G3361" s="64"/>
      <c r="H3361" s="63"/>
      <c r="I3361" s="63"/>
      <c r="J3361" s="63"/>
      <c r="K3361" s="63"/>
      <c r="L3361" s="63"/>
      <c r="M3361" s="65"/>
      <c r="N3361" s="66"/>
      <c r="O3361" s="66"/>
      <c r="P3361" s="63"/>
      <c r="Q3361" s="64"/>
      <c r="R3361" s="64"/>
      <c r="S3361" s="64"/>
      <c r="T3361" s="67"/>
      <c r="U3361" s="62"/>
      <c r="W3361" s="8"/>
      <c r="X3361" s="8"/>
      <c r="Y3361" s="8"/>
      <c r="Z3361" s="8"/>
      <c r="AA3361" s="8"/>
      <c r="AB3361" s="8"/>
      <c r="AC3361" s="8"/>
      <c r="AD3361" s="8"/>
      <c r="AE3361" s="8"/>
      <c r="AF3361" s="8"/>
      <c r="AG3361" s="8"/>
    </row>
    <row r="3362" spans="1:33" s="7" customFormat="1" x14ac:dyDescent="0.3">
      <c r="A3362" s="61">
        <v>3851</v>
      </c>
      <c r="B3362" s="63"/>
      <c r="C3362" s="63"/>
      <c r="D3362" s="63"/>
      <c r="E3362" s="64"/>
      <c r="F3362" s="64"/>
      <c r="G3362" s="64"/>
      <c r="H3362" s="63"/>
      <c r="I3362" s="63"/>
      <c r="J3362" s="63"/>
      <c r="K3362" s="63"/>
      <c r="L3362" s="63"/>
      <c r="M3362" s="65"/>
      <c r="N3362" s="66"/>
      <c r="O3362" s="66"/>
      <c r="P3362" s="63"/>
      <c r="Q3362" s="64"/>
      <c r="R3362" s="64"/>
      <c r="S3362" s="64"/>
      <c r="T3362" s="67"/>
      <c r="U3362" s="62"/>
      <c r="W3362" s="8"/>
      <c r="X3362" s="8"/>
      <c r="Y3362" s="8"/>
      <c r="Z3362" s="8"/>
      <c r="AA3362" s="8"/>
      <c r="AB3362" s="8"/>
      <c r="AC3362" s="8"/>
      <c r="AD3362" s="8"/>
      <c r="AE3362" s="8"/>
      <c r="AF3362" s="8"/>
      <c r="AG3362" s="8"/>
    </row>
    <row r="3363" spans="1:33" s="7" customFormat="1" x14ac:dyDescent="0.3">
      <c r="A3363" s="61">
        <v>3852</v>
      </c>
      <c r="B3363" s="63"/>
      <c r="C3363" s="63"/>
      <c r="D3363" s="63"/>
      <c r="E3363" s="64"/>
      <c r="F3363" s="64"/>
      <c r="G3363" s="64"/>
      <c r="H3363" s="63"/>
      <c r="I3363" s="63"/>
      <c r="J3363" s="63"/>
      <c r="K3363" s="63"/>
      <c r="L3363" s="63"/>
      <c r="M3363" s="65"/>
      <c r="N3363" s="66"/>
      <c r="O3363" s="66"/>
      <c r="P3363" s="63"/>
      <c r="Q3363" s="64"/>
      <c r="R3363" s="64"/>
      <c r="S3363" s="64"/>
      <c r="T3363" s="67"/>
      <c r="U3363" s="62"/>
      <c r="W3363" s="8"/>
      <c r="X3363" s="8"/>
      <c r="Y3363" s="8"/>
      <c r="Z3363" s="8"/>
      <c r="AA3363" s="8"/>
      <c r="AB3363" s="8"/>
      <c r="AC3363" s="8"/>
      <c r="AD3363" s="8"/>
      <c r="AE3363" s="8"/>
      <c r="AF3363" s="8"/>
      <c r="AG3363" s="8"/>
    </row>
    <row r="3364" spans="1:33" s="7" customFormat="1" x14ac:dyDescent="0.3">
      <c r="A3364" s="61">
        <v>3853</v>
      </c>
      <c r="B3364" s="63"/>
      <c r="C3364" s="63"/>
      <c r="D3364" s="63"/>
      <c r="E3364" s="64"/>
      <c r="F3364" s="64"/>
      <c r="G3364" s="64"/>
      <c r="H3364" s="63"/>
      <c r="I3364" s="63"/>
      <c r="J3364" s="63"/>
      <c r="K3364" s="63"/>
      <c r="L3364" s="63"/>
      <c r="M3364" s="65"/>
      <c r="N3364" s="66"/>
      <c r="O3364" s="66"/>
      <c r="P3364" s="63"/>
      <c r="Q3364" s="64"/>
      <c r="R3364" s="64"/>
      <c r="S3364" s="64"/>
      <c r="T3364" s="67"/>
      <c r="U3364" s="62"/>
      <c r="W3364" s="8"/>
      <c r="X3364" s="8"/>
      <c r="Y3364" s="8"/>
      <c r="Z3364" s="8"/>
      <c r="AA3364" s="8"/>
      <c r="AB3364" s="8"/>
      <c r="AC3364" s="8"/>
      <c r="AD3364" s="8"/>
      <c r="AE3364" s="8"/>
      <c r="AF3364" s="8"/>
      <c r="AG3364" s="8"/>
    </row>
    <row r="3365" spans="1:33" s="7" customFormat="1" x14ac:dyDescent="0.3">
      <c r="A3365" s="61">
        <v>3854</v>
      </c>
      <c r="B3365" s="63"/>
      <c r="C3365" s="63"/>
      <c r="D3365" s="63"/>
      <c r="E3365" s="64"/>
      <c r="F3365" s="64"/>
      <c r="G3365" s="64"/>
      <c r="H3365" s="63"/>
      <c r="I3365" s="63"/>
      <c r="J3365" s="63"/>
      <c r="K3365" s="63"/>
      <c r="L3365" s="63"/>
      <c r="M3365" s="65"/>
      <c r="N3365" s="66"/>
      <c r="O3365" s="66"/>
      <c r="P3365" s="63"/>
      <c r="Q3365" s="64"/>
      <c r="R3365" s="64"/>
      <c r="S3365" s="64"/>
      <c r="T3365" s="67"/>
      <c r="U3365" s="62"/>
      <c r="W3365" s="8"/>
      <c r="X3365" s="8"/>
      <c r="Y3365" s="8"/>
      <c r="Z3365" s="8"/>
      <c r="AA3365" s="8"/>
      <c r="AB3365" s="8"/>
      <c r="AC3365" s="8"/>
      <c r="AD3365" s="8"/>
      <c r="AE3365" s="8"/>
      <c r="AF3365" s="8"/>
      <c r="AG3365" s="8"/>
    </row>
    <row r="3366" spans="1:33" s="7" customFormat="1" x14ac:dyDescent="0.3">
      <c r="A3366" s="61">
        <v>3855</v>
      </c>
      <c r="B3366" s="63"/>
      <c r="C3366" s="63"/>
      <c r="D3366" s="63"/>
      <c r="E3366" s="64"/>
      <c r="F3366" s="64"/>
      <c r="G3366" s="64"/>
      <c r="H3366" s="63"/>
      <c r="I3366" s="63"/>
      <c r="J3366" s="63"/>
      <c r="K3366" s="63"/>
      <c r="L3366" s="63"/>
      <c r="M3366" s="65"/>
      <c r="N3366" s="66"/>
      <c r="O3366" s="66"/>
      <c r="P3366" s="63"/>
      <c r="Q3366" s="64"/>
      <c r="R3366" s="64"/>
      <c r="S3366" s="64"/>
      <c r="T3366" s="67"/>
      <c r="U3366" s="62"/>
      <c r="W3366" s="8"/>
      <c r="X3366" s="8"/>
      <c r="Y3366" s="8"/>
      <c r="Z3366" s="8"/>
      <c r="AA3366" s="8"/>
      <c r="AB3366" s="8"/>
      <c r="AC3366" s="8"/>
      <c r="AD3366" s="8"/>
      <c r="AE3366" s="8"/>
      <c r="AF3366" s="8"/>
      <c r="AG3366" s="8"/>
    </row>
    <row r="3367" spans="1:33" s="7" customFormat="1" x14ac:dyDescent="0.3">
      <c r="A3367" s="61">
        <v>3856</v>
      </c>
      <c r="B3367" s="63"/>
      <c r="C3367" s="63"/>
      <c r="D3367" s="63"/>
      <c r="E3367" s="64"/>
      <c r="F3367" s="64"/>
      <c r="G3367" s="64"/>
      <c r="H3367" s="63"/>
      <c r="I3367" s="63"/>
      <c r="J3367" s="63"/>
      <c r="K3367" s="63"/>
      <c r="L3367" s="63"/>
      <c r="M3367" s="65"/>
      <c r="N3367" s="66"/>
      <c r="O3367" s="66"/>
      <c r="P3367" s="63"/>
      <c r="Q3367" s="64"/>
      <c r="R3367" s="64"/>
      <c r="S3367" s="64"/>
      <c r="T3367" s="67"/>
      <c r="U3367" s="62"/>
      <c r="W3367" s="8"/>
      <c r="X3367" s="8"/>
      <c r="Y3367" s="8"/>
      <c r="Z3367" s="8"/>
      <c r="AA3367" s="8"/>
      <c r="AB3367" s="8"/>
      <c r="AC3367" s="8"/>
      <c r="AD3367" s="8"/>
      <c r="AE3367" s="8"/>
      <c r="AF3367" s="8"/>
      <c r="AG3367" s="8"/>
    </row>
    <row r="3368" spans="1:33" s="7" customFormat="1" x14ac:dyDescent="0.3">
      <c r="A3368" s="61">
        <v>3857</v>
      </c>
      <c r="B3368" s="63"/>
      <c r="C3368" s="63"/>
      <c r="D3368" s="63"/>
      <c r="E3368" s="64"/>
      <c r="F3368" s="64"/>
      <c r="G3368" s="64"/>
      <c r="H3368" s="63"/>
      <c r="I3368" s="63"/>
      <c r="J3368" s="63"/>
      <c r="K3368" s="63"/>
      <c r="L3368" s="63"/>
      <c r="M3368" s="65"/>
      <c r="N3368" s="66"/>
      <c r="O3368" s="66"/>
      <c r="P3368" s="63"/>
      <c r="Q3368" s="64"/>
      <c r="R3368" s="64"/>
      <c r="S3368" s="64"/>
      <c r="T3368" s="67"/>
      <c r="U3368" s="62"/>
      <c r="W3368" s="8"/>
      <c r="X3368" s="8"/>
      <c r="Y3368" s="8"/>
      <c r="Z3368" s="8"/>
      <c r="AA3368" s="8"/>
      <c r="AB3368" s="8"/>
      <c r="AC3368" s="8"/>
      <c r="AD3368" s="8"/>
      <c r="AE3368" s="8"/>
      <c r="AF3368" s="8"/>
      <c r="AG3368" s="8"/>
    </row>
    <row r="3369" spans="1:33" s="7" customFormat="1" x14ac:dyDescent="0.3">
      <c r="A3369" s="61">
        <v>3858</v>
      </c>
      <c r="B3369" s="63"/>
      <c r="C3369" s="63"/>
      <c r="D3369" s="63"/>
      <c r="E3369" s="64"/>
      <c r="F3369" s="64"/>
      <c r="G3369" s="64"/>
      <c r="H3369" s="63"/>
      <c r="I3369" s="63"/>
      <c r="J3369" s="63"/>
      <c r="K3369" s="63"/>
      <c r="L3369" s="63"/>
      <c r="M3369" s="65"/>
      <c r="N3369" s="66"/>
      <c r="O3369" s="66"/>
      <c r="P3369" s="63"/>
      <c r="Q3369" s="64"/>
      <c r="R3369" s="64"/>
      <c r="S3369" s="64"/>
      <c r="T3369" s="67"/>
      <c r="U3369" s="62"/>
      <c r="W3369" s="8"/>
      <c r="X3369" s="8"/>
      <c r="Y3369" s="8"/>
      <c r="Z3369" s="8"/>
      <c r="AA3369" s="8"/>
      <c r="AB3369" s="8"/>
      <c r="AC3369" s="8"/>
      <c r="AD3369" s="8"/>
      <c r="AE3369" s="8"/>
      <c r="AF3369" s="8"/>
      <c r="AG3369" s="8"/>
    </row>
    <row r="3370" spans="1:33" s="7" customFormat="1" x14ac:dyDescent="0.3">
      <c r="A3370" s="61">
        <v>3859</v>
      </c>
      <c r="B3370" s="63"/>
      <c r="C3370" s="63"/>
      <c r="D3370" s="63"/>
      <c r="E3370" s="64"/>
      <c r="F3370" s="64"/>
      <c r="G3370" s="64"/>
      <c r="H3370" s="63"/>
      <c r="I3370" s="63"/>
      <c r="J3370" s="63"/>
      <c r="K3370" s="63"/>
      <c r="L3370" s="63"/>
      <c r="M3370" s="65"/>
      <c r="N3370" s="66"/>
      <c r="O3370" s="66"/>
      <c r="P3370" s="63"/>
      <c r="Q3370" s="64"/>
      <c r="R3370" s="64"/>
      <c r="S3370" s="64"/>
      <c r="T3370" s="67"/>
      <c r="U3370" s="62"/>
      <c r="W3370" s="8"/>
      <c r="X3370" s="8"/>
      <c r="Y3370" s="8"/>
      <c r="Z3370" s="8"/>
      <c r="AA3370" s="8"/>
      <c r="AB3370" s="8"/>
      <c r="AC3370" s="8"/>
      <c r="AD3370" s="8"/>
      <c r="AE3370" s="8"/>
      <c r="AF3370" s="8"/>
      <c r="AG3370" s="8"/>
    </row>
    <row r="3371" spans="1:33" s="7" customFormat="1" x14ac:dyDescent="0.3">
      <c r="A3371" s="61">
        <v>3860</v>
      </c>
      <c r="B3371" s="63"/>
      <c r="C3371" s="63"/>
      <c r="D3371" s="63"/>
      <c r="E3371" s="64"/>
      <c r="F3371" s="64"/>
      <c r="G3371" s="64"/>
      <c r="H3371" s="63"/>
      <c r="I3371" s="63"/>
      <c r="J3371" s="63"/>
      <c r="K3371" s="63"/>
      <c r="L3371" s="63"/>
      <c r="M3371" s="65"/>
      <c r="N3371" s="66"/>
      <c r="O3371" s="66"/>
      <c r="P3371" s="63"/>
      <c r="Q3371" s="64"/>
      <c r="R3371" s="64"/>
      <c r="S3371" s="64"/>
      <c r="T3371" s="67"/>
      <c r="U3371" s="62"/>
      <c r="W3371" s="8"/>
      <c r="X3371" s="8"/>
      <c r="Y3371" s="8"/>
      <c r="Z3371" s="8"/>
      <c r="AA3371" s="8"/>
      <c r="AB3371" s="8"/>
      <c r="AC3371" s="8"/>
      <c r="AD3371" s="8"/>
      <c r="AE3371" s="8"/>
      <c r="AF3371" s="8"/>
      <c r="AG3371" s="8"/>
    </row>
    <row r="3372" spans="1:33" s="7" customFormat="1" x14ac:dyDescent="0.3">
      <c r="A3372" s="61">
        <v>3861</v>
      </c>
      <c r="B3372" s="63"/>
      <c r="C3372" s="63"/>
      <c r="D3372" s="63"/>
      <c r="E3372" s="64"/>
      <c r="F3372" s="64"/>
      <c r="G3372" s="64"/>
      <c r="H3372" s="63"/>
      <c r="I3372" s="63"/>
      <c r="J3372" s="63"/>
      <c r="K3372" s="63"/>
      <c r="L3372" s="63"/>
      <c r="M3372" s="65"/>
      <c r="N3372" s="66"/>
      <c r="O3372" s="66"/>
      <c r="P3372" s="63"/>
      <c r="Q3372" s="64"/>
      <c r="R3372" s="64"/>
      <c r="S3372" s="64"/>
      <c r="T3372" s="67"/>
      <c r="U3372" s="62"/>
      <c r="W3372" s="8"/>
      <c r="X3372" s="8"/>
      <c r="Y3372" s="8"/>
      <c r="Z3372" s="8"/>
      <c r="AA3372" s="8"/>
      <c r="AB3372" s="8"/>
      <c r="AC3372" s="8"/>
      <c r="AD3372" s="8"/>
      <c r="AE3372" s="8"/>
      <c r="AF3372" s="8"/>
      <c r="AG3372" s="8"/>
    </row>
    <row r="3373" spans="1:33" s="7" customFormat="1" x14ac:dyDescent="0.3">
      <c r="A3373" s="61">
        <v>3862</v>
      </c>
      <c r="B3373" s="63"/>
      <c r="C3373" s="63"/>
      <c r="D3373" s="63"/>
      <c r="E3373" s="64"/>
      <c r="F3373" s="64"/>
      <c r="G3373" s="64"/>
      <c r="H3373" s="63"/>
      <c r="I3373" s="63"/>
      <c r="J3373" s="63"/>
      <c r="K3373" s="63"/>
      <c r="L3373" s="63"/>
      <c r="M3373" s="65"/>
      <c r="N3373" s="66"/>
      <c r="O3373" s="66"/>
      <c r="P3373" s="63"/>
      <c r="Q3373" s="64"/>
      <c r="R3373" s="64"/>
      <c r="S3373" s="64"/>
      <c r="T3373" s="67"/>
      <c r="U3373" s="62"/>
      <c r="W3373" s="8"/>
      <c r="X3373" s="8"/>
      <c r="Y3373" s="8"/>
      <c r="Z3373" s="8"/>
      <c r="AA3373" s="8"/>
      <c r="AB3373" s="8"/>
      <c r="AC3373" s="8"/>
      <c r="AD3373" s="8"/>
      <c r="AE3373" s="8"/>
      <c r="AF3373" s="8"/>
      <c r="AG3373" s="8"/>
    </row>
    <row r="3374" spans="1:33" s="7" customFormat="1" x14ac:dyDescent="0.3">
      <c r="A3374" s="61">
        <v>3863</v>
      </c>
      <c r="B3374" s="63"/>
      <c r="C3374" s="63"/>
      <c r="D3374" s="63"/>
      <c r="E3374" s="64"/>
      <c r="F3374" s="64"/>
      <c r="G3374" s="64"/>
      <c r="H3374" s="63"/>
      <c r="I3374" s="63"/>
      <c r="J3374" s="63"/>
      <c r="K3374" s="63"/>
      <c r="L3374" s="63"/>
      <c r="M3374" s="65"/>
      <c r="N3374" s="66"/>
      <c r="O3374" s="66"/>
      <c r="P3374" s="63"/>
      <c r="Q3374" s="64"/>
      <c r="R3374" s="64"/>
      <c r="S3374" s="64"/>
      <c r="T3374" s="67"/>
      <c r="U3374" s="62"/>
      <c r="W3374" s="8"/>
      <c r="X3374" s="8"/>
      <c r="Y3374" s="8"/>
      <c r="Z3374" s="8"/>
      <c r="AA3374" s="8"/>
      <c r="AB3374" s="8"/>
      <c r="AC3374" s="8"/>
      <c r="AD3374" s="8"/>
      <c r="AE3374" s="8"/>
      <c r="AF3374" s="8"/>
      <c r="AG3374" s="8"/>
    </row>
    <row r="3375" spans="1:33" s="7" customFormat="1" x14ac:dyDescent="0.3">
      <c r="A3375" s="61">
        <v>3864</v>
      </c>
      <c r="B3375" s="63"/>
      <c r="C3375" s="63"/>
      <c r="D3375" s="63"/>
      <c r="E3375" s="64"/>
      <c r="F3375" s="64"/>
      <c r="G3375" s="64"/>
      <c r="H3375" s="63"/>
      <c r="I3375" s="63"/>
      <c r="J3375" s="63"/>
      <c r="K3375" s="63"/>
      <c r="L3375" s="63"/>
      <c r="M3375" s="65"/>
      <c r="N3375" s="66"/>
      <c r="O3375" s="66"/>
      <c r="P3375" s="63"/>
      <c r="Q3375" s="64"/>
      <c r="R3375" s="64"/>
      <c r="S3375" s="64"/>
      <c r="T3375" s="67"/>
      <c r="U3375" s="62"/>
      <c r="W3375" s="8"/>
      <c r="X3375" s="8"/>
      <c r="Y3375" s="8"/>
      <c r="Z3375" s="8"/>
      <c r="AA3375" s="8"/>
      <c r="AB3375" s="8"/>
      <c r="AC3375" s="8"/>
      <c r="AD3375" s="8"/>
      <c r="AE3375" s="8"/>
      <c r="AF3375" s="8"/>
      <c r="AG3375" s="8"/>
    </row>
    <row r="3376" spans="1:33" s="7" customFormat="1" x14ac:dyDescent="0.3">
      <c r="A3376" s="61">
        <v>3865</v>
      </c>
      <c r="B3376" s="63"/>
      <c r="C3376" s="63"/>
      <c r="D3376" s="63"/>
      <c r="E3376" s="64"/>
      <c r="F3376" s="64"/>
      <c r="G3376" s="64"/>
      <c r="H3376" s="63"/>
      <c r="I3376" s="63"/>
      <c r="J3376" s="63"/>
      <c r="K3376" s="63"/>
      <c r="L3376" s="63"/>
      <c r="M3376" s="65"/>
      <c r="N3376" s="66"/>
      <c r="O3376" s="66"/>
      <c r="P3376" s="63"/>
      <c r="Q3376" s="64"/>
      <c r="R3376" s="64"/>
      <c r="S3376" s="64"/>
      <c r="T3376" s="67"/>
      <c r="U3376" s="62"/>
      <c r="W3376" s="8"/>
      <c r="X3376" s="8"/>
      <c r="Y3376" s="8"/>
      <c r="Z3376" s="8"/>
      <c r="AA3376" s="8"/>
      <c r="AB3376" s="8"/>
      <c r="AC3376" s="8"/>
      <c r="AD3376" s="8"/>
      <c r="AE3376" s="8"/>
      <c r="AF3376" s="8"/>
      <c r="AG3376" s="8"/>
    </row>
    <row r="3377" spans="1:33" s="7" customFormat="1" x14ac:dyDescent="0.3">
      <c r="A3377" s="61">
        <v>3866</v>
      </c>
      <c r="B3377" s="63"/>
      <c r="C3377" s="63"/>
      <c r="D3377" s="63"/>
      <c r="E3377" s="64"/>
      <c r="F3377" s="64"/>
      <c r="G3377" s="64"/>
      <c r="H3377" s="63"/>
      <c r="I3377" s="63"/>
      <c r="J3377" s="63"/>
      <c r="K3377" s="63"/>
      <c r="L3377" s="63"/>
      <c r="M3377" s="65"/>
      <c r="N3377" s="66"/>
      <c r="O3377" s="66"/>
      <c r="P3377" s="63"/>
      <c r="Q3377" s="64"/>
      <c r="R3377" s="64"/>
      <c r="S3377" s="64"/>
      <c r="T3377" s="67"/>
      <c r="U3377" s="62"/>
      <c r="W3377" s="8"/>
      <c r="X3377" s="8"/>
      <c r="Y3377" s="8"/>
      <c r="Z3377" s="8"/>
      <c r="AA3377" s="8"/>
      <c r="AB3377" s="8"/>
      <c r="AC3377" s="8"/>
      <c r="AD3377" s="8"/>
      <c r="AE3377" s="8"/>
      <c r="AF3377" s="8"/>
      <c r="AG3377" s="8"/>
    </row>
    <row r="3378" spans="1:33" s="7" customFormat="1" x14ac:dyDescent="0.3">
      <c r="A3378" s="61">
        <v>3867</v>
      </c>
      <c r="B3378" s="63"/>
      <c r="C3378" s="63"/>
      <c r="D3378" s="63"/>
      <c r="E3378" s="64"/>
      <c r="F3378" s="64"/>
      <c r="G3378" s="64"/>
      <c r="H3378" s="63"/>
      <c r="I3378" s="63"/>
      <c r="J3378" s="63"/>
      <c r="K3378" s="63"/>
      <c r="L3378" s="63"/>
      <c r="M3378" s="65"/>
      <c r="N3378" s="66"/>
      <c r="O3378" s="66"/>
      <c r="P3378" s="63"/>
      <c r="Q3378" s="64"/>
      <c r="R3378" s="64"/>
      <c r="S3378" s="64"/>
      <c r="T3378" s="67"/>
      <c r="U3378" s="62"/>
      <c r="W3378" s="8"/>
      <c r="X3378" s="8"/>
      <c r="Y3378" s="8"/>
      <c r="Z3378" s="8"/>
      <c r="AA3378" s="8"/>
      <c r="AB3378" s="8"/>
      <c r="AC3378" s="8"/>
      <c r="AD3378" s="8"/>
      <c r="AE3378" s="8"/>
      <c r="AF3378" s="8"/>
      <c r="AG3378" s="8"/>
    </row>
    <row r="3379" spans="1:33" s="7" customFormat="1" x14ac:dyDescent="0.3">
      <c r="A3379" s="61">
        <v>3868</v>
      </c>
      <c r="B3379" s="63"/>
      <c r="C3379" s="63"/>
      <c r="D3379" s="63"/>
      <c r="E3379" s="64"/>
      <c r="F3379" s="64"/>
      <c r="G3379" s="64"/>
      <c r="H3379" s="63"/>
      <c r="I3379" s="63"/>
      <c r="J3379" s="63"/>
      <c r="K3379" s="63"/>
      <c r="L3379" s="63"/>
      <c r="M3379" s="65"/>
      <c r="N3379" s="66"/>
      <c r="O3379" s="66"/>
      <c r="P3379" s="63"/>
      <c r="Q3379" s="64"/>
      <c r="R3379" s="64"/>
      <c r="S3379" s="64"/>
      <c r="T3379" s="67"/>
      <c r="U3379" s="62"/>
      <c r="W3379" s="8"/>
      <c r="X3379" s="8"/>
      <c r="Y3379" s="8"/>
      <c r="Z3379" s="8"/>
      <c r="AA3379" s="8"/>
      <c r="AB3379" s="8"/>
      <c r="AC3379" s="8"/>
      <c r="AD3379" s="8"/>
      <c r="AE3379" s="8"/>
      <c r="AF3379" s="8"/>
      <c r="AG3379" s="8"/>
    </row>
    <row r="3380" spans="1:33" s="7" customFormat="1" x14ac:dyDescent="0.3">
      <c r="A3380" s="61">
        <v>3869</v>
      </c>
      <c r="B3380" s="63"/>
      <c r="C3380" s="63"/>
      <c r="D3380" s="63"/>
      <c r="E3380" s="64"/>
      <c r="F3380" s="64"/>
      <c r="G3380" s="64"/>
      <c r="H3380" s="63"/>
      <c r="I3380" s="63"/>
      <c r="J3380" s="63"/>
      <c r="K3380" s="63"/>
      <c r="L3380" s="63"/>
      <c r="M3380" s="65"/>
      <c r="N3380" s="66"/>
      <c r="O3380" s="66"/>
      <c r="P3380" s="63"/>
      <c r="Q3380" s="64"/>
      <c r="R3380" s="64"/>
      <c r="S3380" s="64"/>
      <c r="T3380" s="67"/>
      <c r="U3380" s="62"/>
      <c r="W3380" s="8"/>
      <c r="X3380" s="8"/>
      <c r="Y3380" s="8"/>
      <c r="Z3380" s="8"/>
      <c r="AA3380" s="8"/>
      <c r="AB3380" s="8"/>
      <c r="AC3380" s="8"/>
      <c r="AD3380" s="8"/>
      <c r="AE3380" s="8"/>
      <c r="AF3380" s="8"/>
      <c r="AG3380" s="8"/>
    </row>
    <row r="3381" spans="1:33" s="7" customFormat="1" x14ac:dyDescent="0.3">
      <c r="A3381" s="61">
        <v>3870</v>
      </c>
      <c r="B3381" s="63"/>
      <c r="C3381" s="63"/>
      <c r="D3381" s="63"/>
      <c r="E3381" s="64"/>
      <c r="F3381" s="64"/>
      <c r="G3381" s="64"/>
      <c r="H3381" s="63"/>
      <c r="I3381" s="63"/>
      <c r="J3381" s="63"/>
      <c r="K3381" s="63"/>
      <c r="L3381" s="63"/>
      <c r="M3381" s="65"/>
      <c r="N3381" s="66"/>
      <c r="O3381" s="66"/>
      <c r="P3381" s="63"/>
      <c r="Q3381" s="64"/>
      <c r="R3381" s="64"/>
      <c r="S3381" s="64"/>
      <c r="T3381" s="67"/>
      <c r="U3381" s="62"/>
      <c r="W3381" s="8"/>
      <c r="X3381" s="8"/>
      <c r="Y3381" s="8"/>
      <c r="Z3381" s="8"/>
      <c r="AA3381" s="8"/>
      <c r="AB3381" s="8"/>
      <c r="AC3381" s="8"/>
      <c r="AD3381" s="8"/>
      <c r="AE3381" s="8"/>
      <c r="AF3381" s="8"/>
      <c r="AG3381" s="8"/>
    </row>
    <row r="3382" spans="1:33" s="7" customFormat="1" x14ac:dyDescent="0.3">
      <c r="A3382" s="61">
        <v>3871</v>
      </c>
      <c r="B3382" s="63"/>
      <c r="C3382" s="63"/>
      <c r="D3382" s="63"/>
      <c r="E3382" s="64"/>
      <c r="F3382" s="64"/>
      <c r="G3382" s="64"/>
      <c r="H3382" s="63"/>
      <c r="I3382" s="63"/>
      <c r="J3382" s="63"/>
      <c r="K3382" s="63"/>
      <c r="L3382" s="63"/>
      <c r="M3382" s="65"/>
      <c r="N3382" s="66"/>
      <c r="O3382" s="66"/>
      <c r="P3382" s="63"/>
      <c r="Q3382" s="64"/>
      <c r="R3382" s="64"/>
      <c r="S3382" s="64"/>
      <c r="T3382" s="67"/>
      <c r="U3382" s="62"/>
      <c r="W3382" s="8"/>
      <c r="X3382" s="8"/>
      <c r="Y3382" s="8"/>
      <c r="Z3382" s="8"/>
      <c r="AA3382" s="8"/>
      <c r="AB3382" s="8"/>
      <c r="AC3382" s="8"/>
      <c r="AD3382" s="8"/>
      <c r="AE3382" s="8"/>
      <c r="AF3382" s="8"/>
      <c r="AG3382" s="8"/>
    </row>
    <row r="3383" spans="1:33" s="7" customFormat="1" x14ac:dyDescent="0.3">
      <c r="A3383" s="61">
        <v>3872</v>
      </c>
      <c r="B3383" s="63"/>
      <c r="C3383" s="63"/>
      <c r="D3383" s="63"/>
      <c r="E3383" s="64"/>
      <c r="F3383" s="64"/>
      <c r="G3383" s="64"/>
      <c r="H3383" s="63"/>
      <c r="I3383" s="63"/>
      <c r="J3383" s="63"/>
      <c r="K3383" s="63"/>
      <c r="L3383" s="63"/>
      <c r="M3383" s="65"/>
      <c r="N3383" s="66"/>
      <c r="O3383" s="66"/>
      <c r="P3383" s="63"/>
      <c r="Q3383" s="64"/>
      <c r="R3383" s="64"/>
      <c r="S3383" s="64"/>
      <c r="T3383" s="67"/>
      <c r="U3383" s="62"/>
      <c r="W3383" s="8"/>
      <c r="X3383" s="8"/>
      <c r="Y3383" s="8"/>
      <c r="Z3383" s="8"/>
      <c r="AA3383" s="8"/>
      <c r="AB3383" s="8"/>
      <c r="AC3383" s="8"/>
      <c r="AD3383" s="8"/>
      <c r="AE3383" s="8"/>
      <c r="AF3383" s="8"/>
      <c r="AG3383" s="8"/>
    </row>
    <row r="3384" spans="1:33" s="7" customFormat="1" x14ac:dyDescent="0.3">
      <c r="A3384" s="61">
        <v>3873</v>
      </c>
      <c r="B3384" s="63"/>
      <c r="C3384" s="63"/>
      <c r="D3384" s="63"/>
      <c r="E3384" s="64"/>
      <c r="F3384" s="64"/>
      <c r="G3384" s="64"/>
      <c r="H3384" s="63"/>
      <c r="I3384" s="63"/>
      <c r="J3384" s="63"/>
      <c r="K3384" s="63"/>
      <c r="L3384" s="63"/>
      <c r="M3384" s="65"/>
      <c r="N3384" s="66"/>
      <c r="O3384" s="66"/>
      <c r="P3384" s="63"/>
      <c r="Q3384" s="64"/>
      <c r="R3384" s="64"/>
      <c r="S3384" s="64"/>
      <c r="T3384" s="67"/>
      <c r="U3384" s="62"/>
      <c r="W3384" s="8"/>
      <c r="X3384" s="8"/>
      <c r="Y3384" s="8"/>
      <c r="Z3384" s="8"/>
      <c r="AA3384" s="8"/>
      <c r="AB3384" s="8"/>
      <c r="AC3384" s="8"/>
      <c r="AD3384" s="8"/>
      <c r="AE3384" s="8"/>
      <c r="AF3384" s="8"/>
      <c r="AG3384" s="8"/>
    </row>
    <row r="3385" spans="1:33" s="7" customFormat="1" x14ac:dyDescent="0.3">
      <c r="A3385" s="61">
        <v>3874</v>
      </c>
      <c r="B3385" s="63"/>
      <c r="C3385" s="63"/>
      <c r="D3385" s="63"/>
      <c r="E3385" s="64"/>
      <c r="F3385" s="64"/>
      <c r="G3385" s="64"/>
      <c r="H3385" s="63"/>
      <c r="I3385" s="63"/>
      <c r="J3385" s="63"/>
      <c r="K3385" s="63"/>
      <c r="L3385" s="63"/>
      <c r="M3385" s="65"/>
      <c r="N3385" s="66"/>
      <c r="O3385" s="66"/>
      <c r="P3385" s="63"/>
      <c r="Q3385" s="64"/>
      <c r="R3385" s="64"/>
      <c r="S3385" s="64"/>
      <c r="T3385" s="67"/>
      <c r="U3385" s="62"/>
      <c r="W3385" s="8"/>
      <c r="X3385" s="8"/>
      <c r="Y3385" s="8"/>
      <c r="Z3385" s="8"/>
      <c r="AA3385" s="8"/>
      <c r="AB3385" s="8"/>
      <c r="AC3385" s="8"/>
      <c r="AD3385" s="8"/>
      <c r="AE3385" s="8"/>
      <c r="AF3385" s="8"/>
      <c r="AG3385" s="8"/>
    </row>
    <row r="3386" spans="1:33" s="7" customFormat="1" x14ac:dyDescent="0.3">
      <c r="A3386" s="61">
        <v>3875</v>
      </c>
      <c r="B3386" s="63"/>
      <c r="C3386" s="63"/>
      <c r="D3386" s="63"/>
      <c r="E3386" s="64"/>
      <c r="F3386" s="64"/>
      <c r="G3386" s="64"/>
      <c r="H3386" s="63"/>
      <c r="I3386" s="63"/>
      <c r="J3386" s="63"/>
      <c r="K3386" s="63"/>
      <c r="L3386" s="63"/>
      <c r="M3386" s="65"/>
      <c r="N3386" s="66"/>
      <c r="O3386" s="66"/>
      <c r="P3386" s="63"/>
      <c r="Q3386" s="64"/>
      <c r="R3386" s="64"/>
      <c r="S3386" s="64"/>
      <c r="T3386" s="67"/>
      <c r="U3386" s="62"/>
      <c r="W3386" s="8"/>
      <c r="X3386" s="8"/>
      <c r="Y3386" s="8"/>
      <c r="Z3386" s="8"/>
      <c r="AA3386" s="8"/>
      <c r="AB3386" s="8"/>
      <c r="AC3386" s="8"/>
      <c r="AD3386" s="8"/>
      <c r="AE3386" s="8"/>
      <c r="AF3386" s="8"/>
      <c r="AG3386" s="8"/>
    </row>
    <row r="3387" spans="1:33" s="7" customFormat="1" x14ac:dyDescent="0.3">
      <c r="A3387" s="61">
        <v>3876</v>
      </c>
      <c r="B3387" s="63"/>
      <c r="C3387" s="63"/>
      <c r="D3387" s="63"/>
      <c r="E3387" s="64"/>
      <c r="F3387" s="64"/>
      <c r="G3387" s="64"/>
      <c r="H3387" s="63"/>
      <c r="I3387" s="63"/>
      <c r="J3387" s="63"/>
      <c r="K3387" s="63"/>
      <c r="L3387" s="63"/>
      <c r="M3387" s="65"/>
      <c r="N3387" s="66"/>
      <c r="O3387" s="66"/>
      <c r="P3387" s="63"/>
      <c r="Q3387" s="64"/>
      <c r="R3387" s="64"/>
      <c r="S3387" s="64"/>
      <c r="T3387" s="67"/>
      <c r="U3387" s="62"/>
      <c r="W3387" s="8"/>
      <c r="X3387" s="8"/>
      <c r="Y3387" s="8"/>
      <c r="Z3387" s="8"/>
      <c r="AA3387" s="8"/>
      <c r="AB3387" s="8"/>
      <c r="AC3387" s="8"/>
      <c r="AD3387" s="8"/>
      <c r="AE3387" s="8"/>
      <c r="AF3387" s="8"/>
      <c r="AG3387" s="8"/>
    </row>
    <row r="3388" spans="1:33" s="7" customFormat="1" x14ac:dyDescent="0.3">
      <c r="A3388" s="61">
        <v>3877</v>
      </c>
      <c r="B3388" s="63"/>
      <c r="C3388" s="63"/>
      <c r="D3388" s="63"/>
      <c r="E3388" s="64"/>
      <c r="F3388" s="64"/>
      <c r="G3388" s="64"/>
      <c r="H3388" s="63"/>
      <c r="I3388" s="63"/>
      <c r="J3388" s="63"/>
      <c r="K3388" s="63"/>
      <c r="L3388" s="63"/>
      <c r="M3388" s="65"/>
      <c r="N3388" s="66"/>
      <c r="O3388" s="66"/>
      <c r="P3388" s="63"/>
      <c r="Q3388" s="64"/>
      <c r="R3388" s="64"/>
      <c r="S3388" s="64"/>
      <c r="T3388" s="67"/>
      <c r="U3388" s="62"/>
      <c r="W3388" s="8"/>
      <c r="X3388" s="8"/>
      <c r="Y3388" s="8"/>
      <c r="Z3388" s="8"/>
      <c r="AA3388" s="8"/>
      <c r="AB3388" s="8"/>
      <c r="AC3388" s="8"/>
      <c r="AD3388" s="8"/>
      <c r="AE3388" s="8"/>
      <c r="AF3388" s="8"/>
      <c r="AG3388" s="8"/>
    </row>
    <row r="3389" spans="1:33" s="7" customFormat="1" x14ac:dyDescent="0.3">
      <c r="A3389" s="61">
        <v>3878</v>
      </c>
      <c r="B3389" s="63"/>
      <c r="C3389" s="63"/>
      <c r="D3389" s="63"/>
      <c r="E3389" s="64"/>
      <c r="F3389" s="64"/>
      <c r="G3389" s="64"/>
      <c r="H3389" s="63"/>
      <c r="I3389" s="63"/>
      <c r="J3389" s="63"/>
      <c r="K3389" s="63"/>
      <c r="L3389" s="63"/>
      <c r="M3389" s="65"/>
      <c r="N3389" s="66"/>
      <c r="O3389" s="66"/>
      <c r="P3389" s="63"/>
      <c r="Q3389" s="64"/>
      <c r="R3389" s="64"/>
      <c r="S3389" s="64"/>
      <c r="T3389" s="67"/>
      <c r="U3389" s="62"/>
      <c r="W3389" s="8"/>
      <c r="X3389" s="8"/>
      <c r="Y3389" s="8"/>
      <c r="Z3389" s="8"/>
      <c r="AA3389" s="8"/>
      <c r="AB3389" s="8"/>
      <c r="AC3389" s="8"/>
      <c r="AD3389" s="8"/>
      <c r="AE3389" s="8"/>
      <c r="AF3389" s="8"/>
      <c r="AG3389" s="8"/>
    </row>
    <row r="3390" spans="1:33" s="7" customFormat="1" x14ac:dyDescent="0.3">
      <c r="A3390" s="61">
        <v>3879</v>
      </c>
      <c r="B3390" s="63"/>
      <c r="C3390" s="63"/>
      <c r="D3390" s="63"/>
      <c r="E3390" s="64"/>
      <c r="F3390" s="64"/>
      <c r="G3390" s="64"/>
      <c r="H3390" s="63"/>
      <c r="I3390" s="63"/>
      <c r="J3390" s="63"/>
      <c r="K3390" s="63"/>
      <c r="L3390" s="63"/>
      <c r="M3390" s="65"/>
      <c r="N3390" s="66"/>
      <c r="O3390" s="66"/>
      <c r="P3390" s="63"/>
      <c r="Q3390" s="64"/>
      <c r="R3390" s="64"/>
      <c r="S3390" s="64"/>
      <c r="T3390" s="67"/>
      <c r="U3390" s="62"/>
      <c r="W3390" s="8"/>
      <c r="X3390" s="8"/>
      <c r="Y3390" s="8"/>
      <c r="Z3390" s="8"/>
      <c r="AA3390" s="8"/>
      <c r="AB3390" s="8"/>
      <c r="AC3390" s="8"/>
      <c r="AD3390" s="8"/>
      <c r="AE3390" s="8"/>
      <c r="AF3390" s="8"/>
      <c r="AG3390" s="8"/>
    </row>
    <row r="3391" spans="1:33" s="7" customFormat="1" x14ac:dyDescent="0.3">
      <c r="A3391" s="61">
        <v>3880</v>
      </c>
      <c r="B3391" s="63"/>
      <c r="C3391" s="63"/>
      <c r="D3391" s="63"/>
      <c r="E3391" s="64"/>
      <c r="F3391" s="64"/>
      <c r="G3391" s="64"/>
      <c r="H3391" s="63"/>
      <c r="I3391" s="63"/>
      <c r="J3391" s="63"/>
      <c r="K3391" s="63"/>
      <c r="L3391" s="63"/>
      <c r="M3391" s="65"/>
      <c r="N3391" s="66"/>
      <c r="O3391" s="66"/>
      <c r="P3391" s="63"/>
      <c r="Q3391" s="64"/>
      <c r="R3391" s="64"/>
      <c r="S3391" s="64"/>
      <c r="T3391" s="67"/>
      <c r="U3391" s="62"/>
      <c r="W3391" s="8"/>
      <c r="X3391" s="8"/>
      <c r="Y3391" s="8"/>
      <c r="Z3391" s="8"/>
      <c r="AA3391" s="8"/>
      <c r="AB3391" s="8"/>
      <c r="AC3391" s="8"/>
      <c r="AD3391" s="8"/>
      <c r="AE3391" s="8"/>
      <c r="AF3391" s="8"/>
      <c r="AG3391" s="8"/>
    </row>
    <row r="3392" spans="1:33" s="7" customFormat="1" x14ac:dyDescent="0.3">
      <c r="A3392" s="61">
        <v>3881</v>
      </c>
      <c r="B3392" s="63"/>
      <c r="C3392" s="63"/>
      <c r="D3392" s="63"/>
      <c r="E3392" s="64"/>
      <c r="F3392" s="64"/>
      <c r="G3392" s="64"/>
      <c r="H3392" s="63"/>
      <c r="I3392" s="63"/>
      <c r="J3392" s="63"/>
      <c r="K3392" s="63"/>
      <c r="L3392" s="63"/>
      <c r="M3392" s="65"/>
      <c r="N3392" s="66"/>
      <c r="O3392" s="66"/>
      <c r="P3392" s="63"/>
      <c r="Q3392" s="64"/>
      <c r="R3392" s="64"/>
      <c r="S3392" s="64"/>
      <c r="T3392" s="67"/>
      <c r="U3392" s="62"/>
      <c r="W3392" s="8"/>
      <c r="X3392" s="8"/>
      <c r="Y3392" s="8"/>
      <c r="Z3392" s="8"/>
      <c r="AA3392" s="8"/>
      <c r="AB3392" s="8"/>
      <c r="AC3392" s="8"/>
      <c r="AD3392" s="8"/>
      <c r="AE3392" s="8"/>
      <c r="AF3392" s="8"/>
      <c r="AG3392" s="8"/>
    </row>
    <row r="3393" spans="1:33" s="7" customFormat="1" x14ac:dyDescent="0.3">
      <c r="A3393" s="61">
        <v>3882</v>
      </c>
      <c r="B3393" s="63"/>
      <c r="C3393" s="63"/>
      <c r="D3393" s="63"/>
      <c r="E3393" s="64"/>
      <c r="F3393" s="64"/>
      <c r="G3393" s="64"/>
      <c r="H3393" s="63"/>
      <c r="I3393" s="63"/>
      <c r="J3393" s="63"/>
      <c r="K3393" s="63"/>
      <c r="L3393" s="63"/>
      <c r="M3393" s="65"/>
      <c r="N3393" s="66"/>
      <c r="O3393" s="66"/>
      <c r="P3393" s="63"/>
      <c r="Q3393" s="64"/>
      <c r="R3393" s="64"/>
      <c r="S3393" s="64"/>
      <c r="T3393" s="67"/>
      <c r="U3393" s="62"/>
      <c r="W3393" s="8"/>
      <c r="X3393" s="8"/>
      <c r="Y3393" s="8"/>
      <c r="Z3393" s="8"/>
      <c r="AA3393" s="8"/>
      <c r="AB3393" s="8"/>
      <c r="AC3393" s="8"/>
      <c r="AD3393" s="8"/>
      <c r="AE3393" s="8"/>
      <c r="AF3393" s="8"/>
      <c r="AG3393" s="8"/>
    </row>
    <row r="3394" spans="1:33" s="7" customFormat="1" x14ac:dyDescent="0.3">
      <c r="A3394" s="61">
        <v>3883</v>
      </c>
      <c r="B3394" s="63"/>
      <c r="C3394" s="63"/>
      <c r="D3394" s="63"/>
      <c r="E3394" s="64"/>
      <c r="F3394" s="64"/>
      <c r="G3394" s="64"/>
      <c r="H3394" s="63"/>
      <c r="I3394" s="63"/>
      <c r="J3394" s="63"/>
      <c r="K3394" s="63"/>
      <c r="L3394" s="63"/>
      <c r="M3394" s="65"/>
      <c r="N3394" s="66"/>
      <c r="O3394" s="66"/>
      <c r="P3394" s="63"/>
      <c r="Q3394" s="64"/>
      <c r="R3394" s="64"/>
      <c r="S3394" s="64"/>
      <c r="T3394" s="67"/>
      <c r="U3394" s="62"/>
      <c r="W3394" s="8"/>
      <c r="X3394" s="8"/>
      <c r="Y3394" s="8"/>
      <c r="Z3394" s="8"/>
      <c r="AA3394" s="8"/>
      <c r="AB3394" s="8"/>
      <c r="AC3394" s="8"/>
      <c r="AD3394" s="8"/>
      <c r="AE3394" s="8"/>
      <c r="AF3394" s="8"/>
      <c r="AG3394" s="8"/>
    </row>
    <row r="3395" spans="1:33" s="7" customFormat="1" x14ac:dyDescent="0.3">
      <c r="A3395" s="61">
        <v>3884</v>
      </c>
      <c r="B3395" s="63"/>
      <c r="C3395" s="63"/>
      <c r="D3395" s="63"/>
      <c r="E3395" s="64"/>
      <c r="F3395" s="64"/>
      <c r="G3395" s="64"/>
      <c r="H3395" s="63"/>
      <c r="I3395" s="63"/>
      <c r="J3395" s="63"/>
      <c r="K3395" s="63"/>
      <c r="L3395" s="63"/>
      <c r="M3395" s="65"/>
      <c r="N3395" s="66"/>
      <c r="O3395" s="66"/>
      <c r="P3395" s="63"/>
      <c r="Q3395" s="64"/>
      <c r="R3395" s="64"/>
      <c r="S3395" s="64"/>
      <c r="T3395" s="67"/>
      <c r="U3395" s="62"/>
      <c r="W3395" s="8"/>
      <c r="X3395" s="8"/>
      <c r="Y3395" s="8"/>
      <c r="Z3395" s="8"/>
      <c r="AA3395" s="8"/>
      <c r="AB3395" s="8"/>
      <c r="AC3395" s="8"/>
      <c r="AD3395" s="8"/>
      <c r="AE3395" s="8"/>
      <c r="AF3395" s="8"/>
      <c r="AG3395" s="8"/>
    </row>
    <row r="3396" spans="1:33" s="7" customFormat="1" x14ac:dyDescent="0.3">
      <c r="A3396" s="61">
        <v>3885</v>
      </c>
      <c r="B3396" s="63"/>
      <c r="C3396" s="63"/>
      <c r="D3396" s="63"/>
      <c r="E3396" s="64"/>
      <c r="F3396" s="64"/>
      <c r="G3396" s="64"/>
      <c r="H3396" s="63"/>
      <c r="I3396" s="63"/>
      <c r="J3396" s="63"/>
      <c r="K3396" s="63"/>
      <c r="L3396" s="63"/>
      <c r="M3396" s="65"/>
      <c r="N3396" s="66"/>
      <c r="O3396" s="66"/>
      <c r="P3396" s="63"/>
      <c r="Q3396" s="64"/>
      <c r="R3396" s="64"/>
      <c r="S3396" s="64"/>
      <c r="T3396" s="67"/>
      <c r="U3396" s="62"/>
      <c r="W3396" s="8"/>
      <c r="X3396" s="8"/>
      <c r="Y3396" s="8"/>
      <c r="Z3396" s="8"/>
      <c r="AA3396" s="8"/>
      <c r="AB3396" s="8"/>
      <c r="AC3396" s="8"/>
      <c r="AD3396" s="8"/>
      <c r="AE3396" s="8"/>
      <c r="AF3396" s="8"/>
      <c r="AG3396" s="8"/>
    </row>
    <row r="3397" spans="1:33" s="7" customFormat="1" x14ac:dyDescent="0.3">
      <c r="A3397" s="61">
        <v>3886</v>
      </c>
      <c r="B3397" s="63"/>
      <c r="C3397" s="63"/>
      <c r="D3397" s="63"/>
      <c r="E3397" s="64"/>
      <c r="F3397" s="64"/>
      <c r="G3397" s="64"/>
      <c r="H3397" s="63"/>
      <c r="I3397" s="63"/>
      <c r="J3397" s="63"/>
      <c r="K3397" s="63"/>
      <c r="L3397" s="63"/>
      <c r="M3397" s="65"/>
      <c r="N3397" s="66"/>
      <c r="O3397" s="66"/>
      <c r="P3397" s="63"/>
      <c r="Q3397" s="64"/>
      <c r="R3397" s="64"/>
      <c r="S3397" s="64"/>
      <c r="T3397" s="67"/>
      <c r="U3397" s="62"/>
      <c r="W3397" s="8"/>
      <c r="X3397" s="8"/>
      <c r="Y3397" s="8"/>
      <c r="Z3397" s="8"/>
      <c r="AA3397" s="8"/>
      <c r="AB3397" s="8"/>
      <c r="AC3397" s="8"/>
      <c r="AD3397" s="8"/>
      <c r="AE3397" s="8"/>
      <c r="AF3397" s="8"/>
      <c r="AG3397" s="8"/>
    </row>
    <row r="3398" spans="1:33" s="7" customFormat="1" x14ac:dyDescent="0.3">
      <c r="A3398" s="61">
        <v>3887</v>
      </c>
      <c r="B3398" s="63"/>
      <c r="C3398" s="63"/>
      <c r="D3398" s="63"/>
      <c r="E3398" s="64"/>
      <c r="F3398" s="64"/>
      <c r="G3398" s="64"/>
      <c r="H3398" s="63"/>
      <c r="I3398" s="63"/>
      <c r="J3398" s="63"/>
      <c r="K3398" s="63"/>
      <c r="L3398" s="63"/>
      <c r="M3398" s="65"/>
      <c r="N3398" s="66"/>
      <c r="O3398" s="66"/>
      <c r="P3398" s="63"/>
      <c r="Q3398" s="64"/>
      <c r="R3398" s="64"/>
      <c r="S3398" s="64"/>
      <c r="T3398" s="67"/>
      <c r="U3398" s="62"/>
      <c r="W3398" s="8"/>
      <c r="X3398" s="8"/>
      <c r="Y3398" s="8"/>
      <c r="Z3398" s="8"/>
      <c r="AA3398" s="8"/>
      <c r="AB3398" s="8"/>
      <c r="AC3398" s="8"/>
      <c r="AD3398" s="8"/>
      <c r="AE3398" s="8"/>
      <c r="AF3398" s="8"/>
      <c r="AG3398" s="8"/>
    </row>
    <row r="3399" spans="1:33" s="7" customFormat="1" x14ac:dyDescent="0.3">
      <c r="A3399" s="61">
        <v>3888</v>
      </c>
      <c r="B3399" s="63"/>
      <c r="C3399" s="63"/>
      <c r="D3399" s="63"/>
      <c r="E3399" s="64"/>
      <c r="F3399" s="64"/>
      <c r="G3399" s="64"/>
      <c r="H3399" s="63"/>
      <c r="I3399" s="63"/>
      <c r="J3399" s="63"/>
      <c r="K3399" s="63"/>
      <c r="L3399" s="63"/>
      <c r="M3399" s="65"/>
      <c r="N3399" s="66"/>
      <c r="O3399" s="66"/>
      <c r="P3399" s="63"/>
      <c r="Q3399" s="64"/>
      <c r="R3399" s="64"/>
      <c r="S3399" s="64"/>
      <c r="T3399" s="67"/>
      <c r="U3399" s="62"/>
      <c r="W3399" s="8"/>
      <c r="X3399" s="8"/>
      <c r="Y3399" s="8"/>
      <c r="Z3399" s="8"/>
      <c r="AA3399" s="8"/>
      <c r="AB3399" s="8"/>
      <c r="AC3399" s="8"/>
      <c r="AD3399" s="8"/>
      <c r="AE3399" s="8"/>
      <c r="AF3399" s="8"/>
      <c r="AG3399" s="8"/>
    </row>
    <row r="3400" spans="1:33" s="7" customFormat="1" x14ac:dyDescent="0.3">
      <c r="A3400" s="61">
        <v>3889</v>
      </c>
      <c r="B3400" s="63"/>
      <c r="C3400" s="63"/>
      <c r="D3400" s="63"/>
      <c r="E3400" s="64"/>
      <c r="F3400" s="64"/>
      <c r="G3400" s="64"/>
      <c r="H3400" s="63"/>
      <c r="I3400" s="63"/>
      <c r="J3400" s="63"/>
      <c r="K3400" s="63"/>
      <c r="L3400" s="63"/>
      <c r="M3400" s="65"/>
      <c r="N3400" s="66"/>
      <c r="O3400" s="66"/>
      <c r="P3400" s="63"/>
      <c r="Q3400" s="64"/>
      <c r="R3400" s="64"/>
      <c r="S3400" s="64"/>
      <c r="T3400" s="67"/>
      <c r="U3400" s="62"/>
      <c r="W3400" s="8"/>
      <c r="X3400" s="8"/>
      <c r="Y3400" s="8"/>
      <c r="Z3400" s="8"/>
      <c r="AA3400" s="8"/>
      <c r="AB3400" s="8"/>
      <c r="AC3400" s="8"/>
      <c r="AD3400" s="8"/>
      <c r="AE3400" s="8"/>
      <c r="AF3400" s="8"/>
      <c r="AG3400" s="8"/>
    </row>
    <row r="3401" spans="1:33" s="7" customFormat="1" x14ac:dyDescent="0.3">
      <c r="A3401" s="61">
        <v>3890</v>
      </c>
      <c r="B3401" s="63"/>
      <c r="C3401" s="63"/>
      <c r="D3401" s="63"/>
      <c r="E3401" s="64"/>
      <c r="F3401" s="64"/>
      <c r="G3401" s="64"/>
      <c r="H3401" s="63"/>
      <c r="I3401" s="63"/>
      <c r="J3401" s="63"/>
      <c r="K3401" s="63"/>
      <c r="L3401" s="63"/>
      <c r="M3401" s="65"/>
      <c r="N3401" s="66"/>
      <c r="O3401" s="66"/>
      <c r="P3401" s="63"/>
      <c r="Q3401" s="64"/>
      <c r="R3401" s="64"/>
      <c r="S3401" s="64"/>
      <c r="T3401" s="67"/>
      <c r="U3401" s="62"/>
      <c r="W3401" s="8"/>
      <c r="X3401" s="8"/>
      <c r="Y3401" s="8"/>
      <c r="Z3401" s="8"/>
      <c r="AA3401" s="8"/>
      <c r="AB3401" s="8"/>
      <c r="AC3401" s="8"/>
      <c r="AD3401" s="8"/>
      <c r="AE3401" s="8"/>
      <c r="AF3401" s="8"/>
      <c r="AG3401" s="8"/>
    </row>
    <row r="3402" spans="1:33" s="7" customFormat="1" x14ac:dyDescent="0.3">
      <c r="A3402" s="61">
        <v>3891</v>
      </c>
      <c r="B3402" s="63"/>
      <c r="C3402" s="63"/>
      <c r="D3402" s="63"/>
      <c r="E3402" s="64"/>
      <c r="F3402" s="64"/>
      <c r="G3402" s="64"/>
      <c r="H3402" s="63"/>
      <c r="I3402" s="63"/>
      <c r="J3402" s="63"/>
      <c r="K3402" s="63"/>
      <c r="L3402" s="63"/>
      <c r="M3402" s="65"/>
      <c r="N3402" s="66"/>
      <c r="O3402" s="66"/>
      <c r="P3402" s="63"/>
      <c r="Q3402" s="64"/>
      <c r="R3402" s="64"/>
      <c r="S3402" s="64"/>
      <c r="T3402" s="67"/>
      <c r="U3402" s="62"/>
      <c r="W3402" s="8"/>
      <c r="X3402" s="8"/>
      <c r="Y3402" s="8"/>
      <c r="Z3402" s="8"/>
      <c r="AA3402" s="8"/>
      <c r="AB3402" s="8"/>
      <c r="AC3402" s="8"/>
      <c r="AD3402" s="8"/>
      <c r="AE3402" s="8"/>
      <c r="AF3402" s="8"/>
      <c r="AG3402" s="8"/>
    </row>
    <row r="3403" spans="1:33" s="7" customFormat="1" x14ac:dyDescent="0.3">
      <c r="A3403" s="61">
        <v>3892</v>
      </c>
      <c r="B3403" s="63"/>
      <c r="C3403" s="63"/>
      <c r="D3403" s="63"/>
      <c r="E3403" s="64"/>
      <c r="F3403" s="64"/>
      <c r="G3403" s="64"/>
      <c r="H3403" s="63"/>
      <c r="I3403" s="63"/>
      <c r="J3403" s="63"/>
      <c r="K3403" s="63"/>
      <c r="L3403" s="63"/>
      <c r="M3403" s="65"/>
      <c r="N3403" s="66"/>
      <c r="O3403" s="66"/>
      <c r="P3403" s="63"/>
      <c r="Q3403" s="64"/>
      <c r="R3403" s="64"/>
      <c r="S3403" s="64"/>
      <c r="T3403" s="67"/>
      <c r="U3403" s="62"/>
      <c r="W3403" s="8"/>
      <c r="X3403" s="8"/>
      <c r="Y3403" s="8"/>
      <c r="Z3403" s="8"/>
      <c r="AA3403" s="8"/>
      <c r="AB3403" s="8"/>
      <c r="AC3403" s="8"/>
      <c r="AD3403" s="8"/>
      <c r="AE3403" s="8"/>
      <c r="AF3403" s="8"/>
      <c r="AG3403" s="8"/>
    </row>
    <row r="3404" spans="1:33" s="7" customFormat="1" x14ac:dyDescent="0.3">
      <c r="A3404" s="61">
        <v>3893</v>
      </c>
      <c r="B3404" s="63"/>
      <c r="C3404" s="63"/>
      <c r="D3404" s="63"/>
      <c r="E3404" s="64"/>
      <c r="F3404" s="64"/>
      <c r="G3404" s="64"/>
      <c r="H3404" s="63"/>
      <c r="I3404" s="63"/>
      <c r="J3404" s="63"/>
      <c r="K3404" s="63"/>
      <c r="L3404" s="63"/>
      <c r="M3404" s="65"/>
      <c r="N3404" s="66"/>
      <c r="O3404" s="66"/>
      <c r="P3404" s="63"/>
      <c r="Q3404" s="64"/>
      <c r="R3404" s="64"/>
      <c r="S3404" s="64"/>
      <c r="T3404" s="67"/>
      <c r="U3404" s="62"/>
      <c r="W3404" s="8"/>
      <c r="X3404" s="8"/>
      <c r="Y3404" s="8"/>
      <c r="Z3404" s="8"/>
      <c r="AA3404" s="8"/>
      <c r="AB3404" s="8"/>
      <c r="AC3404" s="8"/>
      <c r="AD3404" s="8"/>
      <c r="AE3404" s="8"/>
      <c r="AF3404" s="8"/>
      <c r="AG3404" s="8"/>
    </row>
    <row r="3405" spans="1:33" s="7" customFormat="1" x14ac:dyDescent="0.3">
      <c r="A3405" s="61">
        <v>3894</v>
      </c>
      <c r="B3405" s="63"/>
      <c r="C3405" s="63"/>
      <c r="D3405" s="63"/>
      <c r="E3405" s="64"/>
      <c r="F3405" s="64"/>
      <c r="G3405" s="64"/>
      <c r="H3405" s="63"/>
      <c r="I3405" s="63"/>
      <c r="J3405" s="63"/>
      <c r="K3405" s="63"/>
      <c r="L3405" s="63"/>
      <c r="M3405" s="65"/>
      <c r="N3405" s="66"/>
      <c r="O3405" s="66"/>
      <c r="P3405" s="63"/>
      <c r="Q3405" s="64"/>
      <c r="R3405" s="64"/>
      <c r="S3405" s="64"/>
      <c r="T3405" s="67"/>
      <c r="U3405" s="62"/>
      <c r="W3405" s="8"/>
      <c r="X3405" s="8"/>
      <c r="Y3405" s="8"/>
      <c r="Z3405" s="8"/>
      <c r="AA3405" s="8"/>
      <c r="AB3405" s="8"/>
      <c r="AC3405" s="8"/>
      <c r="AD3405" s="8"/>
      <c r="AE3405" s="8"/>
      <c r="AF3405" s="8"/>
      <c r="AG3405" s="8"/>
    </row>
    <row r="3406" spans="1:33" s="7" customFormat="1" x14ac:dyDescent="0.3">
      <c r="A3406" s="61">
        <v>3895</v>
      </c>
      <c r="B3406" s="63"/>
      <c r="C3406" s="63"/>
      <c r="D3406" s="63"/>
      <c r="E3406" s="64"/>
      <c r="F3406" s="64"/>
      <c r="G3406" s="64"/>
      <c r="H3406" s="63"/>
      <c r="I3406" s="63"/>
      <c r="J3406" s="63"/>
      <c r="K3406" s="63"/>
      <c r="L3406" s="63"/>
      <c r="M3406" s="65"/>
      <c r="N3406" s="66"/>
      <c r="O3406" s="66"/>
      <c r="P3406" s="63"/>
      <c r="Q3406" s="64"/>
      <c r="R3406" s="64"/>
      <c r="S3406" s="64"/>
      <c r="T3406" s="67"/>
      <c r="U3406" s="62"/>
      <c r="W3406" s="8"/>
      <c r="X3406" s="8"/>
      <c r="Y3406" s="8"/>
      <c r="Z3406" s="8"/>
      <c r="AA3406" s="8"/>
      <c r="AB3406" s="8"/>
      <c r="AC3406" s="8"/>
      <c r="AD3406" s="8"/>
      <c r="AE3406" s="8"/>
      <c r="AF3406" s="8"/>
      <c r="AG3406" s="8"/>
    </row>
    <row r="3407" spans="1:33" s="7" customFormat="1" x14ac:dyDescent="0.3">
      <c r="A3407" s="61">
        <v>3896</v>
      </c>
      <c r="B3407" s="63"/>
      <c r="C3407" s="63"/>
      <c r="D3407" s="63"/>
      <c r="E3407" s="64"/>
      <c r="F3407" s="64"/>
      <c r="G3407" s="64"/>
      <c r="H3407" s="63"/>
      <c r="I3407" s="63"/>
      <c r="J3407" s="63"/>
      <c r="K3407" s="63"/>
      <c r="L3407" s="63"/>
      <c r="M3407" s="65"/>
      <c r="N3407" s="66"/>
      <c r="O3407" s="66"/>
      <c r="P3407" s="63"/>
      <c r="Q3407" s="64"/>
      <c r="R3407" s="64"/>
      <c r="S3407" s="64"/>
      <c r="T3407" s="67"/>
      <c r="U3407" s="62"/>
      <c r="W3407" s="8"/>
      <c r="X3407" s="8"/>
      <c r="Y3407" s="8"/>
      <c r="Z3407" s="8"/>
      <c r="AA3407" s="8"/>
      <c r="AB3407" s="8"/>
      <c r="AC3407" s="8"/>
      <c r="AD3407" s="8"/>
      <c r="AE3407" s="8"/>
      <c r="AF3407" s="8"/>
      <c r="AG3407" s="8"/>
    </row>
    <row r="3408" spans="1:33" s="7" customFormat="1" x14ac:dyDescent="0.3">
      <c r="A3408" s="61">
        <v>3897</v>
      </c>
      <c r="B3408" s="63"/>
      <c r="C3408" s="63"/>
      <c r="D3408" s="63"/>
      <c r="E3408" s="64"/>
      <c r="F3408" s="64"/>
      <c r="G3408" s="64"/>
      <c r="H3408" s="63"/>
      <c r="I3408" s="63"/>
      <c r="J3408" s="63"/>
      <c r="K3408" s="63"/>
      <c r="L3408" s="63"/>
      <c r="M3408" s="65"/>
      <c r="N3408" s="66"/>
      <c r="O3408" s="66"/>
      <c r="P3408" s="63"/>
      <c r="Q3408" s="64"/>
      <c r="R3408" s="64"/>
      <c r="S3408" s="64"/>
      <c r="T3408" s="67"/>
      <c r="U3408" s="62"/>
      <c r="W3408" s="8"/>
      <c r="X3408" s="8"/>
      <c r="Y3408" s="8"/>
      <c r="Z3408" s="8"/>
      <c r="AA3408" s="8"/>
      <c r="AB3408" s="8"/>
      <c r="AC3408" s="8"/>
      <c r="AD3408" s="8"/>
      <c r="AE3408" s="8"/>
      <c r="AF3408" s="8"/>
      <c r="AG3408" s="8"/>
    </row>
    <row r="3409" spans="1:33" s="7" customFormat="1" x14ac:dyDescent="0.3">
      <c r="A3409" s="61">
        <v>3898</v>
      </c>
      <c r="B3409" s="63"/>
      <c r="C3409" s="63"/>
      <c r="D3409" s="63"/>
      <c r="E3409" s="64"/>
      <c r="F3409" s="64"/>
      <c r="G3409" s="64"/>
      <c r="H3409" s="63"/>
      <c r="I3409" s="63"/>
      <c r="J3409" s="63"/>
      <c r="K3409" s="63"/>
      <c r="L3409" s="63"/>
      <c r="M3409" s="65"/>
      <c r="N3409" s="66"/>
      <c r="O3409" s="66"/>
      <c r="P3409" s="63"/>
      <c r="Q3409" s="64"/>
      <c r="R3409" s="64"/>
      <c r="S3409" s="64"/>
      <c r="T3409" s="67"/>
      <c r="U3409" s="62"/>
      <c r="W3409" s="8"/>
      <c r="X3409" s="8"/>
      <c r="Y3409" s="8"/>
      <c r="Z3409" s="8"/>
      <c r="AA3409" s="8"/>
      <c r="AB3409" s="8"/>
      <c r="AC3409" s="8"/>
      <c r="AD3409" s="8"/>
      <c r="AE3409" s="8"/>
      <c r="AF3409" s="8"/>
      <c r="AG3409" s="8"/>
    </row>
    <row r="3410" spans="1:33" s="7" customFormat="1" x14ac:dyDescent="0.3">
      <c r="A3410" s="61">
        <v>3899</v>
      </c>
      <c r="B3410" s="63"/>
      <c r="C3410" s="63"/>
      <c r="D3410" s="63"/>
      <c r="E3410" s="64"/>
      <c r="F3410" s="64"/>
      <c r="G3410" s="64"/>
      <c r="H3410" s="63"/>
      <c r="I3410" s="63"/>
      <c r="J3410" s="63"/>
      <c r="K3410" s="63"/>
      <c r="L3410" s="63"/>
      <c r="M3410" s="65"/>
      <c r="N3410" s="66"/>
      <c r="O3410" s="66"/>
      <c r="P3410" s="63"/>
      <c r="Q3410" s="64"/>
      <c r="R3410" s="64"/>
      <c r="S3410" s="64"/>
      <c r="T3410" s="67"/>
      <c r="U3410" s="62"/>
      <c r="W3410" s="8"/>
      <c r="X3410" s="8"/>
      <c r="Y3410" s="8"/>
      <c r="Z3410" s="8"/>
      <c r="AA3410" s="8"/>
      <c r="AB3410" s="8"/>
      <c r="AC3410" s="8"/>
      <c r="AD3410" s="8"/>
      <c r="AE3410" s="8"/>
      <c r="AF3410" s="8"/>
      <c r="AG3410" s="8"/>
    </row>
    <row r="3411" spans="1:33" s="7" customFormat="1" x14ac:dyDescent="0.3">
      <c r="A3411" s="61">
        <v>3900</v>
      </c>
      <c r="B3411" s="63"/>
      <c r="C3411" s="63"/>
      <c r="D3411" s="63"/>
      <c r="E3411" s="64"/>
      <c r="F3411" s="64"/>
      <c r="G3411" s="64"/>
      <c r="H3411" s="63"/>
      <c r="I3411" s="63"/>
      <c r="J3411" s="63"/>
      <c r="K3411" s="63"/>
      <c r="L3411" s="63"/>
      <c r="M3411" s="65"/>
      <c r="N3411" s="66"/>
      <c r="O3411" s="66"/>
      <c r="P3411" s="63"/>
      <c r="Q3411" s="64"/>
      <c r="R3411" s="64"/>
      <c r="S3411" s="64"/>
      <c r="T3411" s="67"/>
      <c r="U3411" s="62"/>
      <c r="W3411" s="8"/>
      <c r="X3411" s="8"/>
      <c r="Y3411" s="8"/>
      <c r="Z3411" s="8"/>
      <c r="AA3411" s="8"/>
      <c r="AB3411" s="8"/>
      <c r="AC3411" s="8"/>
      <c r="AD3411" s="8"/>
      <c r="AE3411" s="8"/>
      <c r="AF3411" s="8"/>
      <c r="AG3411" s="8"/>
    </row>
    <row r="3412" spans="1:33" s="7" customFormat="1" x14ac:dyDescent="0.3">
      <c r="A3412" s="61">
        <v>3901</v>
      </c>
      <c r="B3412" s="63"/>
      <c r="C3412" s="63"/>
      <c r="D3412" s="63"/>
      <c r="E3412" s="64"/>
      <c r="F3412" s="64"/>
      <c r="G3412" s="64"/>
      <c r="H3412" s="63"/>
      <c r="I3412" s="63"/>
      <c r="J3412" s="63"/>
      <c r="K3412" s="63"/>
      <c r="L3412" s="63"/>
      <c r="M3412" s="65"/>
      <c r="N3412" s="66"/>
      <c r="O3412" s="66"/>
      <c r="P3412" s="63"/>
      <c r="Q3412" s="64"/>
      <c r="R3412" s="64"/>
      <c r="S3412" s="64"/>
      <c r="T3412" s="67"/>
      <c r="U3412" s="62"/>
      <c r="W3412" s="8"/>
      <c r="X3412" s="8"/>
      <c r="Y3412" s="8"/>
      <c r="Z3412" s="8"/>
      <c r="AA3412" s="8"/>
      <c r="AB3412" s="8"/>
      <c r="AC3412" s="8"/>
      <c r="AD3412" s="8"/>
      <c r="AE3412" s="8"/>
      <c r="AF3412" s="8"/>
      <c r="AG3412" s="8"/>
    </row>
    <row r="3413" spans="1:33" s="7" customFormat="1" x14ac:dyDescent="0.3">
      <c r="A3413" s="61">
        <v>3902</v>
      </c>
      <c r="B3413" s="63"/>
      <c r="C3413" s="63"/>
      <c r="D3413" s="63"/>
      <c r="E3413" s="64"/>
      <c r="F3413" s="64"/>
      <c r="G3413" s="64"/>
      <c r="H3413" s="63"/>
      <c r="I3413" s="63"/>
      <c r="J3413" s="63"/>
      <c r="K3413" s="63"/>
      <c r="L3413" s="63"/>
      <c r="M3413" s="65"/>
      <c r="N3413" s="66"/>
      <c r="O3413" s="66"/>
      <c r="P3413" s="63"/>
      <c r="Q3413" s="64"/>
      <c r="R3413" s="64"/>
      <c r="S3413" s="64"/>
      <c r="T3413" s="67"/>
      <c r="U3413" s="62"/>
      <c r="W3413" s="8"/>
      <c r="X3413" s="8"/>
      <c r="Y3413" s="8"/>
      <c r="Z3413" s="8"/>
      <c r="AA3413" s="8"/>
      <c r="AB3413" s="8"/>
      <c r="AC3413" s="8"/>
      <c r="AD3413" s="8"/>
      <c r="AE3413" s="8"/>
      <c r="AF3413" s="8"/>
      <c r="AG3413" s="8"/>
    </row>
    <row r="3414" spans="1:33" s="7" customFormat="1" x14ac:dyDescent="0.3">
      <c r="A3414" s="61">
        <v>3903</v>
      </c>
      <c r="B3414" s="63"/>
      <c r="C3414" s="63"/>
      <c r="D3414" s="63"/>
      <c r="E3414" s="64"/>
      <c r="F3414" s="64"/>
      <c r="G3414" s="64"/>
      <c r="H3414" s="63"/>
      <c r="I3414" s="63"/>
      <c r="J3414" s="63"/>
      <c r="K3414" s="63"/>
      <c r="L3414" s="63"/>
      <c r="M3414" s="65"/>
      <c r="N3414" s="66"/>
      <c r="O3414" s="66"/>
      <c r="P3414" s="63"/>
      <c r="Q3414" s="64"/>
      <c r="R3414" s="64"/>
      <c r="S3414" s="64"/>
      <c r="T3414" s="67"/>
      <c r="U3414" s="62"/>
      <c r="W3414" s="8"/>
      <c r="X3414" s="8"/>
      <c r="Y3414" s="8"/>
      <c r="Z3414" s="8"/>
      <c r="AA3414" s="8"/>
      <c r="AB3414" s="8"/>
      <c r="AC3414" s="8"/>
      <c r="AD3414" s="8"/>
      <c r="AE3414" s="8"/>
      <c r="AF3414" s="8"/>
      <c r="AG3414" s="8"/>
    </row>
    <row r="3415" spans="1:33" s="7" customFormat="1" x14ac:dyDescent="0.3">
      <c r="A3415" s="61">
        <v>3904</v>
      </c>
      <c r="B3415" s="63"/>
      <c r="C3415" s="63"/>
      <c r="D3415" s="63"/>
      <c r="E3415" s="64"/>
      <c r="F3415" s="64"/>
      <c r="G3415" s="64"/>
      <c r="H3415" s="63"/>
      <c r="I3415" s="63"/>
      <c r="J3415" s="63"/>
      <c r="K3415" s="63"/>
      <c r="L3415" s="63"/>
      <c r="M3415" s="65"/>
      <c r="N3415" s="66"/>
      <c r="O3415" s="66"/>
      <c r="P3415" s="63"/>
      <c r="Q3415" s="64"/>
      <c r="R3415" s="64"/>
      <c r="S3415" s="64"/>
      <c r="T3415" s="67"/>
      <c r="U3415" s="62"/>
      <c r="W3415" s="8"/>
      <c r="X3415" s="8"/>
      <c r="Y3415" s="8"/>
      <c r="Z3415" s="8"/>
      <c r="AA3415" s="8"/>
      <c r="AB3415" s="8"/>
      <c r="AC3415" s="8"/>
      <c r="AD3415" s="8"/>
      <c r="AE3415" s="8"/>
      <c r="AF3415" s="8"/>
      <c r="AG3415" s="8"/>
    </row>
    <row r="3416" spans="1:33" s="7" customFormat="1" x14ac:dyDescent="0.3">
      <c r="A3416" s="61">
        <v>3905</v>
      </c>
      <c r="B3416" s="63"/>
      <c r="C3416" s="63"/>
      <c r="D3416" s="63"/>
      <c r="E3416" s="64"/>
      <c r="F3416" s="64"/>
      <c r="G3416" s="64"/>
      <c r="H3416" s="63"/>
      <c r="I3416" s="63"/>
      <c r="J3416" s="63"/>
      <c r="K3416" s="63"/>
      <c r="L3416" s="63"/>
      <c r="M3416" s="65"/>
      <c r="N3416" s="66"/>
      <c r="O3416" s="66"/>
      <c r="P3416" s="63"/>
      <c r="Q3416" s="64"/>
      <c r="R3416" s="64"/>
      <c r="S3416" s="64"/>
      <c r="T3416" s="67"/>
      <c r="U3416" s="62"/>
      <c r="W3416" s="8"/>
      <c r="X3416" s="8"/>
      <c r="Y3416" s="8"/>
      <c r="Z3416" s="8"/>
      <c r="AA3416" s="8"/>
      <c r="AB3416" s="8"/>
      <c r="AC3416" s="8"/>
      <c r="AD3416" s="8"/>
      <c r="AE3416" s="8"/>
      <c r="AF3416" s="8"/>
      <c r="AG3416" s="8"/>
    </row>
    <row r="3417" spans="1:33" s="7" customFormat="1" x14ac:dyDescent="0.3">
      <c r="A3417" s="61">
        <v>3906</v>
      </c>
      <c r="B3417" s="63"/>
      <c r="C3417" s="63"/>
      <c r="D3417" s="63"/>
      <c r="E3417" s="64"/>
      <c r="F3417" s="64"/>
      <c r="G3417" s="64"/>
      <c r="H3417" s="63"/>
      <c r="I3417" s="63"/>
      <c r="J3417" s="63"/>
      <c r="K3417" s="63"/>
      <c r="L3417" s="63"/>
      <c r="M3417" s="65"/>
      <c r="N3417" s="66"/>
      <c r="O3417" s="66"/>
      <c r="P3417" s="63"/>
      <c r="Q3417" s="64"/>
      <c r="R3417" s="64"/>
      <c r="S3417" s="64"/>
      <c r="T3417" s="67"/>
      <c r="U3417" s="62"/>
      <c r="W3417" s="8"/>
      <c r="X3417" s="8"/>
      <c r="Y3417" s="8"/>
      <c r="Z3417" s="8"/>
      <c r="AA3417" s="8"/>
      <c r="AB3417" s="8"/>
      <c r="AC3417" s="8"/>
      <c r="AD3417" s="8"/>
      <c r="AE3417" s="8"/>
      <c r="AF3417" s="8"/>
      <c r="AG3417" s="8"/>
    </row>
    <row r="3418" spans="1:33" s="7" customFormat="1" x14ac:dyDescent="0.3">
      <c r="A3418" s="61">
        <v>3907</v>
      </c>
      <c r="B3418" s="63"/>
      <c r="C3418" s="63"/>
      <c r="D3418" s="63"/>
      <c r="E3418" s="64"/>
      <c r="F3418" s="64"/>
      <c r="G3418" s="64"/>
      <c r="H3418" s="63"/>
      <c r="I3418" s="63"/>
      <c r="J3418" s="63"/>
      <c r="K3418" s="63"/>
      <c r="L3418" s="63"/>
      <c r="M3418" s="65"/>
      <c r="N3418" s="66"/>
      <c r="O3418" s="66"/>
      <c r="P3418" s="63"/>
      <c r="Q3418" s="64"/>
      <c r="R3418" s="64"/>
      <c r="S3418" s="64"/>
      <c r="T3418" s="67"/>
      <c r="U3418" s="62"/>
      <c r="W3418" s="8"/>
      <c r="X3418" s="8"/>
      <c r="Y3418" s="8"/>
      <c r="Z3418" s="8"/>
      <c r="AA3418" s="8"/>
      <c r="AB3418" s="8"/>
      <c r="AC3418" s="8"/>
      <c r="AD3418" s="8"/>
      <c r="AE3418" s="8"/>
      <c r="AF3418" s="8"/>
      <c r="AG3418" s="8"/>
    </row>
    <row r="3419" spans="1:33" s="7" customFormat="1" x14ac:dyDescent="0.3">
      <c r="A3419" s="61">
        <v>3908</v>
      </c>
      <c r="B3419" s="63"/>
      <c r="C3419" s="63"/>
      <c r="D3419" s="63"/>
      <c r="E3419" s="64"/>
      <c r="F3419" s="64"/>
      <c r="G3419" s="64"/>
      <c r="H3419" s="63"/>
      <c r="I3419" s="63"/>
      <c r="J3419" s="63"/>
      <c r="K3419" s="63"/>
      <c r="L3419" s="63"/>
      <c r="M3419" s="65"/>
      <c r="N3419" s="66"/>
      <c r="O3419" s="66"/>
      <c r="P3419" s="63"/>
      <c r="Q3419" s="64"/>
      <c r="R3419" s="64"/>
      <c r="S3419" s="64"/>
      <c r="T3419" s="67"/>
      <c r="U3419" s="62"/>
      <c r="W3419" s="8"/>
      <c r="X3419" s="8"/>
      <c r="Y3419" s="8"/>
      <c r="Z3419" s="8"/>
      <c r="AA3419" s="8"/>
      <c r="AB3419" s="8"/>
      <c r="AC3419" s="8"/>
      <c r="AD3419" s="8"/>
      <c r="AE3419" s="8"/>
      <c r="AF3419" s="8"/>
      <c r="AG3419" s="8"/>
    </row>
    <row r="3420" spans="1:33" s="7" customFormat="1" x14ac:dyDescent="0.3">
      <c r="A3420" s="61">
        <v>3909</v>
      </c>
      <c r="B3420" s="63"/>
      <c r="C3420" s="63"/>
      <c r="D3420" s="63"/>
      <c r="E3420" s="64"/>
      <c r="F3420" s="64"/>
      <c r="G3420" s="64"/>
      <c r="H3420" s="63"/>
      <c r="I3420" s="63"/>
      <c r="J3420" s="63"/>
      <c r="K3420" s="63"/>
      <c r="L3420" s="63"/>
      <c r="M3420" s="65"/>
      <c r="N3420" s="66"/>
      <c r="O3420" s="66"/>
      <c r="P3420" s="63"/>
      <c r="Q3420" s="64"/>
      <c r="R3420" s="64"/>
      <c r="S3420" s="64"/>
      <c r="T3420" s="67"/>
      <c r="U3420" s="62"/>
      <c r="W3420" s="8"/>
      <c r="X3420" s="8"/>
      <c r="Y3420" s="8"/>
      <c r="Z3420" s="8"/>
      <c r="AA3420" s="8"/>
      <c r="AB3420" s="8"/>
      <c r="AC3420" s="8"/>
      <c r="AD3420" s="8"/>
      <c r="AE3420" s="8"/>
      <c r="AF3420" s="8"/>
      <c r="AG3420" s="8"/>
    </row>
    <row r="3421" spans="1:33" s="7" customFormat="1" x14ac:dyDescent="0.3">
      <c r="A3421" s="61">
        <v>3910</v>
      </c>
      <c r="B3421" s="63"/>
      <c r="C3421" s="63"/>
      <c r="D3421" s="63"/>
      <c r="E3421" s="64"/>
      <c r="F3421" s="64"/>
      <c r="G3421" s="64"/>
      <c r="H3421" s="63"/>
      <c r="I3421" s="63"/>
      <c r="J3421" s="63"/>
      <c r="K3421" s="63"/>
      <c r="L3421" s="63"/>
      <c r="M3421" s="65"/>
      <c r="N3421" s="66"/>
      <c r="O3421" s="66"/>
      <c r="P3421" s="63"/>
      <c r="Q3421" s="64"/>
      <c r="R3421" s="64"/>
      <c r="S3421" s="64"/>
      <c r="T3421" s="67"/>
      <c r="U3421" s="62"/>
      <c r="W3421" s="8"/>
      <c r="X3421" s="8"/>
      <c r="Y3421" s="8"/>
      <c r="Z3421" s="8"/>
      <c r="AA3421" s="8"/>
      <c r="AB3421" s="8"/>
      <c r="AC3421" s="8"/>
      <c r="AD3421" s="8"/>
      <c r="AE3421" s="8"/>
      <c r="AF3421" s="8"/>
      <c r="AG3421" s="8"/>
    </row>
    <row r="3422" spans="1:33" s="7" customFormat="1" x14ac:dyDescent="0.3">
      <c r="A3422" s="61">
        <v>3911</v>
      </c>
      <c r="B3422" s="63"/>
      <c r="C3422" s="63"/>
      <c r="D3422" s="63"/>
      <c r="E3422" s="64"/>
      <c r="F3422" s="64"/>
      <c r="G3422" s="64"/>
      <c r="H3422" s="63"/>
      <c r="I3422" s="63"/>
      <c r="J3422" s="63"/>
      <c r="K3422" s="63"/>
      <c r="L3422" s="63"/>
      <c r="M3422" s="65"/>
      <c r="N3422" s="66"/>
      <c r="O3422" s="66"/>
      <c r="P3422" s="63"/>
      <c r="Q3422" s="64"/>
      <c r="R3422" s="64"/>
      <c r="S3422" s="64"/>
      <c r="T3422" s="67"/>
      <c r="U3422" s="62"/>
      <c r="W3422" s="8"/>
      <c r="X3422" s="8"/>
      <c r="Y3422" s="8"/>
      <c r="Z3422" s="8"/>
      <c r="AA3422" s="8"/>
      <c r="AB3422" s="8"/>
      <c r="AC3422" s="8"/>
      <c r="AD3422" s="8"/>
      <c r="AE3422" s="8"/>
      <c r="AF3422" s="8"/>
      <c r="AG3422" s="8"/>
    </row>
    <row r="3423" spans="1:33" s="7" customFormat="1" x14ac:dyDescent="0.3">
      <c r="A3423" s="61">
        <v>3912</v>
      </c>
      <c r="B3423" s="63"/>
      <c r="C3423" s="63"/>
      <c r="D3423" s="63"/>
      <c r="E3423" s="64"/>
      <c r="F3423" s="64"/>
      <c r="G3423" s="64"/>
      <c r="H3423" s="63"/>
      <c r="I3423" s="63"/>
      <c r="J3423" s="63"/>
      <c r="K3423" s="63"/>
      <c r="L3423" s="63"/>
      <c r="M3423" s="65"/>
      <c r="N3423" s="66"/>
      <c r="O3423" s="66"/>
      <c r="P3423" s="63"/>
      <c r="Q3423" s="64"/>
      <c r="R3423" s="64"/>
      <c r="S3423" s="64"/>
      <c r="T3423" s="67"/>
      <c r="U3423" s="62"/>
      <c r="W3423" s="8"/>
      <c r="X3423" s="8"/>
      <c r="Y3423" s="8"/>
      <c r="Z3423" s="8"/>
      <c r="AA3423" s="8"/>
      <c r="AB3423" s="8"/>
      <c r="AC3423" s="8"/>
      <c r="AD3423" s="8"/>
      <c r="AE3423" s="8"/>
      <c r="AF3423" s="8"/>
      <c r="AG3423" s="8"/>
    </row>
    <row r="3424" spans="1:33" s="7" customFormat="1" x14ac:dyDescent="0.3">
      <c r="A3424" s="61">
        <v>3913</v>
      </c>
      <c r="B3424" s="63"/>
      <c r="C3424" s="63"/>
      <c r="D3424" s="63"/>
      <c r="E3424" s="64"/>
      <c r="F3424" s="64"/>
      <c r="G3424" s="64"/>
      <c r="H3424" s="63"/>
      <c r="I3424" s="63"/>
      <c r="J3424" s="63"/>
      <c r="K3424" s="63"/>
      <c r="L3424" s="63"/>
      <c r="M3424" s="65"/>
      <c r="N3424" s="66"/>
      <c r="O3424" s="66"/>
      <c r="P3424" s="63"/>
      <c r="Q3424" s="64"/>
      <c r="R3424" s="64"/>
      <c r="S3424" s="64"/>
      <c r="T3424" s="67"/>
      <c r="U3424" s="62"/>
      <c r="W3424" s="8"/>
      <c r="X3424" s="8"/>
      <c r="Y3424" s="8"/>
      <c r="Z3424" s="8"/>
      <c r="AA3424" s="8"/>
      <c r="AB3424" s="8"/>
      <c r="AC3424" s="8"/>
      <c r="AD3424" s="8"/>
      <c r="AE3424" s="8"/>
      <c r="AF3424" s="8"/>
      <c r="AG3424" s="8"/>
    </row>
    <row r="3425" spans="1:33" s="7" customFormat="1" x14ac:dyDescent="0.3">
      <c r="A3425" s="61">
        <v>3914</v>
      </c>
      <c r="B3425" s="63"/>
      <c r="C3425" s="63"/>
      <c r="D3425" s="63"/>
      <c r="E3425" s="64"/>
      <c r="F3425" s="64"/>
      <c r="G3425" s="64"/>
      <c r="H3425" s="63"/>
      <c r="I3425" s="63"/>
      <c r="J3425" s="63"/>
      <c r="K3425" s="63"/>
      <c r="L3425" s="63"/>
      <c r="M3425" s="65"/>
      <c r="N3425" s="66"/>
      <c r="O3425" s="66"/>
      <c r="P3425" s="63"/>
      <c r="Q3425" s="64"/>
      <c r="R3425" s="64"/>
      <c r="S3425" s="64"/>
      <c r="T3425" s="67"/>
      <c r="U3425" s="62"/>
      <c r="W3425" s="8"/>
      <c r="X3425" s="8"/>
      <c r="Y3425" s="8"/>
      <c r="Z3425" s="8"/>
      <c r="AA3425" s="8"/>
      <c r="AB3425" s="8"/>
      <c r="AC3425" s="8"/>
      <c r="AD3425" s="8"/>
      <c r="AE3425" s="8"/>
      <c r="AF3425" s="8"/>
      <c r="AG3425" s="8"/>
    </row>
    <row r="3426" spans="1:33" s="7" customFormat="1" x14ac:dyDescent="0.3">
      <c r="A3426" s="61">
        <v>3915</v>
      </c>
      <c r="B3426" s="63"/>
      <c r="C3426" s="63"/>
      <c r="D3426" s="63"/>
      <c r="E3426" s="64"/>
      <c r="F3426" s="64"/>
      <c r="G3426" s="64"/>
      <c r="H3426" s="63"/>
      <c r="I3426" s="63"/>
      <c r="J3426" s="63"/>
      <c r="K3426" s="63"/>
      <c r="L3426" s="63"/>
      <c r="M3426" s="65"/>
      <c r="N3426" s="66"/>
      <c r="O3426" s="66"/>
      <c r="P3426" s="63"/>
      <c r="Q3426" s="64"/>
      <c r="R3426" s="64"/>
      <c r="S3426" s="64"/>
      <c r="T3426" s="67"/>
      <c r="U3426" s="62"/>
      <c r="W3426" s="8"/>
      <c r="X3426" s="8"/>
      <c r="Y3426" s="8"/>
      <c r="Z3426" s="8"/>
      <c r="AA3426" s="8"/>
      <c r="AB3426" s="8"/>
      <c r="AC3426" s="8"/>
      <c r="AD3426" s="8"/>
      <c r="AE3426" s="8"/>
      <c r="AF3426" s="8"/>
      <c r="AG3426" s="8"/>
    </row>
    <row r="3427" spans="1:33" s="7" customFormat="1" x14ac:dyDescent="0.3">
      <c r="A3427" s="61">
        <v>3916</v>
      </c>
      <c r="B3427" s="63"/>
      <c r="C3427" s="63"/>
      <c r="D3427" s="63"/>
      <c r="E3427" s="64"/>
      <c r="F3427" s="64"/>
      <c r="G3427" s="64"/>
      <c r="H3427" s="63"/>
      <c r="I3427" s="63"/>
      <c r="J3427" s="63"/>
      <c r="K3427" s="63"/>
      <c r="L3427" s="63"/>
      <c r="M3427" s="65"/>
      <c r="N3427" s="66"/>
      <c r="O3427" s="66"/>
      <c r="P3427" s="63"/>
      <c r="Q3427" s="64"/>
      <c r="R3427" s="64"/>
      <c r="S3427" s="64"/>
      <c r="T3427" s="67"/>
      <c r="U3427" s="62"/>
      <c r="W3427" s="8"/>
      <c r="X3427" s="8"/>
      <c r="Y3427" s="8"/>
      <c r="Z3427" s="8"/>
      <c r="AA3427" s="8"/>
      <c r="AB3427" s="8"/>
      <c r="AC3427" s="8"/>
      <c r="AD3427" s="8"/>
      <c r="AE3427" s="8"/>
      <c r="AF3427" s="8"/>
      <c r="AG3427" s="8"/>
    </row>
    <row r="3428" spans="1:33" s="7" customFormat="1" x14ac:dyDescent="0.3">
      <c r="A3428" s="61">
        <v>3917</v>
      </c>
      <c r="B3428" s="63"/>
      <c r="C3428" s="63"/>
      <c r="D3428" s="63"/>
      <c r="E3428" s="64"/>
      <c r="F3428" s="64"/>
      <c r="G3428" s="64"/>
      <c r="H3428" s="63"/>
      <c r="I3428" s="63"/>
      <c r="J3428" s="63"/>
      <c r="K3428" s="63"/>
      <c r="L3428" s="63"/>
      <c r="M3428" s="65"/>
      <c r="N3428" s="66"/>
      <c r="O3428" s="66"/>
      <c r="P3428" s="63"/>
      <c r="Q3428" s="64"/>
      <c r="R3428" s="64"/>
      <c r="S3428" s="64"/>
      <c r="T3428" s="67"/>
      <c r="U3428" s="62"/>
      <c r="W3428" s="8"/>
      <c r="X3428" s="8"/>
      <c r="Y3428" s="8"/>
      <c r="Z3428" s="8"/>
      <c r="AA3428" s="8"/>
      <c r="AB3428" s="8"/>
      <c r="AC3428" s="8"/>
      <c r="AD3428" s="8"/>
      <c r="AE3428" s="8"/>
      <c r="AF3428" s="8"/>
      <c r="AG3428" s="8"/>
    </row>
    <row r="3429" spans="1:33" s="7" customFormat="1" x14ac:dyDescent="0.3">
      <c r="A3429" s="61">
        <v>3918</v>
      </c>
      <c r="B3429" s="63"/>
      <c r="C3429" s="63"/>
      <c r="D3429" s="63"/>
      <c r="E3429" s="64"/>
      <c r="F3429" s="64"/>
      <c r="G3429" s="64"/>
      <c r="H3429" s="63"/>
      <c r="I3429" s="63"/>
      <c r="J3429" s="63"/>
      <c r="K3429" s="63"/>
      <c r="L3429" s="63"/>
      <c r="M3429" s="65"/>
      <c r="N3429" s="66"/>
      <c r="O3429" s="66"/>
      <c r="P3429" s="63"/>
      <c r="Q3429" s="64"/>
      <c r="R3429" s="64"/>
      <c r="S3429" s="64"/>
      <c r="T3429" s="67"/>
      <c r="U3429" s="62"/>
      <c r="W3429" s="8"/>
      <c r="X3429" s="8"/>
      <c r="Y3429" s="8"/>
      <c r="Z3429" s="8"/>
      <c r="AA3429" s="8"/>
      <c r="AB3429" s="8"/>
      <c r="AC3429" s="8"/>
      <c r="AD3429" s="8"/>
      <c r="AE3429" s="8"/>
      <c r="AF3429" s="8"/>
      <c r="AG3429" s="8"/>
    </row>
    <row r="3430" spans="1:33" s="7" customFormat="1" x14ac:dyDescent="0.3">
      <c r="A3430" s="61">
        <v>3919</v>
      </c>
      <c r="B3430" s="63"/>
      <c r="C3430" s="63"/>
      <c r="D3430" s="63"/>
      <c r="E3430" s="64"/>
      <c r="F3430" s="64"/>
      <c r="G3430" s="64"/>
      <c r="H3430" s="63"/>
      <c r="I3430" s="63"/>
      <c r="J3430" s="63"/>
      <c r="K3430" s="63"/>
      <c r="L3430" s="63"/>
      <c r="M3430" s="65"/>
      <c r="N3430" s="66"/>
      <c r="O3430" s="66"/>
      <c r="P3430" s="63"/>
      <c r="Q3430" s="64"/>
      <c r="R3430" s="64"/>
      <c r="S3430" s="64"/>
      <c r="T3430" s="67"/>
      <c r="U3430" s="62"/>
      <c r="W3430" s="8"/>
      <c r="X3430" s="8"/>
      <c r="Y3430" s="8"/>
      <c r="Z3430" s="8"/>
      <c r="AA3430" s="8"/>
      <c r="AB3430" s="8"/>
      <c r="AC3430" s="8"/>
      <c r="AD3430" s="8"/>
      <c r="AE3430" s="8"/>
      <c r="AF3430" s="8"/>
      <c r="AG3430" s="8"/>
    </row>
    <row r="3431" spans="1:33" s="7" customFormat="1" x14ac:dyDescent="0.3">
      <c r="A3431" s="61">
        <v>3920</v>
      </c>
      <c r="B3431" s="63"/>
      <c r="C3431" s="63"/>
      <c r="D3431" s="63"/>
      <c r="E3431" s="64"/>
      <c r="F3431" s="64"/>
      <c r="G3431" s="64"/>
      <c r="H3431" s="63"/>
      <c r="I3431" s="63"/>
      <c r="J3431" s="63"/>
      <c r="K3431" s="63"/>
      <c r="L3431" s="63"/>
      <c r="M3431" s="65"/>
      <c r="N3431" s="66"/>
      <c r="O3431" s="66"/>
      <c r="P3431" s="63"/>
      <c r="Q3431" s="64"/>
      <c r="R3431" s="64"/>
      <c r="S3431" s="64"/>
      <c r="T3431" s="67"/>
      <c r="U3431" s="62"/>
      <c r="W3431" s="8"/>
      <c r="X3431" s="8"/>
      <c r="Y3431" s="8"/>
      <c r="Z3431" s="8"/>
      <c r="AA3431" s="8"/>
      <c r="AB3431" s="8"/>
      <c r="AC3431" s="8"/>
      <c r="AD3431" s="8"/>
      <c r="AE3431" s="8"/>
      <c r="AF3431" s="8"/>
      <c r="AG3431" s="8"/>
    </row>
    <row r="3432" spans="1:33" s="7" customFormat="1" x14ac:dyDescent="0.3">
      <c r="A3432" s="61">
        <v>3921</v>
      </c>
      <c r="B3432" s="63"/>
      <c r="C3432" s="63"/>
      <c r="D3432" s="63"/>
      <c r="E3432" s="64"/>
      <c r="F3432" s="64"/>
      <c r="G3432" s="64"/>
      <c r="H3432" s="63"/>
      <c r="I3432" s="63"/>
      <c r="J3432" s="63"/>
      <c r="K3432" s="63"/>
      <c r="L3432" s="63"/>
      <c r="M3432" s="65"/>
      <c r="N3432" s="66"/>
      <c r="O3432" s="66"/>
      <c r="P3432" s="63"/>
      <c r="Q3432" s="64"/>
      <c r="R3432" s="64"/>
      <c r="S3432" s="64"/>
      <c r="T3432" s="67"/>
      <c r="U3432" s="62"/>
      <c r="W3432" s="8"/>
      <c r="X3432" s="8"/>
      <c r="Y3432" s="8"/>
      <c r="Z3432" s="8"/>
      <c r="AA3432" s="8"/>
      <c r="AB3432" s="8"/>
      <c r="AC3432" s="8"/>
      <c r="AD3432" s="8"/>
      <c r="AE3432" s="8"/>
      <c r="AF3432" s="8"/>
      <c r="AG3432" s="8"/>
    </row>
    <row r="3433" spans="1:33" s="7" customFormat="1" x14ac:dyDescent="0.3">
      <c r="A3433" s="61">
        <v>3922</v>
      </c>
      <c r="B3433" s="63"/>
      <c r="C3433" s="63"/>
      <c r="D3433" s="63"/>
      <c r="E3433" s="64"/>
      <c r="F3433" s="64"/>
      <c r="G3433" s="64"/>
      <c r="H3433" s="63"/>
      <c r="I3433" s="63"/>
      <c r="J3433" s="63"/>
      <c r="K3433" s="63"/>
      <c r="L3433" s="63"/>
      <c r="M3433" s="65"/>
      <c r="N3433" s="66"/>
      <c r="O3433" s="66"/>
      <c r="P3433" s="63"/>
      <c r="Q3433" s="64"/>
      <c r="R3433" s="64"/>
      <c r="S3433" s="64"/>
      <c r="T3433" s="67"/>
      <c r="U3433" s="62"/>
      <c r="W3433" s="8"/>
      <c r="X3433" s="8"/>
      <c r="Y3433" s="8"/>
      <c r="Z3433" s="8"/>
      <c r="AA3433" s="8"/>
      <c r="AB3433" s="8"/>
      <c r="AC3433" s="8"/>
      <c r="AD3433" s="8"/>
      <c r="AE3433" s="8"/>
      <c r="AF3433" s="8"/>
      <c r="AG3433" s="8"/>
    </row>
    <row r="3434" spans="1:33" s="7" customFormat="1" x14ac:dyDescent="0.3">
      <c r="A3434" s="61">
        <v>3923</v>
      </c>
      <c r="B3434" s="63"/>
      <c r="C3434" s="63"/>
      <c r="D3434" s="63"/>
      <c r="E3434" s="64"/>
      <c r="F3434" s="64"/>
      <c r="G3434" s="64"/>
      <c r="H3434" s="63"/>
      <c r="I3434" s="63"/>
      <c r="J3434" s="63"/>
      <c r="K3434" s="63"/>
      <c r="L3434" s="63"/>
      <c r="M3434" s="65"/>
      <c r="N3434" s="66"/>
      <c r="O3434" s="66"/>
      <c r="P3434" s="63"/>
      <c r="Q3434" s="64"/>
      <c r="R3434" s="64"/>
      <c r="S3434" s="64"/>
      <c r="T3434" s="67"/>
      <c r="U3434" s="62"/>
      <c r="W3434" s="8"/>
      <c r="X3434" s="8"/>
      <c r="Y3434" s="8"/>
      <c r="Z3434" s="8"/>
      <c r="AA3434" s="8"/>
      <c r="AB3434" s="8"/>
      <c r="AC3434" s="8"/>
      <c r="AD3434" s="8"/>
      <c r="AE3434" s="8"/>
      <c r="AF3434" s="8"/>
      <c r="AG3434" s="8"/>
    </row>
    <row r="3435" spans="1:33" s="7" customFormat="1" x14ac:dyDescent="0.3">
      <c r="A3435" s="61">
        <v>3924</v>
      </c>
      <c r="B3435" s="63"/>
      <c r="C3435" s="63"/>
      <c r="D3435" s="63"/>
      <c r="E3435" s="64"/>
      <c r="F3435" s="64"/>
      <c r="G3435" s="64"/>
      <c r="H3435" s="63"/>
      <c r="I3435" s="63"/>
      <c r="J3435" s="63"/>
      <c r="K3435" s="63"/>
      <c r="L3435" s="63"/>
      <c r="M3435" s="65"/>
      <c r="N3435" s="66"/>
      <c r="O3435" s="66"/>
      <c r="P3435" s="63"/>
      <c r="Q3435" s="64"/>
      <c r="R3435" s="64"/>
      <c r="S3435" s="64"/>
      <c r="T3435" s="67"/>
      <c r="U3435" s="62"/>
      <c r="W3435" s="8"/>
      <c r="X3435" s="8"/>
      <c r="Y3435" s="8"/>
      <c r="Z3435" s="8"/>
      <c r="AA3435" s="8"/>
      <c r="AB3435" s="8"/>
      <c r="AC3435" s="8"/>
      <c r="AD3435" s="8"/>
      <c r="AE3435" s="8"/>
      <c r="AF3435" s="8"/>
      <c r="AG3435" s="8"/>
    </row>
    <row r="3436" spans="1:33" s="7" customFormat="1" x14ac:dyDescent="0.3">
      <c r="A3436" s="61">
        <v>3925</v>
      </c>
      <c r="B3436" s="63"/>
      <c r="C3436" s="63"/>
      <c r="D3436" s="63"/>
      <c r="E3436" s="64"/>
      <c r="F3436" s="64"/>
      <c r="G3436" s="64"/>
      <c r="H3436" s="63"/>
      <c r="I3436" s="63"/>
      <c r="J3436" s="63"/>
      <c r="K3436" s="63"/>
      <c r="L3436" s="63"/>
      <c r="M3436" s="65"/>
      <c r="N3436" s="66"/>
      <c r="O3436" s="66"/>
      <c r="P3436" s="63"/>
      <c r="Q3436" s="64"/>
      <c r="R3436" s="64"/>
      <c r="S3436" s="64"/>
      <c r="T3436" s="67"/>
      <c r="U3436" s="62"/>
      <c r="W3436" s="8"/>
      <c r="X3436" s="8"/>
      <c r="Y3436" s="8"/>
      <c r="Z3436" s="8"/>
      <c r="AA3436" s="8"/>
      <c r="AB3436" s="8"/>
      <c r="AC3436" s="8"/>
      <c r="AD3436" s="8"/>
      <c r="AE3436" s="8"/>
      <c r="AF3436" s="8"/>
      <c r="AG3436" s="8"/>
    </row>
    <row r="3437" spans="1:33" s="7" customFormat="1" x14ac:dyDescent="0.3">
      <c r="A3437" s="61">
        <v>3926</v>
      </c>
      <c r="B3437" s="63"/>
      <c r="C3437" s="63"/>
      <c r="D3437" s="63"/>
      <c r="E3437" s="64"/>
      <c r="F3437" s="64"/>
      <c r="G3437" s="64"/>
      <c r="H3437" s="63"/>
      <c r="I3437" s="63"/>
      <c r="J3437" s="63"/>
      <c r="K3437" s="63"/>
      <c r="L3437" s="63"/>
      <c r="M3437" s="65"/>
      <c r="N3437" s="66"/>
      <c r="O3437" s="66"/>
      <c r="P3437" s="63"/>
      <c r="Q3437" s="64"/>
      <c r="R3437" s="64"/>
      <c r="S3437" s="64"/>
      <c r="T3437" s="67"/>
      <c r="U3437" s="62"/>
      <c r="W3437" s="8"/>
      <c r="X3437" s="8"/>
      <c r="Y3437" s="8"/>
      <c r="Z3437" s="8"/>
      <c r="AA3437" s="8"/>
      <c r="AB3437" s="8"/>
      <c r="AC3437" s="8"/>
      <c r="AD3437" s="8"/>
      <c r="AE3437" s="8"/>
      <c r="AF3437" s="8"/>
      <c r="AG3437" s="8"/>
    </row>
    <row r="3438" spans="1:33" s="7" customFormat="1" x14ac:dyDescent="0.3">
      <c r="A3438" s="61">
        <v>3927</v>
      </c>
      <c r="B3438" s="63"/>
      <c r="C3438" s="63"/>
      <c r="D3438" s="63"/>
      <c r="E3438" s="64"/>
      <c r="F3438" s="64"/>
      <c r="G3438" s="64"/>
      <c r="H3438" s="63"/>
      <c r="I3438" s="63"/>
      <c r="J3438" s="63"/>
      <c r="K3438" s="63"/>
      <c r="L3438" s="63"/>
      <c r="M3438" s="65"/>
      <c r="N3438" s="66"/>
      <c r="O3438" s="66"/>
      <c r="P3438" s="63"/>
      <c r="Q3438" s="64"/>
      <c r="R3438" s="64"/>
      <c r="S3438" s="64"/>
      <c r="T3438" s="67"/>
      <c r="U3438" s="62"/>
      <c r="W3438" s="8"/>
      <c r="X3438" s="8"/>
      <c r="Y3438" s="8"/>
      <c r="Z3438" s="8"/>
      <c r="AA3438" s="8"/>
      <c r="AB3438" s="8"/>
      <c r="AC3438" s="8"/>
      <c r="AD3438" s="8"/>
      <c r="AE3438" s="8"/>
      <c r="AF3438" s="8"/>
      <c r="AG3438" s="8"/>
    </row>
    <row r="3439" spans="1:33" s="7" customFormat="1" x14ac:dyDescent="0.3">
      <c r="A3439" s="61">
        <v>3928</v>
      </c>
      <c r="B3439" s="63"/>
      <c r="C3439" s="63"/>
      <c r="D3439" s="63"/>
      <c r="E3439" s="64"/>
      <c r="F3439" s="64"/>
      <c r="G3439" s="64"/>
      <c r="H3439" s="63"/>
      <c r="I3439" s="63"/>
      <c r="J3439" s="63"/>
      <c r="K3439" s="63"/>
      <c r="L3439" s="63"/>
      <c r="M3439" s="65"/>
      <c r="N3439" s="66"/>
      <c r="O3439" s="66"/>
      <c r="P3439" s="63"/>
      <c r="Q3439" s="64"/>
      <c r="R3439" s="64"/>
      <c r="S3439" s="64"/>
      <c r="T3439" s="67"/>
      <c r="U3439" s="62"/>
      <c r="W3439" s="8"/>
      <c r="X3439" s="8"/>
      <c r="Y3439" s="8"/>
      <c r="Z3439" s="8"/>
      <c r="AA3439" s="8"/>
      <c r="AB3439" s="8"/>
      <c r="AC3439" s="8"/>
      <c r="AD3439" s="8"/>
      <c r="AE3439" s="8"/>
      <c r="AF3439" s="8"/>
      <c r="AG3439" s="8"/>
    </row>
    <row r="3440" spans="1:33" s="7" customFormat="1" x14ac:dyDescent="0.3">
      <c r="A3440" s="61">
        <v>3929</v>
      </c>
      <c r="B3440" s="63"/>
      <c r="C3440" s="63"/>
      <c r="D3440" s="63"/>
      <c r="E3440" s="64"/>
      <c r="F3440" s="64"/>
      <c r="G3440" s="64"/>
      <c r="H3440" s="63"/>
      <c r="I3440" s="63"/>
      <c r="J3440" s="63"/>
      <c r="K3440" s="63"/>
      <c r="L3440" s="63"/>
      <c r="M3440" s="65"/>
      <c r="N3440" s="66"/>
      <c r="O3440" s="66"/>
      <c r="P3440" s="63"/>
      <c r="Q3440" s="64"/>
      <c r="R3440" s="64"/>
      <c r="S3440" s="64"/>
      <c r="T3440" s="67"/>
      <c r="U3440" s="62"/>
      <c r="W3440" s="8"/>
      <c r="X3440" s="8"/>
      <c r="Y3440" s="8"/>
      <c r="Z3440" s="8"/>
      <c r="AA3440" s="8"/>
      <c r="AB3440" s="8"/>
      <c r="AC3440" s="8"/>
      <c r="AD3440" s="8"/>
      <c r="AE3440" s="8"/>
      <c r="AF3440" s="8"/>
      <c r="AG3440" s="8"/>
    </row>
    <row r="3441" spans="1:33" s="7" customFormat="1" x14ac:dyDescent="0.3">
      <c r="A3441" s="61">
        <v>3930</v>
      </c>
      <c r="B3441" s="63"/>
      <c r="C3441" s="63"/>
      <c r="D3441" s="63"/>
      <c r="E3441" s="64"/>
      <c r="F3441" s="64"/>
      <c r="G3441" s="64"/>
      <c r="H3441" s="63"/>
      <c r="I3441" s="63"/>
      <c r="J3441" s="63"/>
      <c r="K3441" s="63"/>
      <c r="L3441" s="63"/>
      <c r="M3441" s="65"/>
      <c r="N3441" s="66"/>
      <c r="O3441" s="66"/>
      <c r="P3441" s="63"/>
      <c r="Q3441" s="64"/>
      <c r="R3441" s="64"/>
      <c r="S3441" s="64"/>
      <c r="T3441" s="67"/>
      <c r="U3441" s="62"/>
      <c r="W3441" s="8"/>
      <c r="X3441" s="8"/>
      <c r="Y3441" s="8"/>
      <c r="Z3441" s="8"/>
      <c r="AA3441" s="8"/>
      <c r="AB3441" s="8"/>
      <c r="AC3441" s="8"/>
      <c r="AD3441" s="8"/>
      <c r="AE3441" s="8"/>
      <c r="AF3441" s="8"/>
      <c r="AG3441" s="8"/>
    </row>
    <row r="3442" spans="1:33" s="7" customFormat="1" x14ac:dyDescent="0.3">
      <c r="A3442" s="61">
        <v>3931</v>
      </c>
      <c r="B3442" s="63"/>
      <c r="C3442" s="63"/>
      <c r="D3442" s="63"/>
      <c r="E3442" s="64"/>
      <c r="F3442" s="64"/>
      <c r="G3442" s="64"/>
      <c r="H3442" s="63"/>
      <c r="I3442" s="63"/>
      <c r="J3442" s="63"/>
      <c r="K3442" s="63"/>
      <c r="L3442" s="63"/>
      <c r="M3442" s="65"/>
      <c r="N3442" s="66"/>
      <c r="O3442" s="66"/>
      <c r="P3442" s="63"/>
      <c r="Q3442" s="64"/>
      <c r="R3442" s="64"/>
      <c r="S3442" s="64"/>
      <c r="T3442" s="67"/>
      <c r="U3442" s="62"/>
      <c r="W3442" s="8"/>
      <c r="X3442" s="8"/>
      <c r="Y3442" s="8"/>
      <c r="Z3442" s="8"/>
      <c r="AA3442" s="8"/>
      <c r="AB3442" s="8"/>
      <c r="AC3442" s="8"/>
      <c r="AD3442" s="8"/>
      <c r="AE3442" s="8"/>
      <c r="AF3442" s="8"/>
      <c r="AG3442" s="8"/>
    </row>
    <row r="3443" spans="1:33" s="7" customFormat="1" x14ac:dyDescent="0.3">
      <c r="A3443" s="61">
        <v>3932</v>
      </c>
      <c r="B3443" s="63"/>
      <c r="C3443" s="63"/>
      <c r="D3443" s="63"/>
      <c r="E3443" s="64"/>
      <c r="F3443" s="64"/>
      <c r="G3443" s="64"/>
      <c r="H3443" s="63"/>
      <c r="I3443" s="63"/>
      <c r="J3443" s="63"/>
      <c r="K3443" s="63"/>
      <c r="L3443" s="63"/>
      <c r="M3443" s="65"/>
      <c r="N3443" s="66"/>
      <c r="O3443" s="66"/>
      <c r="P3443" s="63"/>
      <c r="Q3443" s="64"/>
      <c r="R3443" s="64"/>
      <c r="S3443" s="64"/>
      <c r="T3443" s="67"/>
      <c r="U3443" s="62"/>
      <c r="W3443" s="8"/>
      <c r="X3443" s="8"/>
      <c r="Y3443" s="8"/>
      <c r="Z3443" s="8"/>
      <c r="AA3443" s="8"/>
      <c r="AB3443" s="8"/>
      <c r="AC3443" s="8"/>
      <c r="AD3443" s="8"/>
      <c r="AE3443" s="8"/>
      <c r="AF3443" s="8"/>
      <c r="AG3443" s="8"/>
    </row>
    <row r="3444" spans="1:33" s="7" customFormat="1" x14ac:dyDescent="0.3">
      <c r="A3444" s="61">
        <v>3933</v>
      </c>
      <c r="B3444" s="63"/>
      <c r="C3444" s="63"/>
      <c r="D3444" s="63"/>
      <c r="E3444" s="64"/>
      <c r="F3444" s="64"/>
      <c r="G3444" s="64"/>
      <c r="H3444" s="63"/>
      <c r="I3444" s="63"/>
      <c r="J3444" s="63"/>
      <c r="K3444" s="63"/>
      <c r="L3444" s="63"/>
      <c r="M3444" s="65"/>
      <c r="N3444" s="66"/>
      <c r="O3444" s="66"/>
      <c r="P3444" s="63"/>
      <c r="Q3444" s="64"/>
      <c r="R3444" s="64"/>
      <c r="S3444" s="64"/>
      <c r="T3444" s="67"/>
      <c r="U3444" s="62"/>
      <c r="W3444" s="8"/>
      <c r="X3444" s="8"/>
      <c r="Y3444" s="8"/>
      <c r="Z3444" s="8"/>
      <c r="AA3444" s="8"/>
      <c r="AB3444" s="8"/>
      <c r="AC3444" s="8"/>
      <c r="AD3444" s="8"/>
      <c r="AE3444" s="8"/>
      <c r="AF3444" s="8"/>
      <c r="AG3444" s="8"/>
    </row>
    <row r="3445" spans="1:33" s="7" customFormat="1" x14ac:dyDescent="0.3">
      <c r="A3445" s="61">
        <v>3934</v>
      </c>
      <c r="B3445" s="63"/>
      <c r="C3445" s="63"/>
      <c r="D3445" s="63"/>
      <c r="E3445" s="64"/>
      <c r="F3445" s="64"/>
      <c r="G3445" s="64"/>
      <c r="H3445" s="63"/>
      <c r="I3445" s="63"/>
      <c r="J3445" s="63"/>
      <c r="K3445" s="63"/>
      <c r="L3445" s="63"/>
      <c r="M3445" s="65"/>
      <c r="N3445" s="66"/>
      <c r="O3445" s="66"/>
      <c r="P3445" s="63"/>
      <c r="Q3445" s="64"/>
      <c r="R3445" s="64"/>
      <c r="S3445" s="64"/>
      <c r="T3445" s="67"/>
      <c r="U3445" s="62"/>
      <c r="W3445" s="8"/>
      <c r="X3445" s="8"/>
      <c r="Y3445" s="8"/>
      <c r="Z3445" s="8"/>
      <c r="AA3445" s="8"/>
      <c r="AB3445" s="8"/>
      <c r="AC3445" s="8"/>
      <c r="AD3445" s="8"/>
      <c r="AE3445" s="8"/>
      <c r="AF3445" s="8"/>
      <c r="AG3445" s="8"/>
    </row>
    <row r="3446" spans="1:33" s="7" customFormat="1" x14ac:dyDescent="0.3">
      <c r="A3446" s="61">
        <v>3935</v>
      </c>
      <c r="B3446" s="63"/>
      <c r="C3446" s="63"/>
      <c r="D3446" s="63"/>
      <c r="E3446" s="64"/>
      <c r="F3446" s="64"/>
      <c r="G3446" s="64"/>
      <c r="H3446" s="63"/>
      <c r="I3446" s="63"/>
      <c r="J3446" s="63"/>
      <c r="K3446" s="63"/>
      <c r="L3446" s="63"/>
      <c r="M3446" s="65"/>
      <c r="N3446" s="66"/>
      <c r="O3446" s="66"/>
      <c r="P3446" s="63"/>
      <c r="Q3446" s="64"/>
      <c r="R3446" s="64"/>
      <c r="S3446" s="64"/>
      <c r="T3446" s="67"/>
      <c r="U3446" s="62"/>
      <c r="W3446" s="8"/>
      <c r="X3446" s="8"/>
      <c r="Y3446" s="8"/>
      <c r="Z3446" s="8"/>
      <c r="AA3446" s="8"/>
      <c r="AB3446" s="8"/>
      <c r="AC3446" s="8"/>
      <c r="AD3446" s="8"/>
      <c r="AE3446" s="8"/>
      <c r="AF3446" s="8"/>
      <c r="AG3446" s="8"/>
    </row>
    <row r="3447" spans="1:33" s="7" customFormat="1" x14ac:dyDescent="0.3">
      <c r="A3447" s="61">
        <v>3936</v>
      </c>
      <c r="B3447" s="63"/>
      <c r="C3447" s="63"/>
      <c r="D3447" s="63"/>
      <c r="E3447" s="64"/>
      <c r="F3447" s="64"/>
      <c r="G3447" s="64"/>
      <c r="H3447" s="63"/>
      <c r="I3447" s="63"/>
      <c r="J3447" s="63"/>
      <c r="K3447" s="63"/>
      <c r="L3447" s="63"/>
      <c r="M3447" s="65"/>
      <c r="N3447" s="66"/>
      <c r="O3447" s="66"/>
      <c r="P3447" s="63"/>
      <c r="Q3447" s="64"/>
      <c r="R3447" s="64"/>
      <c r="S3447" s="64"/>
      <c r="T3447" s="67"/>
      <c r="U3447" s="62"/>
      <c r="W3447" s="8"/>
      <c r="X3447" s="8"/>
      <c r="Y3447" s="8"/>
      <c r="Z3447" s="8"/>
      <c r="AA3447" s="8"/>
      <c r="AB3447" s="8"/>
      <c r="AC3447" s="8"/>
      <c r="AD3447" s="8"/>
      <c r="AE3447" s="8"/>
      <c r="AF3447" s="8"/>
      <c r="AG3447" s="8"/>
    </row>
    <row r="3448" spans="1:33" s="7" customFormat="1" x14ac:dyDescent="0.3">
      <c r="A3448" s="61">
        <v>3937</v>
      </c>
      <c r="B3448" s="63"/>
      <c r="C3448" s="63"/>
      <c r="D3448" s="63"/>
      <c r="E3448" s="64"/>
      <c r="F3448" s="64"/>
      <c r="G3448" s="64"/>
      <c r="H3448" s="63"/>
      <c r="I3448" s="63"/>
      <c r="J3448" s="63"/>
      <c r="K3448" s="63"/>
      <c r="L3448" s="63"/>
      <c r="M3448" s="65"/>
      <c r="N3448" s="66"/>
      <c r="O3448" s="66"/>
      <c r="P3448" s="63"/>
      <c r="Q3448" s="64"/>
      <c r="R3448" s="64"/>
      <c r="S3448" s="64"/>
      <c r="T3448" s="67"/>
      <c r="U3448" s="62"/>
      <c r="W3448" s="8"/>
      <c r="X3448" s="8"/>
      <c r="Y3448" s="8"/>
      <c r="Z3448" s="8"/>
      <c r="AA3448" s="8"/>
      <c r="AB3448" s="8"/>
      <c r="AC3448" s="8"/>
      <c r="AD3448" s="8"/>
      <c r="AE3448" s="8"/>
      <c r="AF3448" s="8"/>
      <c r="AG3448" s="8"/>
    </row>
    <row r="3449" spans="1:33" s="7" customFormat="1" x14ac:dyDescent="0.3">
      <c r="A3449" s="61">
        <v>3938</v>
      </c>
      <c r="B3449" s="63"/>
      <c r="C3449" s="63"/>
      <c r="D3449" s="63"/>
      <c r="E3449" s="64"/>
      <c r="F3449" s="64"/>
      <c r="G3449" s="64"/>
      <c r="H3449" s="63"/>
      <c r="I3449" s="63"/>
      <c r="J3449" s="63"/>
      <c r="K3449" s="63"/>
      <c r="L3449" s="63"/>
      <c r="M3449" s="65"/>
      <c r="N3449" s="66"/>
      <c r="O3449" s="66"/>
      <c r="P3449" s="63"/>
      <c r="Q3449" s="64"/>
      <c r="R3449" s="64"/>
      <c r="S3449" s="64"/>
      <c r="T3449" s="67"/>
      <c r="U3449" s="62"/>
      <c r="W3449" s="8"/>
      <c r="X3449" s="8"/>
      <c r="Y3449" s="8"/>
      <c r="Z3449" s="8"/>
      <c r="AA3449" s="8"/>
      <c r="AB3449" s="8"/>
      <c r="AC3449" s="8"/>
      <c r="AD3449" s="8"/>
      <c r="AE3449" s="8"/>
      <c r="AF3449" s="8"/>
      <c r="AG3449" s="8"/>
    </row>
    <row r="3450" spans="1:33" s="7" customFormat="1" x14ac:dyDescent="0.3">
      <c r="A3450" s="61">
        <v>3939</v>
      </c>
      <c r="B3450" s="63"/>
      <c r="C3450" s="63"/>
      <c r="D3450" s="63"/>
      <c r="E3450" s="64"/>
      <c r="F3450" s="64"/>
      <c r="G3450" s="64"/>
      <c r="H3450" s="63"/>
      <c r="I3450" s="63"/>
      <c r="J3450" s="63"/>
      <c r="K3450" s="63"/>
      <c r="L3450" s="63"/>
      <c r="M3450" s="65"/>
      <c r="N3450" s="66"/>
      <c r="O3450" s="66"/>
      <c r="P3450" s="63"/>
      <c r="Q3450" s="64"/>
      <c r="R3450" s="64"/>
      <c r="S3450" s="64"/>
      <c r="T3450" s="67"/>
      <c r="U3450" s="62"/>
      <c r="W3450" s="8"/>
      <c r="X3450" s="8"/>
      <c r="Y3450" s="8"/>
      <c r="Z3450" s="8"/>
      <c r="AA3450" s="8"/>
      <c r="AB3450" s="8"/>
      <c r="AC3450" s="8"/>
      <c r="AD3450" s="8"/>
      <c r="AE3450" s="8"/>
      <c r="AF3450" s="8"/>
      <c r="AG3450" s="8"/>
    </row>
    <row r="3451" spans="1:33" s="7" customFormat="1" x14ac:dyDescent="0.3">
      <c r="A3451" s="61">
        <v>3940</v>
      </c>
      <c r="B3451" s="63"/>
      <c r="C3451" s="63"/>
      <c r="D3451" s="63"/>
      <c r="E3451" s="64"/>
      <c r="F3451" s="64"/>
      <c r="G3451" s="64"/>
      <c r="H3451" s="63"/>
      <c r="I3451" s="63"/>
      <c r="J3451" s="63"/>
      <c r="K3451" s="63"/>
      <c r="L3451" s="63"/>
      <c r="M3451" s="65"/>
      <c r="N3451" s="66"/>
      <c r="O3451" s="66"/>
      <c r="P3451" s="63"/>
      <c r="Q3451" s="64"/>
      <c r="R3451" s="64"/>
      <c r="S3451" s="64"/>
      <c r="T3451" s="67"/>
      <c r="U3451" s="62"/>
      <c r="W3451" s="8"/>
      <c r="X3451" s="8"/>
      <c r="Y3451" s="8"/>
      <c r="Z3451" s="8"/>
      <c r="AA3451" s="8"/>
      <c r="AB3451" s="8"/>
      <c r="AC3451" s="8"/>
      <c r="AD3451" s="8"/>
      <c r="AE3451" s="8"/>
      <c r="AF3451" s="8"/>
      <c r="AG3451" s="8"/>
    </row>
    <row r="3452" spans="1:33" s="7" customFormat="1" x14ac:dyDescent="0.3">
      <c r="A3452" s="61">
        <v>3941</v>
      </c>
      <c r="B3452" s="63"/>
      <c r="C3452" s="63"/>
      <c r="D3452" s="63"/>
      <c r="E3452" s="64"/>
      <c r="F3452" s="64"/>
      <c r="G3452" s="64"/>
      <c r="H3452" s="63"/>
      <c r="I3452" s="63"/>
      <c r="J3452" s="63"/>
      <c r="K3452" s="63"/>
      <c r="L3452" s="63"/>
      <c r="M3452" s="65"/>
      <c r="N3452" s="66"/>
      <c r="O3452" s="66"/>
      <c r="P3452" s="63"/>
      <c r="Q3452" s="64"/>
      <c r="R3452" s="64"/>
      <c r="S3452" s="64"/>
      <c r="T3452" s="67"/>
      <c r="U3452" s="62"/>
      <c r="W3452" s="8"/>
      <c r="X3452" s="8"/>
      <c r="Y3452" s="8"/>
      <c r="Z3452" s="8"/>
      <c r="AA3452" s="8"/>
      <c r="AB3452" s="8"/>
      <c r="AC3452" s="8"/>
      <c r="AD3452" s="8"/>
      <c r="AE3452" s="8"/>
      <c r="AF3452" s="8"/>
      <c r="AG3452" s="8"/>
    </row>
    <row r="3453" spans="1:33" s="7" customFormat="1" x14ac:dyDescent="0.3">
      <c r="A3453" s="61">
        <v>3942</v>
      </c>
      <c r="B3453" s="63"/>
      <c r="C3453" s="63"/>
      <c r="D3453" s="63"/>
      <c r="E3453" s="64"/>
      <c r="F3453" s="64"/>
      <c r="G3453" s="64"/>
      <c r="H3453" s="63"/>
      <c r="I3453" s="63"/>
      <c r="J3453" s="63"/>
      <c r="K3453" s="63"/>
      <c r="L3453" s="63"/>
      <c r="M3453" s="65"/>
      <c r="N3453" s="66"/>
      <c r="O3453" s="66"/>
      <c r="P3453" s="63"/>
      <c r="Q3453" s="64"/>
      <c r="R3453" s="64"/>
      <c r="S3453" s="64"/>
      <c r="T3453" s="67"/>
      <c r="U3453" s="62"/>
      <c r="W3453" s="8"/>
      <c r="X3453" s="8"/>
      <c r="Y3453" s="8"/>
      <c r="Z3453" s="8"/>
      <c r="AA3453" s="8"/>
      <c r="AB3453" s="8"/>
      <c r="AC3453" s="8"/>
      <c r="AD3453" s="8"/>
      <c r="AE3453" s="8"/>
      <c r="AF3453" s="8"/>
      <c r="AG3453" s="8"/>
    </row>
    <row r="3454" spans="1:33" s="7" customFormat="1" x14ac:dyDescent="0.3">
      <c r="A3454" s="61">
        <v>3943</v>
      </c>
      <c r="B3454" s="63"/>
      <c r="C3454" s="63"/>
      <c r="D3454" s="63"/>
      <c r="E3454" s="64"/>
      <c r="F3454" s="64"/>
      <c r="G3454" s="64"/>
      <c r="H3454" s="63"/>
      <c r="I3454" s="63"/>
      <c r="J3454" s="63"/>
      <c r="K3454" s="63"/>
      <c r="L3454" s="63"/>
      <c r="M3454" s="65"/>
      <c r="N3454" s="66"/>
      <c r="O3454" s="66"/>
      <c r="P3454" s="63"/>
      <c r="Q3454" s="64"/>
      <c r="R3454" s="64"/>
      <c r="S3454" s="64"/>
      <c r="T3454" s="67"/>
      <c r="U3454" s="62"/>
      <c r="W3454" s="8"/>
      <c r="X3454" s="8"/>
      <c r="Y3454" s="8"/>
      <c r="Z3454" s="8"/>
      <c r="AA3454" s="8"/>
      <c r="AB3454" s="8"/>
      <c r="AC3454" s="8"/>
      <c r="AD3454" s="8"/>
      <c r="AE3454" s="8"/>
      <c r="AF3454" s="8"/>
      <c r="AG3454" s="8"/>
    </row>
    <row r="3455" spans="1:33" s="7" customFormat="1" x14ac:dyDescent="0.3">
      <c r="A3455" s="61">
        <v>3944</v>
      </c>
      <c r="B3455" s="63"/>
      <c r="C3455" s="63"/>
      <c r="D3455" s="63"/>
      <c r="E3455" s="64"/>
      <c r="F3455" s="64"/>
      <c r="G3455" s="64"/>
      <c r="H3455" s="63"/>
      <c r="I3455" s="63"/>
      <c r="J3455" s="63"/>
      <c r="K3455" s="63"/>
      <c r="L3455" s="63"/>
      <c r="M3455" s="65"/>
      <c r="N3455" s="66"/>
      <c r="O3455" s="66"/>
      <c r="P3455" s="63"/>
      <c r="Q3455" s="64"/>
      <c r="R3455" s="64"/>
      <c r="S3455" s="64"/>
      <c r="T3455" s="67"/>
      <c r="U3455" s="62"/>
      <c r="W3455" s="8"/>
      <c r="X3455" s="8"/>
      <c r="Y3455" s="8"/>
      <c r="Z3455" s="8"/>
      <c r="AA3455" s="8"/>
      <c r="AB3455" s="8"/>
      <c r="AC3455" s="8"/>
      <c r="AD3455" s="8"/>
      <c r="AE3455" s="8"/>
      <c r="AF3455" s="8"/>
      <c r="AG3455" s="8"/>
    </row>
    <row r="3456" spans="1:33" s="7" customFormat="1" x14ac:dyDescent="0.3">
      <c r="A3456" s="61">
        <v>3945</v>
      </c>
      <c r="B3456" s="63"/>
      <c r="C3456" s="63"/>
      <c r="D3456" s="63"/>
      <c r="E3456" s="64"/>
      <c r="F3456" s="64"/>
      <c r="G3456" s="64"/>
      <c r="H3456" s="63"/>
      <c r="I3456" s="63"/>
      <c r="J3456" s="63"/>
      <c r="K3456" s="63"/>
      <c r="L3456" s="63"/>
      <c r="M3456" s="65"/>
      <c r="N3456" s="66"/>
      <c r="O3456" s="66"/>
      <c r="P3456" s="63"/>
      <c r="Q3456" s="64"/>
      <c r="R3456" s="64"/>
      <c r="S3456" s="64"/>
      <c r="T3456" s="67"/>
      <c r="U3456" s="62"/>
      <c r="W3456" s="8"/>
      <c r="X3456" s="8"/>
      <c r="Y3456" s="8"/>
      <c r="Z3456" s="8"/>
      <c r="AA3456" s="8"/>
      <c r="AB3456" s="8"/>
      <c r="AC3456" s="8"/>
      <c r="AD3456" s="8"/>
      <c r="AE3456" s="8"/>
      <c r="AF3456" s="8"/>
      <c r="AG3456" s="8"/>
    </row>
    <row r="3457" spans="1:33" s="7" customFormat="1" x14ac:dyDescent="0.3">
      <c r="A3457" s="61">
        <v>3946</v>
      </c>
      <c r="B3457" s="63"/>
      <c r="C3457" s="63"/>
      <c r="D3457" s="63"/>
      <c r="E3457" s="64"/>
      <c r="F3457" s="64"/>
      <c r="G3457" s="64"/>
      <c r="H3457" s="63"/>
      <c r="I3457" s="63"/>
      <c r="J3457" s="63"/>
      <c r="K3457" s="63"/>
      <c r="L3457" s="63"/>
      <c r="M3457" s="65"/>
      <c r="N3457" s="66"/>
      <c r="O3457" s="66"/>
      <c r="P3457" s="63"/>
      <c r="Q3457" s="64"/>
      <c r="R3457" s="64"/>
      <c r="S3457" s="64"/>
      <c r="T3457" s="67"/>
      <c r="U3457" s="62"/>
      <c r="W3457" s="8"/>
      <c r="X3457" s="8"/>
      <c r="Y3457" s="8"/>
      <c r="Z3457" s="8"/>
      <c r="AA3457" s="8"/>
      <c r="AB3457" s="8"/>
      <c r="AC3457" s="8"/>
      <c r="AD3457" s="8"/>
      <c r="AE3457" s="8"/>
      <c r="AF3457" s="8"/>
      <c r="AG3457" s="8"/>
    </row>
    <row r="3458" spans="1:33" s="7" customFormat="1" x14ac:dyDescent="0.3">
      <c r="A3458" s="61">
        <v>3947</v>
      </c>
      <c r="B3458" s="63"/>
      <c r="C3458" s="63"/>
      <c r="D3458" s="63"/>
      <c r="E3458" s="64"/>
      <c r="F3458" s="64"/>
      <c r="G3458" s="64"/>
      <c r="H3458" s="63"/>
      <c r="I3458" s="63"/>
      <c r="J3458" s="63"/>
      <c r="K3458" s="63"/>
      <c r="L3458" s="63"/>
      <c r="M3458" s="65"/>
      <c r="N3458" s="66"/>
      <c r="O3458" s="66"/>
      <c r="P3458" s="63"/>
      <c r="Q3458" s="64"/>
      <c r="R3458" s="64"/>
      <c r="S3458" s="64"/>
      <c r="T3458" s="67"/>
      <c r="U3458" s="62"/>
      <c r="W3458" s="8"/>
      <c r="X3458" s="8"/>
      <c r="Y3458" s="8"/>
      <c r="Z3458" s="8"/>
      <c r="AA3458" s="8"/>
      <c r="AB3458" s="8"/>
      <c r="AC3458" s="8"/>
      <c r="AD3458" s="8"/>
      <c r="AE3458" s="8"/>
      <c r="AF3458" s="8"/>
      <c r="AG3458" s="8"/>
    </row>
    <row r="3459" spans="1:33" s="7" customFormat="1" x14ac:dyDescent="0.3">
      <c r="A3459" s="61">
        <v>3948</v>
      </c>
      <c r="B3459" s="63"/>
      <c r="C3459" s="63"/>
      <c r="D3459" s="63"/>
      <c r="E3459" s="64"/>
      <c r="F3459" s="64"/>
      <c r="G3459" s="64"/>
      <c r="H3459" s="63"/>
      <c r="I3459" s="63"/>
      <c r="J3459" s="63"/>
      <c r="K3459" s="63"/>
      <c r="L3459" s="63"/>
      <c r="M3459" s="65"/>
      <c r="N3459" s="66"/>
      <c r="O3459" s="66"/>
      <c r="P3459" s="63"/>
      <c r="Q3459" s="64"/>
      <c r="R3459" s="64"/>
      <c r="S3459" s="64"/>
      <c r="T3459" s="67"/>
      <c r="U3459" s="62"/>
      <c r="W3459" s="8"/>
      <c r="X3459" s="8"/>
      <c r="Y3459" s="8"/>
      <c r="Z3459" s="8"/>
      <c r="AA3459" s="8"/>
      <c r="AB3459" s="8"/>
      <c r="AC3459" s="8"/>
      <c r="AD3459" s="8"/>
      <c r="AE3459" s="8"/>
      <c r="AF3459" s="8"/>
      <c r="AG3459" s="8"/>
    </row>
    <row r="3460" spans="1:33" s="7" customFormat="1" x14ac:dyDescent="0.3">
      <c r="A3460" s="61">
        <v>3949</v>
      </c>
      <c r="B3460" s="63"/>
      <c r="C3460" s="63"/>
      <c r="D3460" s="63"/>
      <c r="E3460" s="64"/>
      <c r="F3460" s="64"/>
      <c r="G3460" s="64"/>
      <c r="H3460" s="63"/>
      <c r="I3460" s="63"/>
      <c r="J3460" s="63"/>
      <c r="K3460" s="63"/>
      <c r="L3460" s="63"/>
      <c r="M3460" s="65"/>
      <c r="N3460" s="66"/>
      <c r="O3460" s="66"/>
      <c r="P3460" s="63"/>
      <c r="Q3460" s="64"/>
      <c r="R3460" s="64"/>
      <c r="S3460" s="64"/>
      <c r="T3460" s="67"/>
      <c r="U3460" s="62"/>
      <c r="W3460" s="8"/>
      <c r="X3460" s="8"/>
      <c r="Y3460" s="8"/>
      <c r="Z3460" s="8"/>
      <c r="AA3460" s="8"/>
      <c r="AB3460" s="8"/>
      <c r="AC3460" s="8"/>
      <c r="AD3460" s="8"/>
      <c r="AE3460" s="8"/>
      <c r="AF3460" s="8"/>
      <c r="AG3460" s="8"/>
    </row>
    <row r="3461" spans="1:33" s="7" customFormat="1" x14ac:dyDescent="0.3">
      <c r="A3461" s="61">
        <v>3950</v>
      </c>
      <c r="B3461" s="63"/>
      <c r="C3461" s="63"/>
      <c r="D3461" s="63"/>
      <c r="E3461" s="64"/>
      <c r="F3461" s="64"/>
      <c r="G3461" s="64"/>
      <c r="H3461" s="63"/>
      <c r="I3461" s="63"/>
      <c r="J3461" s="63"/>
      <c r="K3461" s="63"/>
      <c r="L3461" s="63"/>
      <c r="M3461" s="65"/>
      <c r="N3461" s="66"/>
      <c r="O3461" s="66"/>
      <c r="P3461" s="63"/>
      <c r="Q3461" s="64"/>
      <c r="R3461" s="64"/>
      <c r="S3461" s="64"/>
      <c r="T3461" s="67"/>
      <c r="U3461" s="62"/>
      <c r="W3461" s="8"/>
      <c r="X3461" s="8"/>
      <c r="Y3461" s="8"/>
      <c r="Z3461" s="8"/>
      <c r="AA3461" s="8"/>
      <c r="AB3461" s="8"/>
      <c r="AC3461" s="8"/>
      <c r="AD3461" s="8"/>
      <c r="AE3461" s="8"/>
      <c r="AF3461" s="8"/>
      <c r="AG3461" s="8"/>
    </row>
    <row r="3462" spans="1:33" s="7" customFormat="1" x14ac:dyDescent="0.3">
      <c r="A3462" s="61">
        <v>3951</v>
      </c>
      <c r="B3462" s="63"/>
      <c r="C3462" s="63"/>
      <c r="D3462" s="63"/>
      <c r="E3462" s="64"/>
      <c r="F3462" s="64"/>
      <c r="G3462" s="64"/>
      <c r="H3462" s="63"/>
      <c r="I3462" s="63"/>
      <c r="J3462" s="63"/>
      <c r="K3462" s="63"/>
      <c r="L3462" s="63"/>
      <c r="M3462" s="65"/>
      <c r="N3462" s="66"/>
      <c r="O3462" s="66"/>
      <c r="P3462" s="63"/>
      <c r="Q3462" s="64"/>
      <c r="R3462" s="64"/>
      <c r="S3462" s="64"/>
      <c r="T3462" s="67"/>
      <c r="U3462" s="62"/>
      <c r="W3462" s="8"/>
      <c r="X3462" s="8"/>
      <c r="Y3462" s="8"/>
      <c r="Z3462" s="8"/>
      <c r="AA3462" s="8"/>
      <c r="AB3462" s="8"/>
      <c r="AC3462" s="8"/>
      <c r="AD3462" s="8"/>
      <c r="AE3462" s="8"/>
      <c r="AF3462" s="8"/>
      <c r="AG3462" s="8"/>
    </row>
    <row r="3463" spans="1:33" s="7" customFormat="1" x14ac:dyDescent="0.3">
      <c r="A3463" s="61">
        <v>3952</v>
      </c>
      <c r="B3463" s="63"/>
      <c r="C3463" s="63"/>
      <c r="D3463" s="63"/>
      <c r="E3463" s="64"/>
      <c r="F3463" s="64"/>
      <c r="G3463" s="64"/>
      <c r="H3463" s="63"/>
      <c r="I3463" s="63"/>
      <c r="J3463" s="63"/>
      <c r="K3463" s="63"/>
      <c r="L3463" s="63"/>
      <c r="M3463" s="65"/>
      <c r="N3463" s="66"/>
      <c r="O3463" s="66"/>
      <c r="P3463" s="63"/>
      <c r="Q3463" s="64"/>
      <c r="R3463" s="64"/>
      <c r="S3463" s="64"/>
      <c r="T3463" s="67"/>
      <c r="U3463" s="62"/>
      <c r="W3463" s="8"/>
      <c r="X3463" s="8"/>
      <c r="Y3463" s="8"/>
      <c r="Z3463" s="8"/>
      <c r="AA3463" s="8"/>
      <c r="AB3463" s="8"/>
      <c r="AC3463" s="8"/>
      <c r="AD3463" s="8"/>
      <c r="AE3463" s="8"/>
      <c r="AF3463" s="8"/>
      <c r="AG3463" s="8"/>
    </row>
    <row r="3464" spans="1:33" s="7" customFormat="1" x14ac:dyDescent="0.3">
      <c r="A3464" s="61">
        <v>3953</v>
      </c>
      <c r="B3464" s="63"/>
      <c r="C3464" s="63"/>
      <c r="D3464" s="63"/>
      <c r="E3464" s="64"/>
      <c r="F3464" s="64"/>
      <c r="G3464" s="64"/>
      <c r="H3464" s="63"/>
      <c r="I3464" s="63"/>
      <c r="J3464" s="63"/>
      <c r="K3464" s="63"/>
      <c r="L3464" s="63"/>
      <c r="M3464" s="65"/>
      <c r="N3464" s="66"/>
      <c r="O3464" s="66"/>
      <c r="P3464" s="63"/>
      <c r="Q3464" s="64"/>
      <c r="R3464" s="64"/>
      <c r="S3464" s="64"/>
      <c r="T3464" s="67"/>
      <c r="U3464" s="62"/>
      <c r="W3464" s="8"/>
      <c r="X3464" s="8"/>
      <c r="Y3464" s="8"/>
      <c r="Z3464" s="8"/>
      <c r="AA3464" s="8"/>
      <c r="AB3464" s="8"/>
      <c r="AC3464" s="8"/>
      <c r="AD3464" s="8"/>
      <c r="AE3464" s="8"/>
      <c r="AF3464" s="8"/>
      <c r="AG3464" s="8"/>
    </row>
    <row r="3465" spans="1:33" s="7" customFormat="1" x14ac:dyDescent="0.3">
      <c r="A3465" s="61">
        <v>3954</v>
      </c>
      <c r="B3465" s="63"/>
      <c r="C3465" s="63"/>
      <c r="D3465" s="63"/>
      <c r="E3465" s="64"/>
      <c r="F3465" s="64"/>
      <c r="G3465" s="64"/>
      <c r="H3465" s="63"/>
      <c r="I3465" s="63"/>
      <c r="J3465" s="63"/>
      <c r="K3465" s="63"/>
      <c r="L3465" s="63"/>
      <c r="M3465" s="65"/>
      <c r="N3465" s="66"/>
      <c r="O3465" s="66"/>
      <c r="P3465" s="63"/>
      <c r="Q3465" s="64"/>
      <c r="R3465" s="64"/>
      <c r="S3465" s="64"/>
      <c r="T3465" s="67"/>
      <c r="U3465" s="62"/>
      <c r="W3465" s="8"/>
      <c r="X3465" s="8"/>
      <c r="Y3465" s="8"/>
      <c r="Z3465" s="8"/>
      <c r="AA3465" s="8"/>
      <c r="AB3465" s="8"/>
      <c r="AC3465" s="8"/>
      <c r="AD3465" s="8"/>
      <c r="AE3465" s="8"/>
      <c r="AF3465" s="8"/>
      <c r="AG3465" s="8"/>
    </row>
    <row r="3466" spans="1:33" s="7" customFormat="1" x14ac:dyDescent="0.3">
      <c r="A3466" s="61">
        <v>3955</v>
      </c>
      <c r="B3466" s="63"/>
      <c r="C3466" s="63"/>
      <c r="D3466" s="63"/>
      <c r="E3466" s="64"/>
      <c r="F3466" s="64"/>
      <c r="G3466" s="64"/>
      <c r="H3466" s="63"/>
      <c r="I3466" s="63"/>
      <c r="J3466" s="63"/>
      <c r="K3466" s="63"/>
      <c r="L3466" s="63"/>
      <c r="M3466" s="65"/>
      <c r="N3466" s="66"/>
      <c r="O3466" s="66"/>
      <c r="P3466" s="63"/>
      <c r="Q3466" s="64"/>
      <c r="R3466" s="64"/>
      <c r="S3466" s="64"/>
      <c r="T3466" s="67"/>
      <c r="U3466" s="62"/>
      <c r="W3466" s="8"/>
      <c r="X3466" s="8"/>
      <c r="Y3466" s="8"/>
      <c r="Z3466" s="8"/>
      <c r="AA3466" s="8"/>
      <c r="AB3466" s="8"/>
      <c r="AC3466" s="8"/>
      <c r="AD3466" s="8"/>
      <c r="AE3466" s="8"/>
      <c r="AF3466" s="8"/>
      <c r="AG3466" s="8"/>
    </row>
    <row r="3467" spans="1:33" s="7" customFormat="1" x14ac:dyDescent="0.3">
      <c r="A3467" s="61">
        <v>3956</v>
      </c>
      <c r="B3467" s="63"/>
      <c r="C3467" s="63"/>
      <c r="D3467" s="63"/>
      <c r="E3467" s="64"/>
      <c r="F3467" s="64"/>
      <c r="G3467" s="64"/>
      <c r="H3467" s="63"/>
      <c r="I3467" s="63"/>
      <c r="J3467" s="63"/>
      <c r="K3467" s="63"/>
      <c r="L3467" s="63"/>
      <c r="M3467" s="65"/>
      <c r="N3467" s="66"/>
      <c r="O3467" s="66"/>
      <c r="P3467" s="63"/>
      <c r="Q3467" s="64"/>
      <c r="R3467" s="64"/>
      <c r="S3467" s="64"/>
      <c r="T3467" s="67"/>
      <c r="U3467" s="62"/>
      <c r="W3467" s="8"/>
      <c r="X3467" s="8"/>
      <c r="Y3467" s="8"/>
      <c r="Z3467" s="8"/>
      <c r="AA3467" s="8"/>
      <c r="AB3467" s="8"/>
      <c r="AC3467" s="8"/>
      <c r="AD3467" s="8"/>
      <c r="AE3467" s="8"/>
      <c r="AF3467" s="8"/>
      <c r="AG3467" s="8"/>
    </row>
    <row r="3468" spans="1:33" s="7" customFormat="1" x14ac:dyDescent="0.3">
      <c r="A3468" s="61">
        <v>3957</v>
      </c>
      <c r="B3468" s="63"/>
      <c r="C3468" s="63"/>
      <c r="D3468" s="63"/>
      <c r="E3468" s="64"/>
      <c r="F3468" s="64"/>
      <c r="G3468" s="64"/>
      <c r="H3468" s="63"/>
      <c r="I3468" s="63"/>
      <c r="J3468" s="63"/>
      <c r="K3468" s="63"/>
      <c r="L3468" s="63"/>
      <c r="M3468" s="65"/>
      <c r="N3468" s="66"/>
      <c r="O3468" s="66"/>
      <c r="P3468" s="63"/>
      <c r="Q3468" s="64"/>
      <c r="R3468" s="64"/>
      <c r="S3468" s="64"/>
      <c r="T3468" s="67"/>
      <c r="U3468" s="62"/>
      <c r="W3468" s="8"/>
      <c r="X3468" s="8"/>
      <c r="Y3468" s="8"/>
      <c r="Z3468" s="8"/>
      <c r="AA3468" s="8"/>
      <c r="AB3468" s="8"/>
      <c r="AC3468" s="8"/>
      <c r="AD3468" s="8"/>
      <c r="AE3468" s="8"/>
      <c r="AF3468" s="8"/>
      <c r="AG3468" s="8"/>
    </row>
    <row r="3469" spans="1:33" s="7" customFormat="1" x14ac:dyDescent="0.3">
      <c r="A3469" s="61">
        <v>3958</v>
      </c>
      <c r="B3469" s="63"/>
      <c r="C3469" s="63"/>
      <c r="D3469" s="63"/>
      <c r="E3469" s="64"/>
      <c r="F3469" s="64"/>
      <c r="G3469" s="64"/>
      <c r="H3469" s="63"/>
      <c r="I3469" s="63"/>
      <c r="J3469" s="63"/>
      <c r="K3469" s="63"/>
      <c r="L3469" s="63"/>
      <c r="M3469" s="65"/>
      <c r="N3469" s="66"/>
      <c r="O3469" s="66"/>
      <c r="P3469" s="63"/>
      <c r="Q3469" s="64"/>
      <c r="R3469" s="64"/>
      <c r="S3469" s="64"/>
      <c r="T3469" s="67"/>
      <c r="U3469" s="62"/>
      <c r="W3469" s="8"/>
      <c r="X3469" s="8"/>
      <c r="Y3469" s="8"/>
      <c r="Z3469" s="8"/>
      <c r="AA3469" s="8"/>
      <c r="AB3469" s="8"/>
      <c r="AC3469" s="8"/>
      <c r="AD3469" s="8"/>
      <c r="AE3469" s="8"/>
      <c r="AF3469" s="8"/>
      <c r="AG3469" s="8"/>
    </row>
    <row r="3470" spans="1:33" s="7" customFormat="1" x14ac:dyDescent="0.3">
      <c r="A3470" s="61">
        <v>3959</v>
      </c>
      <c r="B3470" s="63"/>
      <c r="C3470" s="63"/>
      <c r="D3470" s="63"/>
      <c r="E3470" s="64"/>
      <c r="F3470" s="64"/>
      <c r="G3470" s="64"/>
      <c r="H3470" s="63"/>
      <c r="I3470" s="63"/>
      <c r="J3470" s="63"/>
      <c r="K3470" s="63"/>
      <c r="L3470" s="63"/>
      <c r="M3470" s="65"/>
      <c r="N3470" s="66"/>
      <c r="O3470" s="66"/>
      <c r="P3470" s="63"/>
      <c r="Q3470" s="64"/>
      <c r="R3470" s="64"/>
      <c r="S3470" s="64"/>
      <c r="T3470" s="67"/>
      <c r="U3470" s="62"/>
      <c r="W3470" s="8"/>
      <c r="X3470" s="8"/>
      <c r="Y3470" s="8"/>
      <c r="Z3470" s="8"/>
      <c r="AA3470" s="8"/>
      <c r="AB3470" s="8"/>
      <c r="AC3470" s="8"/>
      <c r="AD3470" s="8"/>
      <c r="AE3470" s="8"/>
      <c r="AF3470" s="8"/>
      <c r="AG3470" s="8"/>
    </row>
    <row r="3471" spans="1:33" s="7" customFormat="1" x14ac:dyDescent="0.3">
      <c r="A3471" s="61">
        <v>3960</v>
      </c>
      <c r="B3471" s="63"/>
      <c r="C3471" s="63"/>
      <c r="D3471" s="63"/>
      <c r="E3471" s="64"/>
      <c r="F3471" s="64"/>
      <c r="G3471" s="64"/>
      <c r="H3471" s="63"/>
      <c r="I3471" s="63"/>
      <c r="J3471" s="63"/>
      <c r="K3471" s="63"/>
      <c r="L3471" s="63"/>
      <c r="M3471" s="65"/>
      <c r="N3471" s="66"/>
      <c r="O3471" s="66"/>
      <c r="P3471" s="63"/>
      <c r="Q3471" s="64"/>
      <c r="R3471" s="64"/>
      <c r="S3471" s="64"/>
      <c r="T3471" s="67"/>
      <c r="U3471" s="62"/>
      <c r="W3471" s="8"/>
      <c r="X3471" s="8"/>
      <c r="Y3471" s="8"/>
      <c r="Z3471" s="8"/>
      <c r="AA3471" s="8"/>
      <c r="AB3471" s="8"/>
      <c r="AC3471" s="8"/>
      <c r="AD3471" s="8"/>
      <c r="AE3471" s="8"/>
      <c r="AF3471" s="8"/>
      <c r="AG3471" s="8"/>
    </row>
    <row r="3472" spans="1:33" s="7" customFormat="1" x14ac:dyDescent="0.3">
      <c r="A3472" s="61">
        <v>3961</v>
      </c>
      <c r="B3472" s="63"/>
      <c r="C3472" s="63"/>
      <c r="D3472" s="63"/>
      <c r="E3472" s="64"/>
      <c r="F3472" s="64"/>
      <c r="G3472" s="64"/>
      <c r="H3472" s="63"/>
      <c r="I3472" s="63"/>
      <c r="J3472" s="63"/>
      <c r="K3472" s="63"/>
      <c r="L3472" s="63"/>
      <c r="M3472" s="65"/>
      <c r="N3472" s="66"/>
      <c r="O3472" s="66"/>
      <c r="P3472" s="63"/>
      <c r="Q3472" s="64"/>
      <c r="R3472" s="64"/>
      <c r="S3472" s="64"/>
      <c r="T3472" s="67"/>
      <c r="U3472" s="62"/>
      <c r="W3472" s="8"/>
      <c r="X3472" s="8"/>
      <c r="Y3472" s="8"/>
      <c r="Z3472" s="8"/>
      <c r="AA3472" s="8"/>
      <c r="AB3472" s="8"/>
      <c r="AC3472" s="8"/>
      <c r="AD3472" s="8"/>
      <c r="AE3472" s="8"/>
      <c r="AF3472" s="8"/>
      <c r="AG3472" s="8"/>
    </row>
    <row r="3473" spans="1:33" s="7" customFormat="1" x14ac:dyDescent="0.3">
      <c r="A3473" s="61">
        <v>3962</v>
      </c>
      <c r="B3473" s="63"/>
      <c r="C3473" s="63"/>
      <c r="D3473" s="63"/>
      <c r="E3473" s="64"/>
      <c r="F3473" s="64"/>
      <c r="G3473" s="64"/>
      <c r="H3473" s="63"/>
      <c r="I3473" s="63"/>
      <c r="J3473" s="63"/>
      <c r="K3473" s="63"/>
      <c r="L3473" s="63"/>
      <c r="M3473" s="65"/>
      <c r="N3473" s="66"/>
      <c r="O3473" s="66"/>
      <c r="P3473" s="63"/>
      <c r="Q3473" s="64"/>
      <c r="R3473" s="64"/>
      <c r="S3473" s="64"/>
      <c r="T3473" s="67"/>
      <c r="U3473" s="62"/>
      <c r="W3473" s="8"/>
      <c r="X3473" s="8"/>
      <c r="Y3473" s="8"/>
      <c r="Z3473" s="8"/>
      <c r="AA3473" s="8"/>
      <c r="AB3473" s="8"/>
      <c r="AC3473" s="8"/>
      <c r="AD3473" s="8"/>
      <c r="AE3473" s="8"/>
      <c r="AF3473" s="8"/>
      <c r="AG3473" s="8"/>
    </row>
    <row r="3474" spans="1:33" s="7" customFormat="1" x14ac:dyDescent="0.3">
      <c r="A3474" s="61">
        <v>3963</v>
      </c>
      <c r="B3474" s="63"/>
      <c r="C3474" s="63"/>
      <c r="D3474" s="63"/>
      <c r="E3474" s="64"/>
      <c r="F3474" s="64"/>
      <c r="G3474" s="64"/>
      <c r="H3474" s="63"/>
      <c r="I3474" s="63"/>
      <c r="J3474" s="63"/>
      <c r="K3474" s="63"/>
      <c r="L3474" s="63"/>
      <c r="M3474" s="65"/>
      <c r="N3474" s="66"/>
      <c r="O3474" s="66"/>
      <c r="P3474" s="63"/>
      <c r="Q3474" s="64"/>
      <c r="R3474" s="64"/>
      <c r="S3474" s="64"/>
      <c r="T3474" s="67"/>
      <c r="U3474" s="62"/>
      <c r="W3474" s="8"/>
      <c r="X3474" s="8"/>
      <c r="Y3474" s="8"/>
      <c r="Z3474" s="8"/>
      <c r="AA3474" s="8"/>
      <c r="AB3474" s="8"/>
      <c r="AC3474" s="8"/>
      <c r="AD3474" s="8"/>
      <c r="AE3474" s="8"/>
      <c r="AF3474" s="8"/>
      <c r="AG3474" s="8"/>
    </row>
    <row r="3475" spans="1:33" s="7" customFormat="1" x14ac:dyDescent="0.3">
      <c r="A3475" s="61">
        <v>3964</v>
      </c>
      <c r="B3475" s="63"/>
      <c r="C3475" s="63"/>
      <c r="D3475" s="63"/>
      <c r="E3475" s="64"/>
      <c r="F3475" s="64"/>
      <c r="G3475" s="64"/>
      <c r="H3475" s="63"/>
      <c r="I3475" s="63"/>
      <c r="J3475" s="63"/>
      <c r="K3475" s="63"/>
      <c r="L3475" s="63"/>
      <c r="M3475" s="65"/>
      <c r="N3475" s="66"/>
      <c r="O3475" s="66"/>
      <c r="P3475" s="63"/>
      <c r="Q3475" s="64"/>
      <c r="R3475" s="64"/>
      <c r="S3475" s="64"/>
      <c r="T3475" s="67"/>
      <c r="U3475" s="62"/>
      <c r="W3475" s="8"/>
      <c r="X3475" s="8"/>
      <c r="Y3475" s="8"/>
      <c r="Z3475" s="8"/>
      <c r="AA3475" s="8"/>
      <c r="AB3475" s="8"/>
      <c r="AC3475" s="8"/>
      <c r="AD3475" s="8"/>
      <c r="AE3475" s="8"/>
      <c r="AF3475" s="8"/>
      <c r="AG3475" s="8"/>
    </row>
    <row r="3476" spans="1:33" s="7" customFormat="1" x14ac:dyDescent="0.3">
      <c r="A3476" s="61">
        <v>3965</v>
      </c>
      <c r="B3476" s="63"/>
      <c r="C3476" s="63"/>
      <c r="D3476" s="63"/>
      <c r="E3476" s="64"/>
      <c r="F3476" s="64"/>
      <c r="G3476" s="64"/>
      <c r="H3476" s="63"/>
      <c r="I3476" s="63"/>
      <c r="J3476" s="63"/>
      <c r="K3476" s="63"/>
      <c r="L3476" s="63"/>
      <c r="M3476" s="65"/>
      <c r="N3476" s="66"/>
      <c r="O3476" s="66"/>
      <c r="P3476" s="63"/>
      <c r="Q3476" s="64"/>
      <c r="R3476" s="64"/>
      <c r="S3476" s="64"/>
      <c r="T3476" s="67"/>
      <c r="U3476" s="62"/>
      <c r="W3476" s="8"/>
      <c r="X3476" s="8"/>
      <c r="Y3476" s="8"/>
      <c r="Z3476" s="8"/>
      <c r="AA3476" s="8"/>
      <c r="AB3476" s="8"/>
      <c r="AC3476" s="8"/>
      <c r="AD3476" s="8"/>
      <c r="AE3476" s="8"/>
      <c r="AF3476" s="8"/>
      <c r="AG3476" s="8"/>
    </row>
    <row r="3477" spans="1:33" s="7" customFormat="1" x14ac:dyDescent="0.3">
      <c r="A3477" s="61">
        <v>3966</v>
      </c>
      <c r="B3477" s="63"/>
      <c r="C3477" s="63"/>
      <c r="D3477" s="63"/>
      <c r="E3477" s="64"/>
      <c r="F3477" s="64"/>
      <c r="G3477" s="64"/>
      <c r="H3477" s="63"/>
      <c r="I3477" s="63"/>
      <c r="J3477" s="63"/>
      <c r="K3477" s="63"/>
      <c r="L3477" s="63"/>
      <c r="M3477" s="65"/>
      <c r="N3477" s="66"/>
      <c r="O3477" s="66"/>
      <c r="P3477" s="63"/>
      <c r="Q3477" s="64"/>
      <c r="R3477" s="64"/>
      <c r="S3477" s="64"/>
      <c r="T3477" s="67"/>
      <c r="U3477" s="62"/>
      <c r="W3477" s="8"/>
      <c r="X3477" s="8"/>
      <c r="Y3477" s="8"/>
      <c r="Z3477" s="8"/>
      <c r="AA3477" s="8"/>
      <c r="AB3477" s="8"/>
      <c r="AC3477" s="8"/>
      <c r="AD3477" s="8"/>
      <c r="AE3477" s="8"/>
      <c r="AF3477" s="8"/>
      <c r="AG3477" s="8"/>
    </row>
    <row r="3478" spans="1:33" s="7" customFormat="1" x14ac:dyDescent="0.3">
      <c r="A3478" s="61">
        <v>3967</v>
      </c>
      <c r="B3478" s="63"/>
      <c r="C3478" s="63"/>
      <c r="D3478" s="63"/>
      <c r="E3478" s="64"/>
      <c r="F3478" s="64"/>
      <c r="G3478" s="64"/>
      <c r="H3478" s="63"/>
      <c r="I3478" s="63"/>
      <c r="J3478" s="63"/>
      <c r="K3478" s="63"/>
      <c r="L3478" s="63"/>
      <c r="M3478" s="65"/>
      <c r="N3478" s="66"/>
      <c r="O3478" s="66"/>
      <c r="P3478" s="63"/>
      <c r="Q3478" s="64"/>
      <c r="R3478" s="64"/>
      <c r="S3478" s="64"/>
      <c r="T3478" s="67"/>
      <c r="U3478" s="62"/>
      <c r="W3478" s="8"/>
      <c r="X3478" s="8"/>
      <c r="Y3478" s="8"/>
      <c r="Z3478" s="8"/>
      <c r="AA3478" s="8"/>
      <c r="AB3478" s="8"/>
      <c r="AC3478" s="8"/>
      <c r="AD3478" s="8"/>
      <c r="AE3478" s="8"/>
      <c r="AF3478" s="8"/>
      <c r="AG3478" s="8"/>
    </row>
    <row r="3479" spans="1:33" s="7" customFormat="1" x14ac:dyDescent="0.3">
      <c r="A3479" s="61">
        <v>3968</v>
      </c>
      <c r="B3479" s="63"/>
      <c r="C3479" s="63"/>
      <c r="D3479" s="63"/>
      <c r="E3479" s="64"/>
      <c r="F3479" s="64"/>
      <c r="G3479" s="64"/>
      <c r="H3479" s="63"/>
      <c r="I3479" s="63"/>
      <c r="J3479" s="63"/>
      <c r="K3479" s="63"/>
      <c r="L3479" s="63"/>
      <c r="M3479" s="65"/>
      <c r="N3479" s="66"/>
      <c r="O3479" s="66"/>
      <c r="P3479" s="63"/>
      <c r="Q3479" s="64"/>
      <c r="R3479" s="64"/>
      <c r="S3479" s="64"/>
      <c r="T3479" s="67"/>
      <c r="U3479" s="62"/>
      <c r="W3479" s="8"/>
      <c r="X3479" s="8"/>
      <c r="Y3479" s="8"/>
      <c r="Z3479" s="8"/>
      <c r="AA3479" s="8"/>
      <c r="AB3479" s="8"/>
      <c r="AC3479" s="8"/>
      <c r="AD3479" s="8"/>
      <c r="AE3479" s="8"/>
      <c r="AF3479" s="8"/>
      <c r="AG3479" s="8"/>
    </row>
    <row r="3480" spans="1:33" s="7" customFormat="1" x14ac:dyDescent="0.3">
      <c r="A3480" s="61">
        <v>3969</v>
      </c>
      <c r="B3480" s="63"/>
      <c r="C3480" s="63"/>
      <c r="D3480" s="63"/>
      <c r="E3480" s="64"/>
      <c r="F3480" s="64"/>
      <c r="G3480" s="64"/>
      <c r="H3480" s="63"/>
      <c r="I3480" s="63"/>
      <c r="J3480" s="63"/>
      <c r="K3480" s="63"/>
      <c r="L3480" s="63"/>
      <c r="M3480" s="65"/>
      <c r="N3480" s="66"/>
      <c r="O3480" s="66"/>
      <c r="P3480" s="63"/>
      <c r="Q3480" s="64"/>
      <c r="R3480" s="64"/>
      <c r="S3480" s="64"/>
      <c r="T3480" s="67"/>
      <c r="U3480" s="62"/>
      <c r="W3480" s="8"/>
      <c r="X3480" s="8"/>
      <c r="Y3480" s="8"/>
      <c r="Z3480" s="8"/>
      <c r="AA3480" s="8"/>
      <c r="AB3480" s="8"/>
      <c r="AC3480" s="8"/>
      <c r="AD3480" s="8"/>
      <c r="AE3480" s="8"/>
      <c r="AF3480" s="8"/>
      <c r="AG3480" s="8"/>
    </row>
    <row r="3481" spans="1:33" s="7" customFormat="1" x14ac:dyDescent="0.3">
      <c r="A3481" s="61">
        <v>3970</v>
      </c>
      <c r="B3481" s="63"/>
      <c r="C3481" s="63"/>
      <c r="D3481" s="63"/>
      <c r="E3481" s="64"/>
      <c r="F3481" s="64"/>
      <c r="G3481" s="64"/>
      <c r="H3481" s="63"/>
      <c r="I3481" s="63"/>
      <c r="J3481" s="63"/>
      <c r="K3481" s="63"/>
      <c r="L3481" s="63"/>
      <c r="M3481" s="65"/>
      <c r="N3481" s="66"/>
      <c r="O3481" s="66"/>
      <c r="P3481" s="63"/>
      <c r="Q3481" s="64"/>
      <c r="R3481" s="64"/>
      <c r="S3481" s="64"/>
      <c r="T3481" s="67"/>
      <c r="U3481" s="62"/>
      <c r="W3481" s="8"/>
      <c r="X3481" s="8"/>
      <c r="Y3481" s="8"/>
      <c r="Z3481" s="8"/>
      <c r="AA3481" s="8"/>
      <c r="AB3481" s="8"/>
      <c r="AC3481" s="8"/>
      <c r="AD3481" s="8"/>
      <c r="AE3481" s="8"/>
      <c r="AF3481" s="8"/>
      <c r="AG3481" s="8"/>
    </row>
    <row r="3482" spans="1:33" s="7" customFormat="1" x14ac:dyDescent="0.3">
      <c r="A3482" s="61">
        <v>3971</v>
      </c>
      <c r="B3482" s="63"/>
      <c r="C3482" s="63"/>
      <c r="D3482" s="63"/>
      <c r="E3482" s="64"/>
      <c r="F3482" s="64"/>
      <c r="G3482" s="64"/>
      <c r="H3482" s="63"/>
      <c r="I3482" s="63"/>
      <c r="J3482" s="63"/>
      <c r="K3482" s="63"/>
      <c r="L3482" s="63"/>
      <c r="M3482" s="65"/>
      <c r="N3482" s="66"/>
      <c r="O3482" s="66"/>
      <c r="P3482" s="63"/>
      <c r="Q3482" s="64"/>
      <c r="R3482" s="64"/>
      <c r="S3482" s="64"/>
      <c r="T3482" s="67"/>
      <c r="U3482" s="62"/>
      <c r="W3482" s="8"/>
      <c r="X3482" s="8"/>
      <c r="Y3482" s="8"/>
      <c r="Z3482" s="8"/>
      <c r="AA3482" s="8"/>
      <c r="AB3482" s="8"/>
      <c r="AC3482" s="8"/>
      <c r="AD3482" s="8"/>
      <c r="AE3482" s="8"/>
      <c r="AF3482" s="8"/>
      <c r="AG3482" s="8"/>
    </row>
    <row r="3483" spans="1:33" s="7" customFormat="1" x14ac:dyDescent="0.3">
      <c r="A3483" s="61">
        <v>3972</v>
      </c>
      <c r="B3483" s="63"/>
      <c r="C3483" s="63"/>
      <c r="D3483" s="63"/>
      <c r="E3483" s="64"/>
      <c r="F3483" s="64"/>
      <c r="G3483" s="64"/>
      <c r="H3483" s="63"/>
      <c r="I3483" s="63"/>
      <c r="J3483" s="63"/>
      <c r="K3483" s="63"/>
      <c r="L3483" s="63"/>
      <c r="M3483" s="65"/>
      <c r="N3483" s="66"/>
      <c r="O3483" s="66"/>
      <c r="P3483" s="63"/>
      <c r="Q3483" s="64"/>
      <c r="R3483" s="64"/>
      <c r="S3483" s="64"/>
      <c r="T3483" s="67"/>
      <c r="U3483" s="62"/>
      <c r="W3483" s="8"/>
      <c r="X3483" s="8"/>
      <c r="Y3483" s="8"/>
      <c r="Z3483" s="8"/>
      <c r="AA3483" s="8"/>
      <c r="AB3483" s="8"/>
      <c r="AC3483" s="8"/>
      <c r="AD3483" s="8"/>
      <c r="AE3483" s="8"/>
      <c r="AF3483" s="8"/>
      <c r="AG3483" s="8"/>
    </row>
    <row r="3484" spans="1:33" s="7" customFormat="1" x14ac:dyDescent="0.3">
      <c r="A3484" s="61">
        <v>3973</v>
      </c>
      <c r="B3484" s="63"/>
      <c r="C3484" s="63"/>
      <c r="D3484" s="63"/>
      <c r="E3484" s="64"/>
      <c r="F3484" s="64"/>
      <c r="G3484" s="64"/>
      <c r="H3484" s="63"/>
      <c r="I3484" s="63"/>
      <c r="J3484" s="63"/>
      <c r="K3484" s="63"/>
      <c r="L3484" s="63"/>
      <c r="M3484" s="65"/>
      <c r="N3484" s="66"/>
      <c r="O3484" s="66"/>
      <c r="P3484" s="63"/>
      <c r="Q3484" s="64"/>
      <c r="R3484" s="64"/>
      <c r="S3484" s="64"/>
      <c r="T3484" s="67"/>
      <c r="U3484" s="62"/>
      <c r="W3484" s="8"/>
      <c r="X3484" s="8"/>
      <c r="Y3484" s="8"/>
      <c r="Z3484" s="8"/>
      <c r="AA3484" s="8"/>
      <c r="AB3484" s="8"/>
      <c r="AC3484" s="8"/>
      <c r="AD3484" s="8"/>
      <c r="AE3484" s="8"/>
      <c r="AF3484" s="8"/>
      <c r="AG3484" s="8"/>
    </row>
    <row r="3485" spans="1:33" s="7" customFormat="1" x14ac:dyDescent="0.3">
      <c r="A3485" s="61">
        <v>3974</v>
      </c>
      <c r="B3485" s="63"/>
      <c r="C3485" s="63"/>
      <c r="D3485" s="63"/>
      <c r="E3485" s="64"/>
      <c r="F3485" s="64"/>
      <c r="G3485" s="64"/>
      <c r="H3485" s="63"/>
      <c r="I3485" s="63"/>
      <c r="J3485" s="63"/>
      <c r="K3485" s="63"/>
      <c r="L3485" s="63"/>
      <c r="M3485" s="65"/>
      <c r="N3485" s="66"/>
      <c r="O3485" s="66"/>
      <c r="P3485" s="63"/>
      <c r="Q3485" s="64"/>
      <c r="R3485" s="64"/>
      <c r="S3485" s="64"/>
      <c r="T3485" s="67"/>
      <c r="U3485" s="62"/>
      <c r="W3485" s="8"/>
      <c r="X3485" s="8"/>
      <c r="Y3485" s="8"/>
      <c r="Z3485" s="8"/>
      <c r="AA3485" s="8"/>
      <c r="AB3485" s="8"/>
      <c r="AC3485" s="8"/>
      <c r="AD3485" s="8"/>
      <c r="AE3485" s="8"/>
      <c r="AF3485" s="8"/>
      <c r="AG3485" s="8"/>
    </row>
    <row r="3486" spans="1:33" s="7" customFormat="1" x14ac:dyDescent="0.3">
      <c r="A3486" s="61">
        <v>3975</v>
      </c>
      <c r="B3486" s="63"/>
      <c r="C3486" s="63"/>
      <c r="D3486" s="63"/>
      <c r="E3486" s="64"/>
      <c r="F3486" s="64"/>
      <c r="G3486" s="64"/>
      <c r="H3486" s="63"/>
      <c r="I3486" s="63"/>
      <c r="J3486" s="63"/>
      <c r="K3486" s="63"/>
      <c r="L3486" s="63"/>
      <c r="M3486" s="65"/>
      <c r="N3486" s="66"/>
      <c r="O3486" s="66"/>
      <c r="P3486" s="63"/>
      <c r="Q3486" s="64"/>
      <c r="R3486" s="64"/>
      <c r="S3486" s="64"/>
      <c r="T3486" s="67"/>
      <c r="U3486" s="62"/>
      <c r="W3486" s="8"/>
      <c r="X3486" s="8"/>
      <c r="Y3486" s="8"/>
      <c r="Z3486" s="8"/>
      <c r="AA3486" s="8"/>
      <c r="AB3486" s="8"/>
      <c r="AC3486" s="8"/>
      <c r="AD3486" s="8"/>
      <c r="AE3486" s="8"/>
      <c r="AF3486" s="8"/>
      <c r="AG3486" s="8"/>
    </row>
    <row r="3487" spans="1:33" s="7" customFormat="1" x14ac:dyDescent="0.3">
      <c r="A3487" s="61">
        <v>3976</v>
      </c>
      <c r="B3487" s="63"/>
      <c r="C3487" s="63"/>
      <c r="D3487" s="63"/>
      <c r="E3487" s="64"/>
      <c r="F3487" s="64"/>
      <c r="G3487" s="64"/>
      <c r="H3487" s="63"/>
      <c r="I3487" s="63"/>
      <c r="J3487" s="63"/>
      <c r="K3487" s="63"/>
      <c r="L3487" s="63"/>
      <c r="M3487" s="65"/>
      <c r="N3487" s="66"/>
      <c r="O3487" s="66"/>
      <c r="P3487" s="63"/>
      <c r="Q3487" s="64"/>
      <c r="R3487" s="64"/>
      <c r="S3487" s="64"/>
      <c r="T3487" s="67"/>
      <c r="U3487" s="62"/>
      <c r="W3487" s="8"/>
      <c r="X3487" s="8"/>
      <c r="Y3487" s="8"/>
      <c r="Z3487" s="8"/>
      <c r="AA3487" s="8"/>
      <c r="AB3487" s="8"/>
      <c r="AC3487" s="8"/>
      <c r="AD3487" s="8"/>
      <c r="AE3487" s="8"/>
      <c r="AF3487" s="8"/>
      <c r="AG3487" s="8"/>
    </row>
    <row r="3488" spans="1:33" s="7" customFormat="1" x14ac:dyDescent="0.3">
      <c r="A3488" s="61">
        <v>3977</v>
      </c>
      <c r="B3488" s="63"/>
      <c r="C3488" s="63"/>
      <c r="D3488" s="63"/>
      <c r="E3488" s="64"/>
      <c r="F3488" s="64"/>
      <c r="G3488" s="64"/>
      <c r="H3488" s="63"/>
      <c r="I3488" s="63"/>
      <c r="J3488" s="63"/>
      <c r="K3488" s="63"/>
      <c r="L3488" s="63"/>
      <c r="M3488" s="65"/>
      <c r="N3488" s="66"/>
      <c r="O3488" s="66"/>
      <c r="P3488" s="63"/>
      <c r="Q3488" s="64"/>
      <c r="R3488" s="64"/>
      <c r="S3488" s="64"/>
      <c r="T3488" s="67"/>
      <c r="U3488" s="62"/>
      <c r="W3488" s="8"/>
      <c r="X3488" s="8"/>
      <c r="Y3488" s="8"/>
      <c r="Z3488" s="8"/>
      <c r="AA3488" s="8"/>
      <c r="AB3488" s="8"/>
      <c r="AC3488" s="8"/>
      <c r="AD3488" s="8"/>
      <c r="AE3488" s="8"/>
      <c r="AF3488" s="8"/>
      <c r="AG3488" s="8"/>
    </row>
    <row r="3489" spans="1:33" s="7" customFormat="1" x14ac:dyDescent="0.3">
      <c r="A3489" s="61">
        <v>3978</v>
      </c>
      <c r="B3489" s="63"/>
      <c r="C3489" s="63"/>
      <c r="D3489" s="63"/>
      <c r="E3489" s="64"/>
      <c r="F3489" s="64"/>
      <c r="G3489" s="64"/>
      <c r="H3489" s="63"/>
      <c r="I3489" s="63"/>
      <c r="J3489" s="63"/>
      <c r="K3489" s="63"/>
      <c r="L3489" s="63"/>
      <c r="M3489" s="65"/>
      <c r="N3489" s="66"/>
      <c r="O3489" s="66"/>
      <c r="P3489" s="63"/>
      <c r="Q3489" s="64"/>
      <c r="R3489" s="64"/>
      <c r="S3489" s="64"/>
      <c r="T3489" s="67"/>
      <c r="U3489" s="62"/>
      <c r="W3489" s="8"/>
      <c r="X3489" s="8"/>
      <c r="Y3489" s="8"/>
      <c r="Z3489" s="8"/>
      <c r="AA3489" s="8"/>
      <c r="AB3489" s="8"/>
      <c r="AC3489" s="8"/>
      <c r="AD3489" s="8"/>
      <c r="AE3489" s="8"/>
      <c r="AF3489" s="8"/>
      <c r="AG3489" s="8"/>
    </row>
    <row r="3490" spans="1:33" s="7" customFormat="1" x14ac:dyDescent="0.3">
      <c r="A3490" s="61">
        <v>3979</v>
      </c>
      <c r="B3490" s="63"/>
      <c r="C3490" s="63"/>
      <c r="D3490" s="63"/>
      <c r="E3490" s="64"/>
      <c r="F3490" s="64"/>
      <c r="G3490" s="64"/>
      <c r="H3490" s="63"/>
      <c r="I3490" s="63"/>
      <c r="J3490" s="63"/>
      <c r="K3490" s="63"/>
      <c r="L3490" s="63"/>
      <c r="M3490" s="65"/>
      <c r="N3490" s="66"/>
      <c r="O3490" s="66"/>
      <c r="P3490" s="63"/>
      <c r="Q3490" s="64"/>
      <c r="R3490" s="64"/>
      <c r="S3490" s="64"/>
      <c r="T3490" s="67"/>
      <c r="U3490" s="62"/>
      <c r="W3490" s="8"/>
      <c r="X3490" s="8"/>
      <c r="Y3490" s="8"/>
      <c r="Z3490" s="8"/>
      <c r="AA3490" s="8"/>
      <c r="AB3490" s="8"/>
      <c r="AC3490" s="8"/>
      <c r="AD3490" s="8"/>
      <c r="AE3490" s="8"/>
      <c r="AF3490" s="8"/>
      <c r="AG3490" s="8"/>
    </row>
    <row r="3491" spans="1:33" s="7" customFormat="1" x14ac:dyDescent="0.3">
      <c r="A3491" s="61">
        <v>3980</v>
      </c>
      <c r="B3491" s="63"/>
      <c r="C3491" s="63"/>
      <c r="D3491" s="63"/>
      <c r="E3491" s="64"/>
      <c r="F3491" s="64"/>
      <c r="G3491" s="64"/>
      <c r="H3491" s="63"/>
      <c r="I3491" s="63"/>
      <c r="J3491" s="63"/>
      <c r="K3491" s="63"/>
      <c r="L3491" s="63"/>
      <c r="M3491" s="65"/>
      <c r="N3491" s="66"/>
      <c r="O3491" s="66"/>
      <c r="P3491" s="63"/>
      <c r="Q3491" s="64"/>
      <c r="R3491" s="64"/>
      <c r="S3491" s="64"/>
      <c r="T3491" s="67"/>
      <c r="U3491" s="62"/>
      <c r="W3491" s="8"/>
      <c r="X3491" s="8"/>
      <c r="Y3491" s="8"/>
      <c r="Z3491" s="8"/>
      <c r="AA3491" s="8"/>
      <c r="AB3491" s="8"/>
      <c r="AC3491" s="8"/>
      <c r="AD3491" s="8"/>
      <c r="AE3491" s="8"/>
      <c r="AF3491" s="8"/>
      <c r="AG3491" s="8"/>
    </row>
    <row r="3492" spans="1:33" s="7" customFormat="1" x14ac:dyDescent="0.3">
      <c r="A3492" s="61">
        <v>3981</v>
      </c>
      <c r="B3492" s="63"/>
      <c r="C3492" s="63"/>
      <c r="D3492" s="63"/>
      <c r="E3492" s="64"/>
      <c r="F3492" s="64"/>
      <c r="G3492" s="64"/>
      <c r="H3492" s="63"/>
      <c r="I3492" s="63"/>
      <c r="J3492" s="63"/>
      <c r="K3492" s="63"/>
      <c r="L3492" s="63"/>
      <c r="M3492" s="65"/>
      <c r="N3492" s="66"/>
      <c r="O3492" s="66"/>
      <c r="P3492" s="63"/>
      <c r="Q3492" s="64"/>
      <c r="R3492" s="64"/>
      <c r="S3492" s="64"/>
      <c r="T3492" s="67"/>
      <c r="U3492" s="62"/>
      <c r="W3492" s="8"/>
      <c r="X3492" s="8"/>
      <c r="Y3492" s="8"/>
      <c r="Z3492" s="8"/>
      <c r="AA3492" s="8"/>
      <c r="AB3492" s="8"/>
      <c r="AC3492" s="8"/>
      <c r="AD3492" s="8"/>
      <c r="AE3492" s="8"/>
      <c r="AF3492" s="8"/>
      <c r="AG3492" s="8"/>
    </row>
    <row r="3493" spans="1:33" s="7" customFormat="1" x14ac:dyDescent="0.3">
      <c r="A3493" s="61">
        <v>3982</v>
      </c>
      <c r="B3493" s="63"/>
      <c r="C3493" s="63"/>
      <c r="D3493" s="63"/>
      <c r="E3493" s="64"/>
      <c r="F3493" s="64"/>
      <c r="G3493" s="64"/>
      <c r="H3493" s="63"/>
      <c r="I3493" s="63"/>
      <c r="J3493" s="63"/>
      <c r="K3493" s="63"/>
      <c r="L3493" s="63"/>
      <c r="M3493" s="65"/>
      <c r="N3493" s="66"/>
      <c r="O3493" s="66"/>
      <c r="P3493" s="63"/>
      <c r="Q3493" s="64"/>
      <c r="R3493" s="64"/>
      <c r="S3493" s="64"/>
      <c r="T3493" s="67"/>
      <c r="U3493" s="62"/>
      <c r="W3493" s="8"/>
      <c r="X3493" s="8"/>
      <c r="Y3493" s="8"/>
      <c r="Z3493" s="8"/>
      <c r="AA3493" s="8"/>
      <c r="AB3493" s="8"/>
      <c r="AC3493" s="8"/>
      <c r="AD3493" s="8"/>
      <c r="AE3493" s="8"/>
      <c r="AF3493" s="8"/>
      <c r="AG3493" s="8"/>
    </row>
    <row r="3494" spans="1:33" s="7" customFormat="1" x14ac:dyDescent="0.3">
      <c r="A3494" s="61">
        <v>3983</v>
      </c>
      <c r="B3494" s="63"/>
      <c r="C3494" s="63"/>
      <c r="D3494" s="63"/>
      <c r="E3494" s="64"/>
      <c r="F3494" s="64"/>
      <c r="G3494" s="64"/>
      <c r="H3494" s="63"/>
      <c r="I3494" s="63"/>
      <c r="J3494" s="63"/>
      <c r="K3494" s="63"/>
      <c r="L3494" s="63"/>
      <c r="M3494" s="65"/>
      <c r="N3494" s="66"/>
      <c r="O3494" s="66"/>
      <c r="P3494" s="63"/>
      <c r="Q3494" s="64"/>
      <c r="R3494" s="64"/>
      <c r="S3494" s="64"/>
      <c r="T3494" s="67"/>
      <c r="U3494" s="62"/>
      <c r="W3494" s="8"/>
      <c r="X3494" s="8"/>
      <c r="Y3494" s="8"/>
      <c r="Z3494" s="8"/>
      <c r="AA3494" s="8"/>
      <c r="AB3494" s="8"/>
      <c r="AC3494" s="8"/>
      <c r="AD3494" s="8"/>
      <c r="AE3494" s="8"/>
      <c r="AF3494" s="8"/>
      <c r="AG3494" s="8"/>
    </row>
    <row r="3495" spans="1:33" s="7" customFormat="1" x14ac:dyDescent="0.3">
      <c r="A3495" s="61">
        <v>3984</v>
      </c>
      <c r="B3495" s="63"/>
      <c r="C3495" s="63"/>
      <c r="D3495" s="63"/>
      <c r="E3495" s="64"/>
      <c r="F3495" s="64"/>
      <c r="G3495" s="64"/>
      <c r="H3495" s="63"/>
      <c r="I3495" s="63"/>
      <c r="J3495" s="63"/>
      <c r="K3495" s="63"/>
      <c r="L3495" s="63"/>
      <c r="M3495" s="65"/>
      <c r="N3495" s="66"/>
      <c r="O3495" s="66"/>
      <c r="P3495" s="63"/>
      <c r="Q3495" s="64"/>
      <c r="R3495" s="64"/>
      <c r="S3495" s="64"/>
      <c r="T3495" s="67"/>
      <c r="U3495" s="62"/>
      <c r="W3495" s="8"/>
      <c r="X3495" s="8"/>
      <c r="Y3495" s="8"/>
      <c r="Z3495" s="8"/>
      <c r="AA3495" s="8"/>
      <c r="AB3495" s="8"/>
      <c r="AC3495" s="8"/>
      <c r="AD3495" s="8"/>
      <c r="AE3495" s="8"/>
      <c r="AF3495" s="8"/>
      <c r="AG3495" s="8"/>
    </row>
    <row r="3496" spans="1:33" s="7" customFormat="1" x14ac:dyDescent="0.3">
      <c r="A3496" s="61">
        <v>3985</v>
      </c>
      <c r="B3496" s="63"/>
      <c r="C3496" s="63"/>
      <c r="D3496" s="63"/>
      <c r="E3496" s="64"/>
      <c r="F3496" s="64"/>
      <c r="G3496" s="64"/>
      <c r="H3496" s="63"/>
      <c r="I3496" s="63"/>
      <c r="J3496" s="63"/>
      <c r="K3496" s="63"/>
      <c r="L3496" s="63"/>
      <c r="M3496" s="65"/>
      <c r="N3496" s="66"/>
      <c r="O3496" s="66"/>
      <c r="P3496" s="63"/>
      <c r="Q3496" s="64"/>
      <c r="R3496" s="64"/>
      <c r="S3496" s="64"/>
      <c r="T3496" s="67"/>
      <c r="U3496" s="62"/>
      <c r="W3496" s="8"/>
      <c r="X3496" s="8"/>
      <c r="Y3496" s="8"/>
      <c r="Z3496" s="8"/>
      <c r="AA3496" s="8"/>
      <c r="AB3496" s="8"/>
      <c r="AC3496" s="8"/>
      <c r="AD3496" s="8"/>
      <c r="AE3496" s="8"/>
      <c r="AF3496" s="8"/>
      <c r="AG3496" s="8"/>
    </row>
    <row r="3497" spans="1:33" s="7" customFormat="1" x14ac:dyDescent="0.3">
      <c r="A3497" s="61">
        <v>3986</v>
      </c>
      <c r="B3497" s="63"/>
      <c r="C3497" s="63"/>
      <c r="D3497" s="63"/>
      <c r="E3497" s="64"/>
      <c r="F3497" s="64"/>
      <c r="G3497" s="64"/>
      <c r="H3497" s="63"/>
      <c r="I3497" s="63"/>
      <c r="J3497" s="63"/>
      <c r="K3497" s="63"/>
      <c r="L3497" s="63"/>
      <c r="M3497" s="65"/>
      <c r="N3497" s="66"/>
      <c r="O3497" s="66"/>
      <c r="P3497" s="63"/>
      <c r="Q3497" s="64"/>
      <c r="R3497" s="64"/>
      <c r="S3497" s="64"/>
      <c r="T3497" s="67"/>
      <c r="U3497" s="62"/>
      <c r="W3497" s="8"/>
      <c r="X3497" s="8"/>
      <c r="Y3497" s="8"/>
      <c r="Z3497" s="8"/>
      <c r="AA3497" s="8"/>
      <c r="AB3497" s="8"/>
      <c r="AC3497" s="8"/>
      <c r="AD3497" s="8"/>
      <c r="AE3497" s="8"/>
      <c r="AF3497" s="8"/>
      <c r="AG3497" s="8"/>
    </row>
    <row r="3498" spans="1:33" s="7" customFormat="1" x14ac:dyDescent="0.3">
      <c r="A3498" s="61">
        <v>3987</v>
      </c>
      <c r="B3498" s="63"/>
      <c r="C3498" s="63"/>
      <c r="D3498" s="63"/>
      <c r="E3498" s="64"/>
      <c r="F3498" s="64"/>
      <c r="G3498" s="64"/>
      <c r="H3498" s="63"/>
      <c r="I3498" s="63"/>
      <c r="J3498" s="63"/>
      <c r="K3498" s="63"/>
      <c r="L3498" s="63"/>
      <c r="M3498" s="65"/>
      <c r="N3498" s="66"/>
      <c r="O3498" s="66"/>
      <c r="P3498" s="63"/>
      <c r="Q3498" s="64"/>
      <c r="R3498" s="64"/>
      <c r="S3498" s="64"/>
      <c r="T3498" s="67"/>
      <c r="U3498" s="62"/>
      <c r="W3498" s="8"/>
      <c r="X3498" s="8"/>
      <c r="Y3498" s="8"/>
      <c r="Z3498" s="8"/>
      <c r="AA3498" s="8"/>
      <c r="AB3498" s="8"/>
      <c r="AC3498" s="8"/>
      <c r="AD3498" s="8"/>
      <c r="AE3498" s="8"/>
      <c r="AF3498" s="8"/>
      <c r="AG3498" s="8"/>
    </row>
    <row r="3499" spans="1:33" s="7" customFormat="1" x14ac:dyDescent="0.3">
      <c r="A3499" s="61">
        <v>3988</v>
      </c>
      <c r="B3499" s="63"/>
      <c r="C3499" s="63"/>
      <c r="D3499" s="63"/>
      <c r="E3499" s="64"/>
      <c r="F3499" s="64"/>
      <c r="G3499" s="64"/>
      <c r="H3499" s="63"/>
      <c r="I3499" s="63"/>
      <c r="J3499" s="63"/>
      <c r="K3499" s="63"/>
      <c r="L3499" s="63"/>
      <c r="M3499" s="65"/>
      <c r="N3499" s="66"/>
      <c r="O3499" s="66"/>
      <c r="P3499" s="63"/>
      <c r="Q3499" s="64"/>
      <c r="R3499" s="64"/>
      <c r="S3499" s="64"/>
      <c r="T3499" s="67"/>
      <c r="U3499" s="62"/>
      <c r="W3499" s="8"/>
      <c r="X3499" s="8"/>
      <c r="Y3499" s="8"/>
      <c r="Z3499" s="8"/>
      <c r="AA3499" s="8"/>
      <c r="AB3499" s="8"/>
      <c r="AC3499" s="8"/>
      <c r="AD3499" s="8"/>
      <c r="AE3499" s="8"/>
      <c r="AF3499" s="8"/>
      <c r="AG3499" s="8"/>
    </row>
    <row r="3500" spans="1:33" s="7" customFormat="1" x14ac:dyDescent="0.3">
      <c r="A3500" s="61">
        <v>3989</v>
      </c>
      <c r="B3500" s="63"/>
      <c r="C3500" s="63"/>
      <c r="D3500" s="63"/>
      <c r="E3500" s="64"/>
      <c r="F3500" s="64"/>
      <c r="G3500" s="64"/>
      <c r="H3500" s="63"/>
      <c r="I3500" s="63"/>
      <c r="J3500" s="63"/>
      <c r="K3500" s="63"/>
      <c r="L3500" s="63"/>
      <c r="M3500" s="65"/>
      <c r="N3500" s="66"/>
      <c r="O3500" s="66"/>
      <c r="P3500" s="63"/>
      <c r="Q3500" s="64"/>
      <c r="R3500" s="64"/>
      <c r="S3500" s="64"/>
      <c r="T3500" s="67"/>
      <c r="U3500" s="62"/>
      <c r="W3500" s="8"/>
      <c r="X3500" s="8"/>
      <c r="Y3500" s="8"/>
      <c r="Z3500" s="8"/>
      <c r="AA3500" s="8"/>
      <c r="AB3500" s="8"/>
      <c r="AC3500" s="8"/>
      <c r="AD3500" s="8"/>
      <c r="AE3500" s="8"/>
      <c r="AF3500" s="8"/>
      <c r="AG3500" s="8"/>
    </row>
    <row r="3501" spans="1:33" s="7" customFormat="1" x14ac:dyDescent="0.3">
      <c r="A3501" s="61">
        <v>3990</v>
      </c>
      <c r="B3501" s="63"/>
      <c r="C3501" s="63"/>
      <c r="D3501" s="63"/>
      <c r="E3501" s="64"/>
      <c r="F3501" s="64"/>
      <c r="G3501" s="64"/>
      <c r="H3501" s="63"/>
      <c r="I3501" s="63"/>
      <c r="J3501" s="63"/>
      <c r="K3501" s="63"/>
      <c r="L3501" s="63"/>
      <c r="M3501" s="65"/>
      <c r="N3501" s="66"/>
      <c r="O3501" s="66"/>
      <c r="P3501" s="63"/>
      <c r="Q3501" s="64"/>
      <c r="R3501" s="64"/>
      <c r="S3501" s="64"/>
      <c r="T3501" s="67"/>
      <c r="U3501" s="62"/>
      <c r="W3501" s="8"/>
      <c r="X3501" s="8"/>
      <c r="Y3501" s="8"/>
      <c r="Z3501" s="8"/>
      <c r="AA3501" s="8"/>
      <c r="AB3501" s="8"/>
      <c r="AC3501" s="8"/>
      <c r="AD3501" s="8"/>
      <c r="AE3501" s="8"/>
      <c r="AF3501" s="8"/>
      <c r="AG3501" s="8"/>
    </row>
    <row r="3502" spans="1:33" s="7" customFormat="1" x14ac:dyDescent="0.3">
      <c r="A3502" s="61">
        <v>3991</v>
      </c>
      <c r="B3502" s="63"/>
      <c r="C3502" s="63"/>
      <c r="D3502" s="63"/>
      <c r="E3502" s="64"/>
      <c r="F3502" s="64"/>
      <c r="G3502" s="64"/>
      <c r="H3502" s="63"/>
      <c r="I3502" s="63"/>
      <c r="J3502" s="63"/>
      <c r="K3502" s="63"/>
      <c r="L3502" s="63"/>
      <c r="M3502" s="65"/>
      <c r="N3502" s="66"/>
      <c r="O3502" s="66"/>
      <c r="P3502" s="63"/>
      <c r="Q3502" s="64"/>
      <c r="R3502" s="64"/>
      <c r="S3502" s="64"/>
      <c r="T3502" s="67"/>
      <c r="U3502" s="62"/>
      <c r="W3502" s="8"/>
      <c r="X3502" s="8"/>
      <c r="Y3502" s="8"/>
      <c r="Z3502" s="8"/>
      <c r="AA3502" s="8"/>
      <c r="AB3502" s="8"/>
      <c r="AC3502" s="8"/>
      <c r="AD3502" s="8"/>
      <c r="AE3502" s="8"/>
      <c r="AF3502" s="8"/>
      <c r="AG3502" s="8"/>
    </row>
    <row r="3503" spans="1:33" s="7" customFormat="1" x14ac:dyDescent="0.3">
      <c r="A3503" s="61">
        <v>3992</v>
      </c>
      <c r="B3503" s="63"/>
      <c r="C3503" s="63"/>
      <c r="D3503" s="63"/>
      <c r="E3503" s="64"/>
      <c r="F3503" s="64"/>
      <c r="G3503" s="64"/>
      <c r="H3503" s="63"/>
      <c r="I3503" s="63"/>
      <c r="J3503" s="63"/>
      <c r="K3503" s="63"/>
      <c r="L3503" s="63"/>
      <c r="M3503" s="65"/>
      <c r="N3503" s="66"/>
      <c r="O3503" s="66"/>
      <c r="P3503" s="63"/>
      <c r="Q3503" s="64"/>
      <c r="R3503" s="64"/>
      <c r="S3503" s="64"/>
      <c r="T3503" s="67"/>
      <c r="U3503" s="62"/>
      <c r="W3503" s="8"/>
      <c r="X3503" s="8"/>
      <c r="Y3503" s="8"/>
      <c r="Z3503" s="8"/>
      <c r="AA3503" s="8"/>
      <c r="AB3503" s="8"/>
      <c r="AC3503" s="8"/>
      <c r="AD3503" s="8"/>
      <c r="AE3503" s="8"/>
      <c r="AF3503" s="8"/>
      <c r="AG3503" s="8"/>
    </row>
    <row r="3504" spans="1:33" s="7" customFormat="1" x14ac:dyDescent="0.3">
      <c r="A3504" s="61">
        <v>3993</v>
      </c>
      <c r="B3504" s="63"/>
      <c r="C3504" s="63"/>
      <c r="D3504" s="63"/>
      <c r="E3504" s="64"/>
      <c r="F3504" s="64"/>
      <c r="G3504" s="64"/>
      <c r="H3504" s="63"/>
      <c r="I3504" s="63"/>
      <c r="J3504" s="63"/>
      <c r="K3504" s="63"/>
      <c r="L3504" s="63"/>
      <c r="M3504" s="65"/>
      <c r="N3504" s="66"/>
      <c r="O3504" s="66"/>
      <c r="P3504" s="63"/>
      <c r="Q3504" s="64"/>
      <c r="R3504" s="64"/>
      <c r="S3504" s="64"/>
      <c r="T3504" s="67"/>
      <c r="U3504" s="62"/>
      <c r="W3504" s="8"/>
      <c r="X3504" s="8"/>
      <c r="Y3504" s="8"/>
      <c r="Z3504" s="8"/>
      <c r="AA3504" s="8"/>
      <c r="AB3504" s="8"/>
      <c r="AC3504" s="8"/>
      <c r="AD3504" s="8"/>
      <c r="AE3504" s="8"/>
      <c r="AF3504" s="8"/>
      <c r="AG3504" s="8"/>
    </row>
    <row r="3505" spans="1:33" s="7" customFormat="1" x14ac:dyDescent="0.3">
      <c r="A3505" s="61">
        <v>3994</v>
      </c>
      <c r="B3505" s="63"/>
      <c r="C3505" s="63"/>
      <c r="D3505" s="63"/>
      <c r="E3505" s="64"/>
      <c r="F3505" s="64"/>
      <c r="G3505" s="64"/>
      <c r="H3505" s="63"/>
      <c r="I3505" s="63"/>
      <c r="J3505" s="63"/>
      <c r="K3505" s="63"/>
      <c r="L3505" s="63"/>
      <c r="M3505" s="65"/>
      <c r="N3505" s="66"/>
      <c r="O3505" s="66"/>
      <c r="P3505" s="63"/>
      <c r="Q3505" s="64"/>
      <c r="R3505" s="64"/>
      <c r="S3505" s="64"/>
      <c r="T3505" s="67"/>
      <c r="U3505" s="62"/>
      <c r="W3505" s="8"/>
      <c r="X3505" s="8"/>
      <c r="Y3505" s="8"/>
      <c r="Z3505" s="8"/>
      <c r="AA3505" s="8"/>
      <c r="AB3505" s="8"/>
      <c r="AC3505" s="8"/>
      <c r="AD3505" s="8"/>
      <c r="AE3505" s="8"/>
      <c r="AF3505" s="8"/>
      <c r="AG3505" s="8"/>
    </row>
    <row r="3506" spans="1:33" s="7" customFormat="1" x14ac:dyDescent="0.3">
      <c r="A3506" s="61">
        <v>3995</v>
      </c>
      <c r="B3506" s="63"/>
      <c r="C3506" s="63"/>
      <c r="D3506" s="63"/>
      <c r="E3506" s="64"/>
      <c r="F3506" s="64"/>
      <c r="G3506" s="64"/>
      <c r="H3506" s="63"/>
      <c r="I3506" s="63"/>
      <c r="J3506" s="63"/>
      <c r="K3506" s="63"/>
      <c r="L3506" s="63"/>
      <c r="M3506" s="65"/>
      <c r="N3506" s="66"/>
      <c r="O3506" s="66"/>
      <c r="P3506" s="63"/>
      <c r="Q3506" s="64"/>
      <c r="R3506" s="64"/>
      <c r="S3506" s="64"/>
      <c r="T3506" s="67"/>
      <c r="U3506" s="62"/>
      <c r="W3506" s="8"/>
      <c r="X3506" s="8"/>
      <c r="Y3506" s="8"/>
      <c r="Z3506" s="8"/>
      <c r="AA3506" s="8"/>
      <c r="AB3506" s="8"/>
      <c r="AC3506" s="8"/>
      <c r="AD3506" s="8"/>
      <c r="AE3506" s="8"/>
      <c r="AF3506" s="8"/>
      <c r="AG3506" s="8"/>
    </row>
    <row r="3507" spans="1:33" s="7" customFormat="1" x14ac:dyDescent="0.3">
      <c r="A3507" s="61">
        <v>3996</v>
      </c>
      <c r="B3507" s="63"/>
      <c r="C3507" s="63"/>
      <c r="D3507" s="63"/>
      <c r="E3507" s="64"/>
      <c r="F3507" s="64"/>
      <c r="G3507" s="64"/>
      <c r="H3507" s="63"/>
      <c r="I3507" s="63"/>
      <c r="J3507" s="63"/>
      <c r="K3507" s="63"/>
      <c r="L3507" s="63"/>
      <c r="M3507" s="65"/>
      <c r="N3507" s="66"/>
      <c r="O3507" s="66"/>
      <c r="P3507" s="63"/>
      <c r="Q3507" s="64"/>
      <c r="R3507" s="64"/>
      <c r="S3507" s="64"/>
      <c r="T3507" s="67"/>
      <c r="U3507" s="62"/>
      <c r="W3507" s="8"/>
      <c r="X3507" s="8"/>
      <c r="Y3507" s="8"/>
      <c r="Z3507" s="8"/>
      <c r="AA3507" s="8"/>
      <c r="AB3507" s="8"/>
      <c r="AC3507" s="8"/>
      <c r="AD3507" s="8"/>
      <c r="AE3507" s="8"/>
      <c r="AF3507" s="8"/>
      <c r="AG3507" s="8"/>
    </row>
    <row r="3508" spans="1:33" s="7" customFormat="1" x14ac:dyDescent="0.3">
      <c r="A3508" s="61">
        <v>3997</v>
      </c>
      <c r="B3508" s="63"/>
      <c r="C3508" s="63"/>
      <c r="D3508" s="63"/>
      <c r="E3508" s="64"/>
      <c r="F3508" s="64"/>
      <c r="G3508" s="64"/>
      <c r="H3508" s="63"/>
      <c r="I3508" s="63"/>
      <c r="J3508" s="63"/>
      <c r="K3508" s="63"/>
      <c r="L3508" s="63"/>
      <c r="M3508" s="65"/>
      <c r="N3508" s="66"/>
      <c r="O3508" s="66"/>
      <c r="P3508" s="63"/>
      <c r="Q3508" s="64"/>
      <c r="R3508" s="64"/>
      <c r="S3508" s="64"/>
      <c r="T3508" s="67"/>
      <c r="U3508" s="62"/>
      <c r="W3508" s="8"/>
      <c r="X3508" s="8"/>
      <c r="Y3508" s="8"/>
      <c r="Z3508" s="8"/>
      <c r="AA3508" s="8"/>
      <c r="AB3508" s="8"/>
      <c r="AC3508" s="8"/>
      <c r="AD3508" s="8"/>
      <c r="AE3508" s="8"/>
      <c r="AF3508" s="8"/>
      <c r="AG3508" s="8"/>
    </row>
    <row r="3509" spans="1:33" s="7" customFormat="1" x14ac:dyDescent="0.3">
      <c r="A3509" s="61">
        <v>3998</v>
      </c>
      <c r="B3509" s="63"/>
      <c r="C3509" s="63"/>
      <c r="D3509" s="63"/>
      <c r="E3509" s="64"/>
      <c r="F3509" s="64"/>
      <c r="G3509" s="64"/>
      <c r="H3509" s="63"/>
      <c r="I3509" s="63"/>
      <c r="J3509" s="63"/>
      <c r="K3509" s="63"/>
      <c r="L3509" s="63"/>
      <c r="M3509" s="65"/>
      <c r="N3509" s="66"/>
      <c r="O3509" s="66"/>
      <c r="P3509" s="63"/>
      <c r="Q3509" s="64"/>
      <c r="R3509" s="64"/>
      <c r="S3509" s="64"/>
      <c r="T3509" s="67"/>
      <c r="U3509" s="62"/>
      <c r="W3509" s="8"/>
      <c r="X3509" s="8"/>
      <c r="Y3509" s="8"/>
      <c r="Z3509" s="8"/>
      <c r="AA3509" s="8"/>
      <c r="AB3509" s="8"/>
      <c r="AC3509" s="8"/>
      <c r="AD3509" s="8"/>
      <c r="AE3509" s="8"/>
      <c r="AF3509" s="8"/>
      <c r="AG3509" s="8"/>
    </row>
    <row r="3510" spans="1:33" s="7" customFormat="1" x14ac:dyDescent="0.3">
      <c r="A3510" s="61">
        <v>3999</v>
      </c>
      <c r="B3510" s="63"/>
      <c r="C3510" s="63"/>
      <c r="D3510" s="63"/>
      <c r="E3510" s="64"/>
      <c r="F3510" s="64"/>
      <c r="G3510" s="64"/>
      <c r="H3510" s="63"/>
      <c r="I3510" s="63"/>
      <c r="J3510" s="63"/>
      <c r="K3510" s="63"/>
      <c r="L3510" s="63"/>
      <c r="M3510" s="65"/>
      <c r="N3510" s="66"/>
      <c r="O3510" s="66"/>
      <c r="P3510" s="63"/>
      <c r="Q3510" s="64"/>
      <c r="R3510" s="64"/>
      <c r="S3510" s="64"/>
      <c r="T3510" s="67"/>
      <c r="U3510" s="62"/>
      <c r="W3510" s="8"/>
      <c r="X3510" s="8"/>
      <c r="Y3510" s="8"/>
      <c r="Z3510" s="8"/>
      <c r="AA3510" s="8"/>
      <c r="AB3510" s="8"/>
      <c r="AC3510" s="8"/>
      <c r="AD3510" s="8"/>
      <c r="AE3510" s="8"/>
      <c r="AF3510" s="8"/>
      <c r="AG3510" s="8"/>
    </row>
    <row r="3511" spans="1:33" s="7" customFormat="1" x14ac:dyDescent="0.3">
      <c r="A3511" s="61">
        <v>4000</v>
      </c>
      <c r="B3511" s="63"/>
      <c r="C3511" s="63"/>
      <c r="D3511" s="63"/>
      <c r="E3511" s="64"/>
      <c r="F3511" s="64"/>
      <c r="G3511" s="64"/>
      <c r="H3511" s="63"/>
      <c r="I3511" s="63"/>
      <c r="J3511" s="63"/>
      <c r="K3511" s="63"/>
      <c r="L3511" s="63"/>
      <c r="M3511" s="65"/>
      <c r="N3511" s="66"/>
      <c r="O3511" s="66"/>
      <c r="P3511" s="63"/>
      <c r="Q3511" s="64"/>
      <c r="R3511" s="64"/>
      <c r="S3511" s="64"/>
      <c r="T3511" s="67"/>
      <c r="U3511" s="62"/>
      <c r="W3511" s="8"/>
      <c r="X3511" s="8"/>
      <c r="Y3511" s="8"/>
      <c r="Z3511" s="8"/>
      <c r="AA3511" s="8"/>
      <c r="AB3511" s="8"/>
      <c r="AC3511" s="8"/>
      <c r="AD3511" s="8"/>
      <c r="AE3511" s="8"/>
      <c r="AF3511" s="8"/>
      <c r="AG3511" s="8"/>
    </row>
    <row r="3512" spans="1:33" s="7" customFormat="1" x14ac:dyDescent="0.3">
      <c r="A3512" s="61">
        <v>4001</v>
      </c>
      <c r="B3512" s="63"/>
      <c r="C3512" s="63"/>
      <c r="D3512" s="63"/>
      <c r="E3512" s="64"/>
      <c r="F3512" s="64"/>
      <c r="G3512" s="64"/>
      <c r="H3512" s="63"/>
      <c r="I3512" s="63"/>
      <c r="J3512" s="63"/>
      <c r="K3512" s="63"/>
      <c r="L3512" s="63"/>
      <c r="M3512" s="65"/>
      <c r="N3512" s="66"/>
      <c r="O3512" s="66"/>
      <c r="P3512" s="63"/>
      <c r="Q3512" s="64"/>
      <c r="R3512" s="64"/>
      <c r="S3512" s="64"/>
      <c r="T3512" s="67"/>
      <c r="U3512" s="62"/>
      <c r="W3512" s="8"/>
      <c r="X3512" s="8"/>
      <c r="Y3512" s="8"/>
      <c r="Z3512" s="8"/>
      <c r="AA3512" s="8"/>
      <c r="AB3512" s="8"/>
      <c r="AC3512" s="8"/>
      <c r="AD3512" s="8"/>
      <c r="AE3512" s="8"/>
      <c r="AF3512" s="8"/>
      <c r="AG3512" s="8"/>
    </row>
    <row r="3513" spans="1:33" s="7" customFormat="1" x14ac:dyDescent="0.3">
      <c r="A3513" s="61">
        <v>4002</v>
      </c>
      <c r="B3513" s="63"/>
      <c r="C3513" s="63"/>
      <c r="D3513" s="63"/>
      <c r="E3513" s="64"/>
      <c r="F3513" s="64"/>
      <c r="G3513" s="64"/>
      <c r="H3513" s="63"/>
      <c r="I3513" s="63"/>
      <c r="J3513" s="63"/>
      <c r="K3513" s="63"/>
      <c r="L3513" s="63"/>
      <c r="M3513" s="65"/>
      <c r="N3513" s="66"/>
      <c r="O3513" s="66"/>
      <c r="P3513" s="63"/>
      <c r="Q3513" s="64"/>
      <c r="R3513" s="64"/>
      <c r="S3513" s="64"/>
      <c r="T3513" s="67"/>
      <c r="U3513" s="62"/>
      <c r="W3513" s="8"/>
      <c r="X3513" s="8"/>
      <c r="Y3513" s="8"/>
      <c r="Z3513" s="8"/>
      <c r="AA3513" s="8"/>
      <c r="AB3513" s="8"/>
      <c r="AC3513" s="8"/>
      <c r="AD3513" s="8"/>
      <c r="AE3513" s="8"/>
      <c r="AF3513" s="8"/>
      <c r="AG3513" s="8"/>
    </row>
    <row r="3514" spans="1:33" s="7" customFormat="1" x14ac:dyDescent="0.3">
      <c r="A3514" s="61">
        <v>4003</v>
      </c>
      <c r="B3514" s="63"/>
      <c r="C3514" s="63"/>
      <c r="D3514" s="63"/>
      <c r="E3514" s="64"/>
      <c r="F3514" s="64"/>
      <c r="G3514" s="64"/>
      <c r="H3514" s="63"/>
      <c r="I3514" s="63"/>
      <c r="J3514" s="63"/>
      <c r="K3514" s="63"/>
      <c r="L3514" s="63"/>
      <c r="M3514" s="65"/>
      <c r="N3514" s="66"/>
      <c r="O3514" s="66"/>
      <c r="P3514" s="63"/>
      <c r="Q3514" s="64"/>
      <c r="R3514" s="64"/>
      <c r="S3514" s="64"/>
      <c r="T3514" s="67"/>
      <c r="U3514" s="62"/>
      <c r="W3514" s="8"/>
      <c r="X3514" s="8"/>
      <c r="Y3514" s="8"/>
      <c r="Z3514" s="8"/>
      <c r="AA3514" s="8"/>
      <c r="AB3514" s="8"/>
      <c r="AC3514" s="8"/>
      <c r="AD3514" s="8"/>
      <c r="AE3514" s="8"/>
      <c r="AF3514" s="8"/>
      <c r="AG3514" s="8"/>
    </row>
    <row r="3515" spans="1:33" s="7" customFormat="1" x14ac:dyDescent="0.3">
      <c r="A3515" s="61">
        <v>4004</v>
      </c>
      <c r="B3515" s="63"/>
      <c r="C3515" s="63"/>
      <c r="D3515" s="63"/>
      <c r="E3515" s="64"/>
      <c r="F3515" s="64"/>
      <c r="G3515" s="64"/>
      <c r="H3515" s="63"/>
      <c r="I3515" s="63"/>
      <c r="J3515" s="63"/>
      <c r="K3515" s="63"/>
      <c r="L3515" s="63"/>
      <c r="M3515" s="65"/>
      <c r="N3515" s="66"/>
      <c r="O3515" s="66"/>
      <c r="P3515" s="63"/>
      <c r="Q3515" s="64"/>
      <c r="R3515" s="64"/>
      <c r="S3515" s="64"/>
      <c r="T3515" s="67"/>
      <c r="U3515" s="62"/>
      <c r="W3515" s="8"/>
      <c r="X3515" s="8"/>
      <c r="Y3515" s="8"/>
      <c r="Z3515" s="8"/>
      <c r="AA3515" s="8"/>
      <c r="AB3515" s="8"/>
      <c r="AC3515" s="8"/>
      <c r="AD3515" s="8"/>
      <c r="AE3515" s="8"/>
      <c r="AF3515" s="8"/>
      <c r="AG3515" s="8"/>
    </row>
    <row r="3516" spans="1:33" s="7" customFormat="1" x14ac:dyDescent="0.3">
      <c r="A3516" s="61">
        <v>4005</v>
      </c>
      <c r="B3516" s="63"/>
      <c r="C3516" s="63"/>
      <c r="D3516" s="63"/>
      <c r="E3516" s="64"/>
      <c r="F3516" s="64"/>
      <c r="G3516" s="64"/>
      <c r="H3516" s="63"/>
      <c r="I3516" s="63"/>
      <c r="J3516" s="63"/>
      <c r="K3516" s="63"/>
      <c r="L3516" s="63"/>
      <c r="M3516" s="65"/>
      <c r="N3516" s="66"/>
      <c r="O3516" s="66"/>
      <c r="P3516" s="63"/>
      <c r="Q3516" s="64"/>
      <c r="R3516" s="64"/>
      <c r="S3516" s="64"/>
      <c r="T3516" s="67"/>
      <c r="U3516" s="62"/>
      <c r="W3516" s="8"/>
      <c r="X3516" s="8"/>
      <c r="Y3516" s="8"/>
      <c r="Z3516" s="8"/>
      <c r="AA3516" s="8"/>
      <c r="AB3516" s="8"/>
      <c r="AC3516" s="8"/>
      <c r="AD3516" s="8"/>
      <c r="AE3516" s="8"/>
      <c r="AF3516" s="8"/>
      <c r="AG3516" s="8"/>
    </row>
    <row r="3517" spans="1:33" s="7" customFormat="1" x14ac:dyDescent="0.3">
      <c r="A3517" s="61">
        <v>4006</v>
      </c>
      <c r="B3517" s="63"/>
      <c r="C3517" s="63"/>
      <c r="D3517" s="63"/>
      <c r="E3517" s="64"/>
      <c r="F3517" s="64"/>
      <c r="G3517" s="64"/>
      <c r="H3517" s="63"/>
      <c r="I3517" s="63"/>
      <c r="J3517" s="63"/>
      <c r="K3517" s="63"/>
      <c r="L3517" s="63"/>
      <c r="M3517" s="65"/>
      <c r="N3517" s="66"/>
      <c r="O3517" s="66"/>
      <c r="P3517" s="63"/>
      <c r="Q3517" s="64"/>
      <c r="R3517" s="64"/>
      <c r="S3517" s="64"/>
      <c r="T3517" s="67"/>
      <c r="U3517" s="62"/>
      <c r="W3517" s="8"/>
      <c r="X3517" s="8"/>
      <c r="Y3517" s="8"/>
      <c r="Z3517" s="8"/>
      <c r="AA3517" s="8"/>
      <c r="AB3517" s="8"/>
      <c r="AC3517" s="8"/>
      <c r="AD3517" s="8"/>
      <c r="AE3517" s="8"/>
      <c r="AF3517" s="8"/>
      <c r="AG3517" s="8"/>
    </row>
    <row r="3518" spans="1:33" s="7" customFormat="1" x14ac:dyDescent="0.3">
      <c r="A3518" s="61">
        <v>4007</v>
      </c>
      <c r="B3518" s="63"/>
      <c r="C3518" s="63"/>
      <c r="D3518" s="63"/>
      <c r="E3518" s="64"/>
      <c r="F3518" s="64"/>
      <c r="G3518" s="64"/>
      <c r="H3518" s="63"/>
      <c r="I3518" s="63"/>
      <c r="J3518" s="63"/>
      <c r="K3518" s="63"/>
      <c r="L3518" s="63"/>
      <c r="M3518" s="65"/>
      <c r="N3518" s="66"/>
      <c r="O3518" s="66"/>
      <c r="P3518" s="63"/>
      <c r="Q3518" s="64"/>
      <c r="R3518" s="64"/>
      <c r="S3518" s="64"/>
      <c r="T3518" s="67"/>
      <c r="U3518" s="62"/>
      <c r="W3518" s="8"/>
      <c r="X3518" s="8"/>
      <c r="Y3518" s="8"/>
      <c r="Z3518" s="8"/>
      <c r="AA3518" s="8"/>
      <c r="AB3518" s="8"/>
      <c r="AC3518" s="8"/>
      <c r="AD3518" s="8"/>
      <c r="AE3518" s="8"/>
      <c r="AF3518" s="8"/>
      <c r="AG3518" s="8"/>
    </row>
    <row r="3519" spans="1:33" s="7" customFormat="1" x14ac:dyDescent="0.3">
      <c r="A3519" s="61">
        <v>4008</v>
      </c>
      <c r="B3519" s="63"/>
      <c r="C3519" s="63"/>
      <c r="D3519" s="63"/>
      <c r="E3519" s="64"/>
      <c r="F3519" s="64"/>
      <c r="G3519" s="64"/>
      <c r="H3519" s="63"/>
      <c r="I3519" s="63"/>
      <c r="J3519" s="63"/>
      <c r="K3519" s="63"/>
      <c r="L3519" s="63"/>
      <c r="M3519" s="65"/>
      <c r="N3519" s="66"/>
      <c r="O3519" s="66"/>
      <c r="P3519" s="63"/>
      <c r="Q3519" s="64"/>
      <c r="R3519" s="64"/>
      <c r="S3519" s="64"/>
      <c r="T3519" s="67"/>
      <c r="U3519" s="62"/>
      <c r="W3519" s="8"/>
      <c r="X3519" s="8"/>
      <c r="Y3519" s="8"/>
      <c r="Z3519" s="8"/>
      <c r="AA3519" s="8"/>
      <c r="AB3519" s="8"/>
      <c r="AC3519" s="8"/>
      <c r="AD3519" s="8"/>
      <c r="AE3519" s="8"/>
      <c r="AF3519" s="8"/>
      <c r="AG3519" s="8"/>
    </row>
    <row r="3520" spans="1:33" s="7" customFormat="1" x14ac:dyDescent="0.3">
      <c r="A3520" s="61">
        <v>4009</v>
      </c>
      <c r="B3520" s="63"/>
      <c r="C3520" s="63"/>
      <c r="D3520" s="63"/>
      <c r="E3520" s="64"/>
      <c r="F3520" s="64"/>
      <c r="G3520" s="64"/>
      <c r="H3520" s="63"/>
      <c r="I3520" s="63"/>
      <c r="J3520" s="63"/>
      <c r="K3520" s="63"/>
      <c r="L3520" s="63"/>
      <c r="M3520" s="65"/>
      <c r="N3520" s="66"/>
      <c r="O3520" s="66"/>
      <c r="P3520" s="63"/>
      <c r="Q3520" s="64"/>
      <c r="R3520" s="64"/>
      <c r="S3520" s="64"/>
      <c r="T3520" s="67"/>
      <c r="U3520" s="62"/>
      <c r="W3520" s="8"/>
      <c r="X3520" s="8"/>
      <c r="Y3520" s="8"/>
      <c r="Z3520" s="8"/>
      <c r="AA3520" s="8"/>
      <c r="AB3520" s="8"/>
      <c r="AC3520" s="8"/>
      <c r="AD3520" s="8"/>
      <c r="AE3520" s="8"/>
      <c r="AF3520" s="8"/>
      <c r="AG3520" s="8"/>
    </row>
    <row r="3521" spans="1:33" s="7" customFormat="1" x14ac:dyDescent="0.3">
      <c r="A3521" s="61">
        <v>4010</v>
      </c>
      <c r="B3521" s="63"/>
      <c r="C3521" s="63"/>
      <c r="D3521" s="63"/>
      <c r="E3521" s="64"/>
      <c r="F3521" s="64"/>
      <c r="G3521" s="64"/>
      <c r="H3521" s="63"/>
      <c r="I3521" s="63"/>
      <c r="J3521" s="63"/>
      <c r="K3521" s="63"/>
      <c r="L3521" s="63"/>
      <c r="M3521" s="65"/>
      <c r="N3521" s="66"/>
      <c r="O3521" s="66"/>
      <c r="P3521" s="63"/>
      <c r="Q3521" s="64"/>
      <c r="R3521" s="64"/>
      <c r="S3521" s="64"/>
      <c r="T3521" s="67"/>
      <c r="U3521" s="62"/>
      <c r="W3521" s="8"/>
      <c r="X3521" s="8"/>
      <c r="Y3521" s="8"/>
      <c r="Z3521" s="8"/>
      <c r="AA3521" s="8"/>
      <c r="AB3521" s="8"/>
      <c r="AC3521" s="8"/>
      <c r="AD3521" s="8"/>
      <c r="AE3521" s="8"/>
      <c r="AF3521" s="8"/>
      <c r="AG3521" s="8"/>
    </row>
    <row r="3522" spans="1:33" s="7" customFormat="1" x14ac:dyDescent="0.3">
      <c r="A3522" s="61">
        <v>4011</v>
      </c>
      <c r="B3522" s="63"/>
      <c r="C3522" s="63"/>
      <c r="D3522" s="63"/>
      <c r="E3522" s="64"/>
      <c r="F3522" s="64"/>
      <c r="G3522" s="64"/>
      <c r="H3522" s="63"/>
      <c r="I3522" s="63"/>
      <c r="J3522" s="63"/>
      <c r="K3522" s="63"/>
      <c r="L3522" s="63"/>
      <c r="M3522" s="65"/>
      <c r="N3522" s="66"/>
      <c r="O3522" s="66"/>
      <c r="P3522" s="63"/>
      <c r="Q3522" s="64"/>
      <c r="R3522" s="64"/>
      <c r="S3522" s="64"/>
      <c r="T3522" s="67"/>
      <c r="U3522" s="62"/>
      <c r="W3522" s="8"/>
      <c r="X3522" s="8"/>
      <c r="Y3522" s="8"/>
      <c r="Z3522" s="8"/>
      <c r="AA3522" s="8"/>
      <c r="AB3522" s="8"/>
      <c r="AC3522" s="8"/>
      <c r="AD3522" s="8"/>
      <c r="AE3522" s="8"/>
      <c r="AF3522" s="8"/>
      <c r="AG3522" s="8"/>
    </row>
    <row r="3523" spans="1:33" s="7" customFormat="1" x14ac:dyDescent="0.3">
      <c r="A3523" s="61">
        <v>4012</v>
      </c>
      <c r="B3523" s="63"/>
      <c r="C3523" s="63"/>
      <c r="D3523" s="63"/>
      <c r="E3523" s="64"/>
      <c r="F3523" s="64"/>
      <c r="G3523" s="64"/>
      <c r="H3523" s="63"/>
      <c r="I3523" s="63"/>
      <c r="J3523" s="63"/>
      <c r="K3523" s="63"/>
      <c r="L3523" s="63"/>
      <c r="M3523" s="65"/>
      <c r="N3523" s="66"/>
      <c r="O3523" s="66"/>
      <c r="P3523" s="63"/>
      <c r="Q3523" s="64"/>
      <c r="R3523" s="64"/>
      <c r="S3523" s="64"/>
      <c r="T3523" s="67"/>
      <c r="U3523" s="62"/>
      <c r="W3523" s="8"/>
      <c r="X3523" s="8"/>
      <c r="Y3523" s="8"/>
      <c r="Z3523" s="8"/>
      <c r="AA3523" s="8"/>
      <c r="AB3523" s="8"/>
      <c r="AC3523" s="8"/>
      <c r="AD3523" s="8"/>
      <c r="AE3523" s="8"/>
      <c r="AF3523" s="8"/>
      <c r="AG3523" s="8"/>
    </row>
    <row r="3524" spans="1:33" s="7" customFormat="1" x14ac:dyDescent="0.3">
      <c r="A3524" s="61">
        <v>4013</v>
      </c>
      <c r="B3524" s="63"/>
      <c r="C3524" s="63"/>
      <c r="D3524" s="63"/>
      <c r="E3524" s="64"/>
      <c r="F3524" s="64"/>
      <c r="G3524" s="64"/>
      <c r="H3524" s="63"/>
      <c r="I3524" s="63"/>
      <c r="J3524" s="63"/>
      <c r="K3524" s="63"/>
      <c r="L3524" s="63"/>
      <c r="M3524" s="65"/>
      <c r="N3524" s="66"/>
      <c r="O3524" s="66"/>
      <c r="P3524" s="63"/>
      <c r="Q3524" s="64"/>
      <c r="R3524" s="64"/>
      <c r="S3524" s="64"/>
      <c r="T3524" s="67"/>
      <c r="U3524" s="62"/>
      <c r="W3524" s="8"/>
      <c r="X3524" s="8"/>
      <c r="Y3524" s="8"/>
      <c r="Z3524" s="8"/>
      <c r="AA3524" s="8"/>
      <c r="AB3524" s="8"/>
      <c r="AC3524" s="8"/>
      <c r="AD3524" s="8"/>
      <c r="AE3524" s="8"/>
      <c r="AF3524" s="8"/>
      <c r="AG3524" s="8"/>
    </row>
    <row r="3525" spans="1:33" s="7" customFormat="1" x14ac:dyDescent="0.3">
      <c r="A3525" s="61">
        <v>4014</v>
      </c>
      <c r="B3525" s="63"/>
      <c r="C3525" s="63"/>
      <c r="D3525" s="63"/>
      <c r="E3525" s="64"/>
      <c r="F3525" s="64"/>
      <c r="G3525" s="64"/>
      <c r="H3525" s="63"/>
      <c r="I3525" s="63"/>
      <c r="J3525" s="63"/>
      <c r="K3525" s="63"/>
      <c r="L3525" s="63"/>
      <c r="M3525" s="65"/>
      <c r="N3525" s="66"/>
      <c r="O3525" s="66"/>
      <c r="P3525" s="63"/>
      <c r="Q3525" s="64"/>
      <c r="R3525" s="64"/>
      <c r="S3525" s="64"/>
      <c r="T3525" s="67"/>
      <c r="U3525" s="62"/>
      <c r="W3525" s="8"/>
      <c r="X3525" s="8"/>
      <c r="Y3525" s="8"/>
      <c r="Z3525" s="8"/>
      <c r="AA3525" s="8"/>
      <c r="AB3525" s="8"/>
      <c r="AC3525" s="8"/>
      <c r="AD3525" s="8"/>
      <c r="AE3525" s="8"/>
      <c r="AF3525" s="8"/>
      <c r="AG3525" s="8"/>
    </row>
    <row r="3526" spans="1:33" s="7" customFormat="1" x14ac:dyDescent="0.3">
      <c r="A3526" s="61">
        <v>4015</v>
      </c>
      <c r="B3526" s="63"/>
      <c r="C3526" s="63"/>
      <c r="D3526" s="63"/>
      <c r="E3526" s="64"/>
      <c r="F3526" s="64"/>
      <c r="G3526" s="64"/>
      <c r="H3526" s="63"/>
      <c r="I3526" s="63"/>
      <c r="J3526" s="63"/>
      <c r="K3526" s="63"/>
      <c r="L3526" s="63"/>
      <c r="M3526" s="65"/>
      <c r="N3526" s="66"/>
      <c r="O3526" s="66"/>
      <c r="P3526" s="63"/>
      <c r="Q3526" s="64"/>
      <c r="R3526" s="64"/>
      <c r="S3526" s="64"/>
      <c r="T3526" s="67"/>
      <c r="U3526" s="62"/>
      <c r="W3526" s="8"/>
      <c r="X3526" s="8"/>
      <c r="Y3526" s="8"/>
      <c r="Z3526" s="8"/>
      <c r="AA3526" s="8"/>
      <c r="AB3526" s="8"/>
      <c r="AC3526" s="8"/>
      <c r="AD3526" s="8"/>
      <c r="AE3526" s="8"/>
      <c r="AF3526" s="8"/>
      <c r="AG3526" s="8"/>
    </row>
    <row r="3527" spans="1:33" s="7" customFormat="1" x14ac:dyDescent="0.3">
      <c r="A3527" s="61">
        <v>4016</v>
      </c>
      <c r="B3527" s="63"/>
      <c r="C3527" s="63"/>
      <c r="D3527" s="63"/>
      <c r="E3527" s="64"/>
      <c r="F3527" s="64"/>
      <c r="G3527" s="64"/>
      <c r="H3527" s="63"/>
      <c r="I3527" s="63"/>
      <c r="J3527" s="63"/>
      <c r="K3527" s="63"/>
      <c r="L3527" s="63"/>
      <c r="M3527" s="65"/>
      <c r="N3527" s="66"/>
      <c r="O3527" s="66"/>
      <c r="P3527" s="63"/>
      <c r="Q3527" s="64"/>
      <c r="R3527" s="64"/>
      <c r="S3527" s="64"/>
      <c r="T3527" s="67"/>
      <c r="U3527" s="62"/>
      <c r="W3527" s="8"/>
      <c r="X3527" s="8"/>
      <c r="Y3527" s="8"/>
      <c r="Z3527" s="8"/>
      <c r="AA3527" s="8"/>
      <c r="AB3527" s="8"/>
      <c r="AC3527" s="8"/>
      <c r="AD3527" s="8"/>
      <c r="AE3527" s="8"/>
      <c r="AF3527" s="8"/>
      <c r="AG3527" s="8"/>
    </row>
    <row r="3528" spans="1:33" s="7" customFormat="1" x14ac:dyDescent="0.3">
      <c r="A3528" s="61">
        <v>4017</v>
      </c>
      <c r="B3528" s="63"/>
      <c r="C3528" s="63"/>
      <c r="D3528" s="63"/>
      <c r="E3528" s="64"/>
      <c r="F3528" s="64"/>
      <c r="G3528" s="64"/>
      <c r="H3528" s="63"/>
      <c r="I3528" s="63"/>
      <c r="J3528" s="63"/>
      <c r="K3528" s="63"/>
      <c r="L3528" s="63"/>
      <c r="M3528" s="65"/>
      <c r="N3528" s="66"/>
      <c r="O3528" s="66"/>
      <c r="P3528" s="63"/>
      <c r="Q3528" s="64"/>
      <c r="R3528" s="64"/>
      <c r="S3528" s="64"/>
      <c r="T3528" s="67"/>
      <c r="U3528" s="62"/>
      <c r="W3528" s="8"/>
      <c r="X3528" s="8"/>
      <c r="Y3528" s="8"/>
      <c r="Z3528" s="8"/>
      <c r="AA3528" s="8"/>
      <c r="AB3528" s="8"/>
      <c r="AC3528" s="8"/>
      <c r="AD3528" s="8"/>
      <c r="AE3528" s="8"/>
      <c r="AF3528" s="8"/>
      <c r="AG3528" s="8"/>
    </row>
    <row r="3529" spans="1:33" s="7" customFormat="1" x14ac:dyDescent="0.3">
      <c r="A3529" s="61">
        <v>4018</v>
      </c>
      <c r="B3529" s="63"/>
      <c r="C3529" s="63"/>
      <c r="D3529" s="63"/>
      <c r="E3529" s="64"/>
      <c r="F3529" s="64"/>
      <c r="G3529" s="64"/>
      <c r="H3529" s="63"/>
      <c r="I3529" s="63"/>
      <c r="J3529" s="63"/>
      <c r="K3529" s="63"/>
      <c r="L3529" s="63"/>
      <c r="M3529" s="65"/>
      <c r="N3529" s="66"/>
      <c r="O3529" s="66"/>
      <c r="P3529" s="63"/>
      <c r="Q3529" s="64"/>
      <c r="R3529" s="64"/>
      <c r="S3529" s="64"/>
      <c r="T3529" s="67"/>
      <c r="U3529" s="62"/>
      <c r="W3529" s="8"/>
      <c r="X3529" s="8"/>
      <c r="Y3529" s="8"/>
      <c r="Z3529" s="8"/>
      <c r="AA3529" s="8"/>
      <c r="AB3529" s="8"/>
      <c r="AC3529" s="8"/>
      <c r="AD3529" s="8"/>
      <c r="AE3529" s="8"/>
      <c r="AF3529" s="8"/>
      <c r="AG3529" s="8"/>
    </row>
    <row r="3530" spans="1:33" s="7" customFormat="1" x14ac:dyDescent="0.3">
      <c r="A3530" s="61">
        <v>4019</v>
      </c>
      <c r="B3530" s="63"/>
      <c r="C3530" s="63"/>
      <c r="D3530" s="63"/>
      <c r="E3530" s="64"/>
      <c r="F3530" s="64"/>
      <c r="G3530" s="64"/>
      <c r="H3530" s="63"/>
      <c r="I3530" s="63"/>
      <c r="J3530" s="63"/>
      <c r="K3530" s="63"/>
      <c r="L3530" s="63"/>
      <c r="M3530" s="65"/>
      <c r="N3530" s="66"/>
      <c r="O3530" s="66"/>
      <c r="P3530" s="63"/>
      <c r="Q3530" s="64"/>
      <c r="R3530" s="64"/>
      <c r="S3530" s="64"/>
      <c r="T3530" s="67"/>
      <c r="U3530" s="62"/>
      <c r="W3530" s="8"/>
      <c r="X3530" s="8"/>
      <c r="Y3530" s="8"/>
      <c r="Z3530" s="8"/>
      <c r="AA3530" s="8"/>
      <c r="AB3530" s="8"/>
      <c r="AC3530" s="8"/>
      <c r="AD3530" s="8"/>
      <c r="AE3530" s="8"/>
      <c r="AF3530" s="8"/>
      <c r="AG3530" s="8"/>
    </row>
    <row r="3531" spans="1:33" s="7" customFormat="1" x14ac:dyDescent="0.3">
      <c r="A3531" s="61">
        <v>4020</v>
      </c>
      <c r="B3531" s="63"/>
      <c r="C3531" s="63"/>
      <c r="D3531" s="63"/>
      <c r="E3531" s="64"/>
      <c r="F3531" s="64"/>
      <c r="G3531" s="64"/>
      <c r="H3531" s="63"/>
      <c r="I3531" s="63"/>
      <c r="J3531" s="63"/>
      <c r="K3531" s="63"/>
      <c r="L3531" s="63"/>
      <c r="M3531" s="65"/>
      <c r="N3531" s="66"/>
      <c r="O3531" s="66"/>
      <c r="P3531" s="63"/>
      <c r="Q3531" s="64"/>
      <c r="R3531" s="64"/>
      <c r="S3531" s="64"/>
      <c r="T3531" s="67"/>
      <c r="U3531" s="62"/>
      <c r="W3531" s="8"/>
      <c r="X3531" s="8"/>
      <c r="Y3531" s="8"/>
      <c r="Z3531" s="8"/>
      <c r="AA3531" s="8"/>
      <c r="AB3531" s="8"/>
      <c r="AC3531" s="8"/>
      <c r="AD3531" s="8"/>
      <c r="AE3531" s="8"/>
      <c r="AF3531" s="8"/>
      <c r="AG3531" s="8"/>
    </row>
    <row r="3532" spans="1:33" s="7" customFormat="1" x14ac:dyDescent="0.3">
      <c r="A3532" s="61">
        <v>4021</v>
      </c>
      <c r="B3532" s="63"/>
      <c r="C3532" s="63"/>
      <c r="D3532" s="63"/>
      <c r="E3532" s="64"/>
      <c r="F3532" s="64"/>
      <c r="G3532" s="64"/>
      <c r="H3532" s="63"/>
      <c r="I3532" s="63"/>
      <c r="J3532" s="63"/>
      <c r="K3532" s="63"/>
      <c r="L3532" s="63"/>
      <c r="M3532" s="65"/>
      <c r="N3532" s="66"/>
      <c r="O3532" s="66"/>
      <c r="P3532" s="63"/>
      <c r="Q3532" s="64"/>
      <c r="R3532" s="64"/>
      <c r="S3532" s="64"/>
      <c r="T3532" s="67"/>
      <c r="U3532" s="62"/>
      <c r="W3532" s="8"/>
      <c r="X3532" s="8"/>
      <c r="Y3532" s="8"/>
      <c r="Z3532" s="8"/>
      <c r="AA3532" s="8"/>
      <c r="AB3532" s="8"/>
      <c r="AC3532" s="8"/>
      <c r="AD3532" s="8"/>
      <c r="AE3532" s="8"/>
      <c r="AF3532" s="8"/>
      <c r="AG3532" s="8"/>
    </row>
    <row r="3533" spans="1:33" s="7" customFormat="1" x14ac:dyDescent="0.3">
      <c r="A3533" s="61">
        <v>4022</v>
      </c>
      <c r="B3533" s="63"/>
      <c r="C3533" s="63"/>
      <c r="D3533" s="63"/>
      <c r="E3533" s="64"/>
      <c r="F3533" s="64"/>
      <c r="G3533" s="64"/>
      <c r="H3533" s="63"/>
      <c r="I3533" s="63"/>
      <c r="J3533" s="63"/>
      <c r="K3533" s="63"/>
      <c r="L3533" s="63"/>
      <c r="M3533" s="65"/>
      <c r="N3533" s="66"/>
      <c r="O3533" s="66"/>
      <c r="P3533" s="63"/>
      <c r="Q3533" s="64"/>
      <c r="R3533" s="64"/>
      <c r="S3533" s="64"/>
      <c r="T3533" s="67"/>
      <c r="U3533" s="62"/>
      <c r="W3533" s="8"/>
      <c r="X3533" s="8"/>
      <c r="Y3533" s="8"/>
      <c r="Z3533" s="8"/>
      <c r="AA3533" s="8"/>
      <c r="AB3533" s="8"/>
      <c r="AC3533" s="8"/>
      <c r="AD3533" s="8"/>
      <c r="AE3533" s="8"/>
      <c r="AF3533" s="8"/>
      <c r="AG3533" s="8"/>
    </row>
    <row r="3534" spans="1:33" s="7" customFormat="1" x14ac:dyDescent="0.3">
      <c r="A3534" s="61">
        <v>4023</v>
      </c>
      <c r="B3534" s="63"/>
      <c r="C3534" s="63"/>
      <c r="D3534" s="63"/>
      <c r="E3534" s="64"/>
      <c r="F3534" s="64"/>
      <c r="G3534" s="64"/>
      <c r="H3534" s="63"/>
      <c r="I3534" s="63"/>
      <c r="J3534" s="63"/>
      <c r="K3534" s="63"/>
      <c r="L3534" s="63"/>
      <c r="M3534" s="65"/>
      <c r="N3534" s="66"/>
      <c r="O3534" s="66"/>
      <c r="P3534" s="63"/>
      <c r="Q3534" s="64"/>
      <c r="R3534" s="64"/>
      <c r="S3534" s="64"/>
      <c r="T3534" s="67"/>
      <c r="U3534" s="62"/>
      <c r="W3534" s="8"/>
      <c r="X3534" s="8"/>
      <c r="Y3534" s="8"/>
      <c r="Z3534" s="8"/>
      <c r="AA3534" s="8"/>
      <c r="AB3534" s="8"/>
      <c r="AC3534" s="8"/>
      <c r="AD3534" s="8"/>
      <c r="AE3534" s="8"/>
      <c r="AF3534" s="8"/>
      <c r="AG3534" s="8"/>
    </row>
    <row r="3535" spans="1:33" s="7" customFormat="1" x14ac:dyDescent="0.3">
      <c r="A3535" s="61">
        <v>4024</v>
      </c>
      <c r="B3535" s="63"/>
      <c r="C3535" s="63"/>
      <c r="D3535" s="63"/>
      <c r="E3535" s="64"/>
      <c r="F3535" s="64"/>
      <c r="G3535" s="64"/>
      <c r="H3535" s="63"/>
      <c r="I3535" s="63"/>
      <c r="J3535" s="63"/>
      <c r="K3535" s="63"/>
      <c r="L3535" s="63"/>
      <c r="M3535" s="65"/>
      <c r="N3535" s="66"/>
      <c r="O3535" s="66"/>
      <c r="P3535" s="63"/>
      <c r="Q3535" s="64"/>
      <c r="R3535" s="64"/>
      <c r="S3535" s="64"/>
      <c r="T3535" s="67"/>
      <c r="U3535" s="62"/>
      <c r="W3535" s="8"/>
      <c r="X3535" s="8"/>
      <c r="Y3535" s="8"/>
      <c r="Z3535" s="8"/>
      <c r="AA3535" s="8"/>
      <c r="AB3535" s="8"/>
      <c r="AC3535" s="8"/>
      <c r="AD3535" s="8"/>
      <c r="AE3535" s="8"/>
      <c r="AF3535" s="8"/>
      <c r="AG3535" s="8"/>
    </row>
    <row r="3536" spans="1:33" s="7" customFormat="1" x14ac:dyDescent="0.3">
      <c r="A3536" s="61">
        <v>4025</v>
      </c>
      <c r="B3536" s="63"/>
      <c r="C3536" s="63"/>
      <c r="D3536" s="63"/>
      <c r="E3536" s="64"/>
      <c r="F3536" s="64"/>
      <c r="G3536" s="64"/>
      <c r="H3536" s="63"/>
      <c r="I3536" s="63"/>
      <c r="J3536" s="63"/>
      <c r="K3536" s="63"/>
      <c r="L3536" s="63"/>
      <c r="M3536" s="65"/>
      <c r="N3536" s="66"/>
      <c r="O3536" s="66"/>
      <c r="P3536" s="63"/>
      <c r="Q3536" s="64"/>
      <c r="R3536" s="64"/>
      <c r="S3536" s="64"/>
      <c r="T3536" s="67"/>
      <c r="U3536" s="62"/>
      <c r="W3536" s="8"/>
      <c r="X3536" s="8"/>
      <c r="Y3536" s="8"/>
      <c r="Z3536" s="8"/>
      <c r="AA3536" s="8"/>
      <c r="AB3536" s="8"/>
      <c r="AC3536" s="8"/>
      <c r="AD3536" s="8"/>
      <c r="AE3536" s="8"/>
      <c r="AF3536" s="8"/>
      <c r="AG3536" s="8"/>
    </row>
    <row r="3537" spans="1:33" s="7" customFormat="1" x14ac:dyDescent="0.3">
      <c r="A3537" s="61">
        <v>4026</v>
      </c>
      <c r="B3537" s="63"/>
      <c r="C3537" s="63"/>
      <c r="D3537" s="63"/>
      <c r="E3537" s="64"/>
      <c r="F3537" s="64"/>
      <c r="G3537" s="64"/>
      <c r="H3537" s="63"/>
      <c r="I3537" s="63"/>
      <c r="J3537" s="63"/>
      <c r="K3537" s="63"/>
      <c r="L3537" s="63"/>
      <c r="M3537" s="65"/>
      <c r="N3537" s="66"/>
      <c r="O3537" s="66"/>
      <c r="P3537" s="63"/>
      <c r="Q3537" s="64"/>
      <c r="R3537" s="64"/>
      <c r="S3537" s="64"/>
      <c r="T3537" s="67"/>
      <c r="U3537" s="62"/>
      <c r="W3537" s="8"/>
      <c r="X3537" s="8"/>
      <c r="Y3537" s="8"/>
      <c r="Z3537" s="8"/>
      <c r="AA3537" s="8"/>
      <c r="AB3537" s="8"/>
      <c r="AC3537" s="8"/>
      <c r="AD3537" s="8"/>
      <c r="AE3537" s="8"/>
      <c r="AF3537" s="8"/>
      <c r="AG3537" s="8"/>
    </row>
    <row r="3538" spans="1:33" s="7" customFormat="1" x14ac:dyDescent="0.3">
      <c r="A3538" s="61">
        <v>4027</v>
      </c>
      <c r="B3538" s="63"/>
      <c r="C3538" s="63"/>
      <c r="D3538" s="63"/>
      <c r="E3538" s="64"/>
      <c r="F3538" s="64"/>
      <c r="G3538" s="64"/>
      <c r="H3538" s="63"/>
      <c r="I3538" s="63"/>
      <c r="J3538" s="63"/>
      <c r="K3538" s="63"/>
      <c r="L3538" s="63"/>
      <c r="M3538" s="65"/>
      <c r="N3538" s="66"/>
      <c r="O3538" s="66"/>
      <c r="P3538" s="63"/>
      <c r="Q3538" s="64"/>
      <c r="R3538" s="64"/>
      <c r="S3538" s="64"/>
      <c r="T3538" s="67"/>
      <c r="U3538" s="62"/>
      <c r="W3538" s="8"/>
      <c r="X3538" s="8"/>
      <c r="Y3538" s="8"/>
      <c r="Z3538" s="8"/>
      <c r="AA3538" s="8"/>
      <c r="AB3538" s="8"/>
      <c r="AC3538" s="8"/>
      <c r="AD3538" s="8"/>
      <c r="AE3538" s="8"/>
      <c r="AF3538" s="8"/>
      <c r="AG3538" s="8"/>
    </row>
    <row r="3539" spans="1:33" s="7" customFormat="1" x14ac:dyDescent="0.3">
      <c r="A3539" s="61">
        <v>4028</v>
      </c>
      <c r="B3539" s="63"/>
      <c r="C3539" s="63"/>
      <c r="D3539" s="63"/>
      <c r="E3539" s="64"/>
      <c r="F3539" s="64"/>
      <c r="G3539" s="64"/>
      <c r="H3539" s="63"/>
      <c r="I3539" s="63"/>
      <c r="J3539" s="63"/>
      <c r="K3539" s="63"/>
      <c r="L3539" s="63"/>
      <c r="M3539" s="65"/>
      <c r="N3539" s="66"/>
      <c r="O3539" s="66"/>
      <c r="P3539" s="63"/>
      <c r="Q3539" s="64"/>
      <c r="R3539" s="64"/>
      <c r="S3539" s="64"/>
      <c r="T3539" s="67"/>
      <c r="U3539" s="62"/>
      <c r="W3539" s="8"/>
      <c r="X3539" s="8"/>
      <c r="Y3539" s="8"/>
      <c r="Z3539" s="8"/>
      <c r="AA3539" s="8"/>
      <c r="AB3539" s="8"/>
      <c r="AC3539" s="8"/>
      <c r="AD3539" s="8"/>
      <c r="AE3539" s="8"/>
      <c r="AF3539" s="8"/>
      <c r="AG3539" s="8"/>
    </row>
    <row r="3540" spans="1:33" s="7" customFormat="1" x14ac:dyDescent="0.3">
      <c r="A3540" s="61">
        <v>4029</v>
      </c>
      <c r="B3540" s="63"/>
      <c r="C3540" s="63"/>
      <c r="D3540" s="63"/>
      <c r="E3540" s="64"/>
      <c r="F3540" s="64"/>
      <c r="G3540" s="64"/>
      <c r="H3540" s="63"/>
      <c r="I3540" s="63"/>
      <c r="J3540" s="63"/>
      <c r="K3540" s="63"/>
      <c r="L3540" s="63"/>
      <c r="M3540" s="65"/>
      <c r="N3540" s="66"/>
      <c r="O3540" s="66"/>
      <c r="P3540" s="63"/>
      <c r="Q3540" s="64"/>
      <c r="R3540" s="64"/>
      <c r="S3540" s="64"/>
      <c r="T3540" s="67"/>
      <c r="U3540" s="62"/>
      <c r="W3540" s="8"/>
      <c r="X3540" s="8"/>
      <c r="Y3540" s="8"/>
      <c r="Z3540" s="8"/>
      <c r="AA3540" s="8"/>
      <c r="AB3540" s="8"/>
      <c r="AC3540" s="8"/>
      <c r="AD3540" s="8"/>
      <c r="AE3540" s="8"/>
      <c r="AF3540" s="8"/>
      <c r="AG3540" s="8"/>
    </row>
    <row r="3541" spans="1:33" s="7" customFormat="1" x14ac:dyDescent="0.3">
      <c r="A3541" s="61">
        <v>4030</v>
      </c>
      <c r="B3541" s="63"/>
      <c r="C3541" s="63"/>
      <c r="D3541" s="63"/>
      <c r="E3541" s="64"/>
      <c r="F3541" s="64"/>
      <c r="G3541" s="64"/>
      <c r="H3541" s="63"/>
      <c r="I3541" s="63"/>
      <c r="J3541" s="63"/>
      <c r="K3541" s="63"/>
      <c r="L3541" s="63"/>
      <c r="M3541" s="65"/>
      <c r="N3541" s="66"/>
      <c r="O3541" s="66"/>
      <c r="P3541" s="63"/>
      <c r="Q3541" s="64"/>
      <c r="R3541" s="64"/>
      <c r="S3541" s="64"/>
      <c r="T3541" s="67"/>
      <c r="U3541" s="62"/>
      <c r="W3541" s="8"/>
      <c r="X3541" s="8"/>
      <c r="Y3541" s="8"/>
      <c r="Z3541" s="8"/>
      <c r="AA3541" s="8"/>
      <c r="AB3541" s="8"/>
      <c r="AC3541" s="8"/>
      <c r="AD3541" s="8"/>
      <c r="AE3541" s="8"/>
      <c r="AF3541" s="8"/>
      <c r="AG3541" s="8"/>
    </row>
    <row r="3542" spans="1:33" s="7" customFormat="1" x14ac:dyDescent="0.3">
      <c r="A3542" s="61">
        <v>4031</v>
      </c>
      <c r="B3542" s="63"/>
      <c r="C3542" s="63"/>
      <c r="D3542" s="63"/>
      <c r="E3542" s="64"/>
      <c r="F3542" s="64"/>
      <c r="G3542" s="64"/>
      <c r="H3542" s="63"/>
      <c r="I3542" s="63"/>
      <c r="J3542" s="63"/>
      <c r="K3542" s="63"/>
      <c r="L3542" s="63"/>
      <c r="M3542" s="65"/>
      <c r="N3542" s="66"/>
      <c r="O3542" s="66"/>
      <c r="P3542" s="63"/>
      <c r="Q3542" s="64"/>
      <c r="R3542" s="64"/>
      <c r="S3542" s="64"/>
      <c r="T3542" s="67"/>
      <c r="U3542" s="62"/>
      <c r="W3542" s="8"/>
      <c r="X3542" s="8"/>
      <c r="Y3542" s="8"/>
      <c r="Z3542" s="8"/>
      <c r="AA3542" s="8"/>
      <c r="AB3542" s="8"/>
      <c r="AC3542" s="8"/>
      <c r="AD3542" s="8"/>
      <c r="AE3542" s="8"/>
      <c r="AF3542" s="8"/>
      <c r="AG3542" s="8"/>
    </row>
    <row r="3543" spans="1:33" s="7" customFormat="1" x14ac:dyDescent="0.3">
      <c r="A3543" s="61">
        <v>4032</v>
      </c>
      <c r="B3543" s="63"/>
      <c r="C3543" s="63"/>
      <c r="D3543" s="63"/>
      <c r="E3543" s="64"/>
      <c r="F3543" s="64"/>
      <c r="G3543" s="64"/>
      <c r="H3543" s="63"/>
      <c r="I3543" s="63"/>
      <c r="J3543" s="63"/>
      <c r="K3543" s="63"/>
      <c r="L3543" s="63"/>
      <c r="M3543" s="65"/>
      <c r="N3543" s="66"/>
      <c r="O3543" s="66"/>
      <c r="P3543" s="63"/>
      <c r="Q3543" s="64"/>
      <c r="R3543" s="64"/>
      <c r="S3543" s="64"/>
      <c r="T3543" s="67"/>
      <c r="U3543" s="62"/>
      <c r="W3543" s="8"/>
      <c r="X3543" s="8"/>
      <c r="Y3543" s="8"/>
      <c r="Z3543" s="8"/>
      <c r="AA3543" s="8"/>
      <c r="AB3543" s="8"/>
      <c r="AC3543" s="8"/>
      <c r="AD3543" s="8"/>
      <c r="AE3543" s="8"/>
      <c r="AF3543" s="8"/>
      <c r="AG3543" s="8"/>
    </row>
    <row r="3544" spans="1:33" s="7" customFormat="1" x14ac:dyDescent="0.3">
      <c r="A3544" s="61">
        <v>4033</v>
      </c>
      <c r="B3544" s="63"/>
      <c r="C3544" s="63"/>
      <c r="D3544" s="63"/>
      <c r="E3544" s="64"/>
      <c r="F3544" s="64"/>
      <c r="G3544" s="64"/>
      <c r="H3544" s="63"/>
      <c r="I3544" s="63"/>
      <c r="J3544" s="63"/>
      <c r="K3544" s="63"/>
      <c r="L3544" s="63"/>
      <c r="M3544" s="65"/>
      <c r="N3544" s="66"/>
      <c r="O3544" s="66"/>
      <c r="P3544" s="63"/>
      <c r="Q3544" s="64"/>
      <c r="R3544" s="64"/>
      <c r="S3544" s="64"/>
      <c r="T3544" s="67"/>
      <c r="U3544" s="62"/>
      <c r="W3544" s="8"/>
      <c r="X3544" s="8"/>
      <c r="Y3544" s="8"/>
      <c r="Z3544" s="8"/>
      <c r="AA3544" s="8"/>
      <c r="AB3544" s="8"/>
      <c r="AC3544" s="8"/>
      <c r="AD3544" s="8"/>
      <c r="AE3544" s="8"/>
      <c r="AF3544" s="8"/>
      <c r="AG3544" s="8"/>
    </row>
    <row r="3545" spans="1:33" s="7" customFormat="1" x14ac:dyDescent="0.3">
      <c r="A3545" s="61">
        <v>4034</v>
      </c>
      <c r="B3545" s="63"/>
      <c r="C3545" s="63"/>
      <c r="D3545" s="63"/>
      <c r="E3545" s="64"/>
      <c r="F3545" s="64"/>
      <c r="G3545" s="64"/>
      <c r="H3545" s="63"/>
      <c r="I3545" s="63"/>
      <c r="J3545" s="63"/>
      <c r="K3545" s="63"/>
      <c r="L3545" s="63"/>
      <c r="M3545" s="65"/>
      <c r="N3545" s="66"/>
      <c r="O3545" s="66"/>
      <c r="P3545" s="63"/>
      <c r="Q3545" s="64"/>
      <c r="R3545" s="64"/>
      <c r="S3545" s="64"/>
      <c r="T3545" s="67"/>
      <c r="U3545" s="62"/>
      <c r="W3545" s="8"/>
      <c r="X3545" s="8"/>
      <c r="Y3545" s="8"/>
      <c r="Z3545" s="8"/>
      <c r="AA3545" s="8"/>
      <c r="AB3545" s="8"/>
      <c r="AC3545" s="8"/>
      <c r="AD3545" s="8"/>
      <c r="AE3545" s="8"/>
      <c r="AF3545" s="8"/>
      <c r="AG3545" s="8"/>
    </row>
    <row r="3546" spans="1:33" s="7" customFormat="1" x14ac:dyDescent="0.3">
      <c r="A3546" s="61">
        <v>4035</v>
      </c>
      <c r="B3546" s="63"/>
      <c r="C3546" s="63"/>
      <c r="D3546" s="63"/>
      <c r="E3546" s="64"/>
      <c r="F3546" s="64"/>
      <c r="G3546" s="64"/>
      <c r="H3546" s="63"/>
      <c r="I3546" s="63"/>
      <c r="J3546" s="63"/>
      <c r="K3546" s="63"/>
      <c r="L3546" s="63"/>
      <c r="M3546" s="65"/>
      <c r="N3546" s="66"/>
      <c r="O3546" s="66"/>
      <c r="P3546" s="63"/>
      <c r="Q3546" s="64"/>
      <c r="R3546" s="64"/>
      <c r="S3546" s="64"/>
      <c r="T3546" s="67"/>
      <c r="U3546" s="62"/>
      <c r="W3546" s="8"/>
      <c r="X3546" s="8"/>
      <c r="Y3546" s="8"/>
      <c r="Z3546" s="8"/>
      <c r="AA3546" s="8"/>
      <c r="AB3546" s="8"/>
      <c r="AC3546" s="8"/>
      <c r="AD3546" s="8"/>
      <c r="AE3546" s="8"/>
      <c r="AF3546" s="8"/>
      <c r="AG3546" s="8"/>
    </row>
    <row r="3547" spans="1:33" s="7" customFormat="1" x14ac:dyDescent="0.3">
      <c r="A3547" s="61">
        <v>4036</v>
      </c>
      <c r="B3547" s="63"/>
      <c r="C3547" s="63"/>
      <c r="D3547" s="63"/>
      <c r="E3547" s="64"/>
      <c r="F3547" s="64"/>
      <c r="G3547" s="64"/>
      <c r="H3547" s="63"/>
      <c r="I3547" s="63"/>
      <c r="J3547" s="63"/>
      <c r="K3547" s="63"/>
      <c r="L3547" s="63"/>
      <c r="M3547" s="65"/>
      <c r="N3547" s="66"/>
      <c r="O3547" s="66"/>
      <c r="P3547" s="63"/>
      <c r="Q3547" s="64"/>
      <c r="R3547" s="64"/>
      <c r="S3547" s="64"/>
      <c r="T3547" s="67"/>
      <c r="U3547" s="62"/>
      <c r="W3547" s="8"/>
      <c r="X3547" s="8"/>
      <c r="Y3547" s="8"/>
      <c r="Z3547" s="8"/>
      <c r="AA3547" s="8"/>
      <c r="AB3547" s="8"/>
      <c r="AC3547" s="8"/>
      <c r="AD3547" s="8"/>
      <c r="AE3547" s="8"/>
      <c r="AF3547" s="8"/>
      <c r="AG3547" s="8"/>
    </row>
    <row r="3548" spans="1:33" s="7" customFormat="1" x14ac:dyDescent="0.3">
      <c r="A3548" s="61">
        <v>4037</v>
      </c>
      <c r="B3548" s="63"/>
      <c r="C3548" s="63"/>
      <c r="D3548" s="63"/>
      <c r="E3548" s="64"/>
      <c r="F3548" s="64"/>
      <c r="G3548" s="64"/>
      <c r="H3548" s="63"/>
      <c r="I3548" s="63"/>
      <c r="J3548" s="63"/>
      <c r="K3548" s="63"/>
      <c r="L3548" s="63"/>
      <c r="M3548" s="65"/>
      <c r="N3548" s="66"/>
      <c r="O3548" s="66"/>
      <c r="P3548" s="63"/>
      <c r="Q3548" s="64"/>
      <c r="R3548" s="64"/>
      <c r="S3548" s="64"/>
      <c r="T3548" s="67"/>
      <c r="U3548" s="62"/>
      <c r="W3548" s="8"/>
      <c r="X3548" s="8"/>
      <c r="Y3548" s="8"/>
      <c r="Z3548" s="8"/>
      <c r="AA3548" s="8"/>
      <c r="AB3548" s="8"/>
      <c r="AC3548" s="8"/>
      <c r="AD3548" s="8"/>
      <c r="AE3548" s="8"/>
      <c r="AF3548" s="8"/>
      <c r="AG3548" s="8"/>
    </row>
    <row r="3549" spans="1:33" s="7" customFormat="1" x14ac:dyDescent="0.3">
      <c r="A3549" s="61">
        <v>4038</v>
      </c>
      <c r="B3549" s="63"/>
      <c r="C3549" s="63"/>
      <c r="D3549" s="63"/>
      <c r="E3549" s="64"/>
      <c r="F3549" s="64"/>
      <c r="G3549" s="64"/>
      <c r="H3549" s="63"/>
      <c r="I3549" s="63"/>
      <c r="J3549" s="63"/>
      <c r="K3549" s="63"/>
      <c r="L3549" s="63"/>
      <c r="M3549" s="65"/>
      <c r="N3549" s="66"/>
      <c r="O3549" s="66"/>
      <c r="P3549" s="63"/>
      <c r="Q3549" s="64"/>
      <c r="R3549" s="64"/>
      <c r="S3549" s="64"/>
      <c r="T3549" s="67"/>
      <c r="U3549" s="62"/>
      <c r="W3549" s="8"/>
      <c r="X3549" s="8"/>
      <c r="Y3549" s="8"/>
      <c r="Z3549" s="8"/>
      <c r="AA3549" s="8"/>
      <c r="AB3549" s="8"/>
      <c r="AC3549" s="8"/>
      <c r="AD3549" s="8"/>
      <c r="AE3549" s="8"/>
      <c r="AF3549" s="8"/>
      <c r="AG3549" s="8"/>
    </row>
    <row r="3550" spans="1:33" s="7" customFormat="1" x14ac:dyDescent="0.3">
      <c r="A3550" s="61">
        <v>4039</v>
      </c>
      <c r="B3550" s="63"/>
      <c r="C3550" s="63"/>
      <c r="D3550" s="63"/>
      <c r="E3550" s="64"/>
      <c r="F3550" s="64"/>
      <c r="G3550" s="64"/>
      <c r="H3550" s="63"/>
      <c r="I3550" s="63"/>
      <c r="J3550" s="63"/>
      <c r="K3550" s="63"/>
      <c r="L3550" s="63"/>
      <c r="M3550" s="65"/>
      <c r="N3550" s="66"/>
      <c r="O3550" s="66"/>
      <c r="P3550" s="63"/>
      <c r="Q3550" s="64"/>
      <c r="R3550" s="64"/>
      <c r="S3550" s="64"/>
      <c r="T3550" s="67"/>
      <c r="U3550" s="62"/>
      <c r="W3550" s="8"/>
      <c r="X3550" s="8"/>
      <c r="Y3550" s="8"/>
      <c r="Z3550" s="8"/>
      <c r="AA3550" s="8"/>
      <c r="AB3550" s="8"/>
      <c r="AC3550" s="8"/>
      <c r="AD3550" s="8"/>
      <c r="AE3550" s="8"/>
      <c r="AF3550" s="8"/>
      <c r="AG3550" s="8"/>
    </row>
    <row r="3551" spans="1:33" s="7" customFormat="1" x14ac:dyDescent="0.3">
      <c r="A3551" s="61">
        <v>4040</v>
      </c>
      <c r="B3551" s="63"/>
      <c r="C3551" s="63"/>
      <c r="D3551" s="63"/>
      <c r="E3551" s="64"/>
      <c r="F3551" s="64"/>
      <c r="G3551" s="64"/>
      <c r="H3551" s="63"/>
      <c r="I3551" s="63"/>
      <c r="J3551" s="63"/>
      <c r="K3551" s="63"/>
      <c r="L3551" s="63"/>
      <c r="M3551" s="65"/>
      <c r="N3551" s="66"/>
      <c r="O3551" s="66"/>
      <c r="P3551" s="63"/>
      <c r="Q3551" s="64"/>
      <c r="R3551" s="64"/>
      <c r="S3551" s="64"/>
      <c r="T3551" s="67"/>
      <c r="U3551" s="62"/>
      <c r="W3551" s="8"/>
      <c r="X3551" s="8"/>
      <c r="Y3551" s="8"/>
      <c r="Z3551" s="8"/>
      <c r="AA3551" s="8"/>
      <c r="AB3551" s="8"/>
      <c r="AC3551" s="8"/>
      <c r="AD3551" s="8"/>
      <c r="AE3551" s="8"/>
      <c r="AF3551" s="8"/>
      <c r="AG3551" s="8"/>
    </row>
    <row r="3552" spans="1:33" s="7" customFormat="1" x14ac:dyDescent="0.3">
      <c r="A3552" s="61">
        <v>4041</v>
      </c>
      <c r="B3552" s="63"/>
      <c r="C3552" s="63"/>
      <c r="D3552" s="63"/>
      <c r="E3552" s="64"/>
      <c r="F3552" s="64"/>
      <c r="G3552" s="64"/>
      <c r="H3552" s="63"/>
      <c r="I3552" s="63"/>
      <c r="J3552" s="63"/>
      <c r="K3552" s="63"/>
      <c r="L3552" s="63"/>
      <c r="M3552" s="65"/>
      <c r="N3552" s="66"/>
      <c r="O3552" s="66"/>
      <c r="P3552" s="63"/>
      <c r="Q3552" s="64"/>
      <c r="R3552" s="64"/>
      <c r="S3552" s="64"/>
      <c r="T3552" s="67"/>
      <c r="U3552" s="62"/>
      <c r="W3552" s="8"/>
      <c r="X3552" s="8"/>
      <c r="Y3552" s="8"/>
      <c r="Z3552" s="8"/>
      <c r="AA3552" s="8"/>
      <c r="AB3552" s="8"/>
      <c r="AC3552" s="8"/>
      <c r="AD3552" s="8"/>
      <c r="AE3552" s="8"/>
      <c r="AF3552" s="8"/>
      <c r="AG3552" s="8"/>
    </row>
    <row r="3553" spans="1:33" s="7" customFormat="1" x14ac:dyDescent="0.3">
      <c r="A3553" s="61">
        <v>4042</v>
      </c>
      <c r="B3553" s="63"/>
      <c r="C3553" s="63"/>
      <c r="D3553" s="63"/>
      <c r="E3553" s="64"/>
      <c r="F3553" s="64"/>
      <c r="G3553" s="64"/>
      <c r="H3553" s="63"/>
      <c r="I3553" s="63"/>
      <c r="J3553" s="63"/>
      <c r="K3553" s="63"/>
      <c r="L3553" s="63"/>
      <c r="M3553" s="65"/>
      <c r="N3553" s="66"/>
      <c r="O3553" s="66"/>
      <c r="P3553" s="63"/>
      <c r="Q3553" s="64"/>
      <c r="R3553" s="64"/>
      <c r="S3553" s="64"/>
      <c r="T3553" s="67"/>
      <c r="U3553" s="62"/>
      <c r="W3553" s="8"/>
      <c r="X3553" s="8"/>
      <c r="Y3553" s="8"/>
      <c r="Z3553" s="8"/>
      <c r="AA3553" s="8"/>
      <c r="AB3553" s="8"/>
      <c r="AC3553" s="8"/>
      <c r="AD3553" s="8"/>
      <c r="AE3553" s="8"/>
      <c r="AF3553" s="8"/>
      <c r="AG3553" s="8"/>
    </row>
    <row r="3554" spans="1:33" s="7" customFormat="1" x14ac:dyDescent="0.3">
      <c r="A3554" s="61">
        <v>4043</v>
      </c>
      <c r="B3554" s="63"/>
      <c r="C3554" s="63"/>
      <c r="D3554" s="63"/>
      <c r="E3554" s="64"/>
      <c r="F3554" s="64"/>
      <c r="G3554" s="64"/>
      <c r="H3554" s="63"/>
      <c r="I3554" s="63"/>
      <c r="J3554" s="63"/>
      <c r="K3554" s="63"/>
      <c r="L3554" s="63"/>
      <c r="M3554" s="65"/>
      <c r="N3554" s="66"/>
      <c r="O3554" s="66"/>
      <c r="P3554" s="63"/>
      <c r="Q3554" s="64"/>
      <c r="R3554" s="64"/>
      <c r="S3554" s="64"/>
      <c r="T3554" s="67"/>
      <c r="U3554" s="62"/>
      <c r="W3554" s="8"/>
      <c r="X3554" s="8"/>
      <c r="Y3554" s="8"/>
      <c r="Z3554" s="8"/>
      <c r="AA3554" s="8"/>
      <c r="AB3554" s="8"/>
      <c r="AC3554" s="8"/>
      <c r="AD3554" s="8"/>
      <c r="AE3554" s="8"/>
      <c r="AF3554" s="8"/>
      <c r="AG3554" s="8"/>
    </row>
    <row r="3555" spans="1:33" s="7" customFormat="1" x14ac:dyDescent="0.3">
      <c r="A3555" s="61">
        <v>4044</v>
      </c>
      <c r="B3555" s="63"/>
      <c r="C3555" s="63"/>
      <c r="D3555" s="63"/>
      <c r="E3555" s="64"/>
      <c r="F3555" s="64"/>
      <c r="G3555" s="64"/>
      <c r="H3555" s="63"/>
      <c r="I3555" s="63"/>
      <c r="J3555" s="63"/>
      <c r="K3555" s="63"/>
      <c r="L3555" s="63"/>
      <c r="M3555" s="65"/>
      <c r="N3555" s="66"/>
      <c r="O3555" s="66"/>
      <c r="P3555" s="63"/>
      <c r="Q3555" s="64"/>
      <c r="R3555" s="64"/>
      <c r="S3555" s="64"/>
      <c r="T3555" s="67"/>
      <c r="U3555" s="62"/>
      <c r="W3555" s="8"/>
      <c r="X3555" s="8"/>
      <c r="Y3555" s="8"/>
      <c r="Z3555" s="8"/>
      <c r="AA3555" s="8"/>
      <c r="AB3555" s="8"/>
      <c r="AC3555" s="8"/>
      <c r="AD3555" s="8"/>
      <c r="AE3555" s="8"/>
      <c r="AF3555" s="8"/>
      <c r="AG3555" s="8"/>
    </row>
    <row r="3556" spans="1:33" s="7" customFormat="1" x14ac:dyDescent="0.3">
      <c r="A3556" s="61">
        <v>4045</v>
      </c>
      <c r="B3556" s="63"/>
      <c r="C3556" s="63"/>
      <c r="D3556" s="63"/>
      <c r="E3556" s="64"/>
      <c r="F3556" s="64"/>
      <c r="G3556" s="64"/>
      <c r="H3556" s="63"/>
      <c r="I3556" s="63"/>
      <c r="J3556" s="63"/>
      <c r="K3556" s="63"/>
      <c r="L3556" s="63"/>
      <c r="M3556" s="65"/>
      <c r="N3556" s="66"/>
      <c r="O3556" s="66"/>
      <c r="P3556" s="63"/>
      <c r="Q3556" s="64"/>
      <c r="R3556" s="64"/>
      <c r="S3556" s="64"/>
      <c r="T3556" s="67"/>
      <c r="U3556" s="62"/>
      <c r="W3556" s="8"/>
      <c r="X3556" s="8"/>
      <c r="Y3556" s="8"/>
      <c r="Z3556" s="8"/>
      <c r="AA3556" s="8"/>
      <c r="AB3556" s="8"/>
      <c r="AC3556" s="8"/>
      <c r="AD3556" s="8"/>
      <c r="AE3556" s="8"/>
      <c r="AF3556" s="8"/>
      <c r="AG3556" s="8"/>
    </row>
    <row r="3557" spans="1:33" s="7" customFormat="1" x14ac:dyDescent="0.3">
      <c r="A3557" s="61">
        <v>4046</v>
      </c>
      <c r="B3557" s="63"/>
      <c r="C3557" s="63"/>
      <c r="D3557" s="63"/>
      <c r="E3557" s="64"/>
      <c r="F3557" s="64"/>
      <c r="G3557" s="64"/>
      <c r="H3557" s="63"/>
      <c r="I3557" s="63"/>
      <c r="J3557" s="63"/>
      <c r="K3557" s="63"/>
      <c r="L3557" s="63"/>
      <c r="M3557" s="65"/>
      <c r="N3557" s="66"/>
      <c r="O3557" s="66"/>
      <c r="P3557" s="63"/>
      <c r="Q3557" s="64"/>
      <c r="R3557" s="64"/>
      <c r="S3557" s="64"/>
      <c r="T3557" s="67"/>
      <c r="U3557" s="62"/>
      <c r="W3557" s="8"/>
      <c r="X3557" s="8"/>
      <c r="Y3557" s="8"/>
      <c r="Z3557" s="8"/>
      <c r="AA3557" s="8"/>
      <c r="AB3557" s="8"/>
      <c r="AC3557" s="8"/>
      <c r="AD3557" s="8"/>
      <c r="AE3557" s="8"/>
      <c r="AF3557" s="8"/>
      <c r="AG3557" s="8"/>
    </row>
    <row r="3558" spans="1:33" s="7" customFormat="1" x14ac:dyDescent="0.3">
      <c r="A3558" s="61">
        <v>4047</v>
      </c>
      <c r="B3558" s="63"/>
      <c r="C3558" s="63"/>
      <c r="D3558" s="63"/>
      <c r="E3558" s="64"/>
      <c r="F3558" s="64"/>
      <c r="G3558" s="64"/>
      <c r="H3558" s="63"/>
      <c r="I3558" s="63"/>
      <c r="J3558" s="63"/>
      <c r="K3558" s="63"/>
      <c r="L3558" s="63"/>
      <c r="M3558" s="65"/>
      <c r="N3558" s="66"/>
      <c r="O3558" s="66"/>
      <c r="P3558" s="63"/>
      <c r="Q3558" s="64"/>
      <c r="R3558" s="64"/>
      <c r="S3558" s="64"/>
      <c r="T3558" s="67"/>
      <c r="U3558" s="62"/>
      <c r="W3558" s="8"/>
      <c r="X3558" s="8"/>
      <c r="Y3558" s="8"/>
      <c r="Z3558" s="8"/>
      <c r="AA3558" s="8"/>
      <c r="AB3558" s="8"/>
      <c r="AC3558" s="8"/>
      <c r="AD3558" s="8"/>
      <c r="AE3558" s="8"/>
      <c r="AF3558" s="8"/>
      <c r="AG3558" s="8"/>
    </row>
    <row r="3559" spans="1:33" s="7" customFormat="1" x14ac:dyDescent="0.3">
      <c r="A3559" s="61">
        <v>4048</v>
      </c>
      <c r="B3559" s="63"/>
      <c r="C3559" s="63"/>
      <c r="D3559" s="63"/>
      <c r="E3559" s="64"/>
      <c r="F3559" s="64"/>
      <c r="G3559" s="64"/>
      <c r="H3559" s="63"/>
      <c r="I3559" s="63"/>
      <c r="J3559" s="63"/>
      <c r="K3559" s="63"/>
      <c r="L3559" s="63"/>
      <c r="M3559" s="65"/>
      <c r="N3559" s="66"/>
      <c r="O3559" s="66"/>
      <c r="P3559" s="63"/>
      <c r="Q3559" s="64"/>
      <c r="R3559" s="64"/>
      <c r="S3559" s="64"/>
      <c r="T3559" s="67"/>
      <c r="U3559" s="62"/>
      <c r="W3559" s="8"/>
      <c r="X3559" s="8"/>
      <c r="Y3559" s="8"/>
      <c r="Z3559" s="8"/>
      <c r="AA3559" s="8"/>
      <c r="AB3559" s="8"/>
      <c r="AC3559" s="8"/>
      <c r="AD3559" s="8"/>
      <c r="AE3559" s="8"/>
      <c r="AF3559" s="8"/>
      <c r="AG3559" s="8"/>
    </row>
    <row r="3560" spans="1:33" s="7" customFormat="1" x14ac:dyDescent="0.3">
      <c r="A3560" s="61">
        <v>4049</v>
      </c>
      <c r="B3560" s="63"/>
      <c r="C3560" s="63"/>
      <c r="D3560" s="63"/>
      <c r="E3560" s="64"/>
      <c r="F3560" s="64"/>
      <c r="G3560" s="64"/>
      <c r="H3560" s="63"/>
      <c r="I3560" s="63"/>
      <c r="J3560" s="63"/>
      <c r="K3560" s="63"/>
      <c r="L3560" s="63"/>
      <c r="M3560" s="65"/>
      <c r="N3560" s="66"/>
      <c r="O3560" s="66"/>
      <c r="P3560" s="63"/>
      <c r="Q3560" s="64"/>
      <c r="R3560" s="64"/>
      <c r="S3560" s="64"/>
      <c r="T3560" s="67"/>
      <c r="U3560" s="62"/>
      <c r="W3560" s="8"/>
      <c r="X3560" s="8"/>
      <c r="Y3560" s="8"/>
      <c r="Z3560" s="8"/>
      <c r="AA3560" s="8"/>
      <c r="AB3560" s="8"/>
      <c r="AC3560" s="8"/>
      <c r="AD3560" s="8"/>
      <c r="AE3560" s="8"/>
      <c r="AF3560" s="8"/>
      <c r="AG3560" s="8"/>
    </row>
    <row r="3561" spans="1:33" s="7" customFormat="1" x14ac:dyDescent="0.3">
      <c r="A3561" s="61">
        <v>4050</v>
      </c>
      <c r="B3561" s="63"/>
      <c r="C3561" s="63"/>
      <c r="D3561" s="63"/>
      <c r="E3561" s="64"/>
      <c r="F3561" s="64"/>
      <c r="G3561" s="64"/>
      <c r="H3561" s="63"/>
      <c r="I3561" s="63"/>
      <c r="J3561" s="63"/>
      <c r="K3561" s="63"/>
      <c r="L3561" s="63"/>
      <c r="M3561" s="65"/>
      <c r="N3561" s="66"/>
      <c r="O3561" s="66"/>
      <c r="P3561" s="63"/>
      <c r="Q3561" s="64"/>
      <c r="R3561" s="64"/>
      <c r="S3561" s="64"/>
      <c r="T3561" s="67"/>
      <c r="U3561" s="62"/>
      <c r="W3561" s="8"/>
      <c r="X3561" s="8"/>
      <c r="Y3561" s="8"/>
      <c r="Z3561" s="8"/>
      <c r="AA3561" s="8"/>
      <c r="AB3561" s="8"/>
      <c r="AC3561" s="8"/>
      <c r="AD3561" s="8"/>
      <c r="AE3561" s="8"/>
      <c r="AF3561" s="8"/>
      <c r="AG3561" s="8"/>
    </row>
    <row r="3562" spans="1:33" s="7" customFormat="1" x14ac:dyDescent="0.3">
      <c r="A3562" s="61">
        <v>4051</v>
      </c>
      <c r="B3562" s="63"/>
      <c r="C3562" s="63"/>
      <c r="D3562" s="63"/>
      <c r="E3562" s="64"/>
      <c r="F3562" s="64"/>
      <c r="G3562" s="64"/>
      <c r="H3562" s="63"/>
      <c r="I3562" s="63"/>
      <c r="J3562" s="63"/>
      <c r="K3562" s="63"/>
      <c r="L3562" s="63"/>
      <c r="M3562" s="65"/>
      <c r="N3562" s="66"/>
      <c r="O3562" s="66"/>
      <c r="P3562" s="63"/>
      <c r="Q3562" s="64"/>
      <c r="R3562" s="64"/>
      <c r="S3562" s="64"/>
      <c r="T3562" s="67"/>
      <c r="U3562" s="62"/>
      <c r="W3562" s="8"/>
      <c r="X3562" s="8"/>
      <c r="Y3562" s="8"/>
      <c r="Z3562" s="8"/>
      <c r="AA3562" s="8"/>
      <c r="AB3562" s="8"/>
      <c r="AC3562" s="8"/>
      <c r="AD3562" s="8"/>
      <c r="AE3562" s="8"/>
      <c r="AF3562" s="8"/>
      <c r="AG3562" s="8"/>
    </row>
    <row r="3563" spans="1:33" s="7" customFormat="1" x14ac:dyDescent="0.3">
      <c r="A3563" s="61">
        <v>4052</v>
      </c>
      <c r="B3563" s="63"/>
      <c r="C3563" s="63"/>
      <c r="D3563" s="63"/>
      <c r="E3563" s="64"/>
      <c r="F3563" s="64"/>
      <c r="G3563" s="64"/>
      <c r="H3563" s="63"/>
      <c r="I3563" s="63"/>
      <c r="J3563" s="63"/>
      <c r="K3563" s="63"/>
      <c r="L3563" s="63"/>
      <c r="M3563" s="65"/>
      <c r="N3563" s="66"/>
      <c r="O3563" s="66"/>
      <c r="P3563" s="63"/>
      <c r="Q3563" s="64"/>
      <c r="R3563" s="64"/>
      <c r="S3563" s="64"/>
      <c r="T3563" s="67"/>
      <c r="U3563" s="62"/>
      <c r="W3563" s="8"/>
      <c r="X3563" s="8"/>
      <c r="Y3563" s="8"/>
      <c r="Z3563" s="8"/>
      <c r="AA3563" s="8"/>
      <c r="AB3563" s="8"/>
      <c r="AC3563" s="8"/>
      <c r="AD3563" s="8"/>
      <c r="AE3563" s="8"/>
      <c r="AF3563" s="8"/>
      <c r="AG3563" s="8"/>
    </row>
    <row r="3564" spans="1:33" s="7" customFormat="1" x14ac:dyDescent="0.3">
      <c r="A3564" s="61">
        <v>4053</v>
      </c>
      <c r="B3564" s="63"/>
      <c r="C3564" s="63"/>
      <c r="D3564" s="63"/>
      <c r="E3564" s="64"/>
      <c r="F3564" s="64"/>
      <c r="G3564" s="64"/>
      <c r="H3564" s="63"/>
      <c r="I3564" s="63"/>
      <c r="J3564" s="63"/>
      <c r="K3564" s="63"/>
      <c r="L3564" s="63"/>
      <c r="M3564" s="65"/>
      <c r="N3564" s="66"/>
      <c r="O3564" s="66"/>
      <c r="P3564" s="63"/>
      <c r="Q3564" s="64"/>
      <c r="R3564" s="64"/>
      <c r="S3564" s="64"/>
      <c r="T3564" s="67"/>
      <c r="U3564" s="62"/>
      <c r="W3564" s="8"/>
      <c r="X3564" s="8"/>
      <c r="Y3564" s="8"/>
      <c r="Z3564" s="8"/>
      <c r="AA3564" s="8"/>
      <c r="AB3564" s="8"/>
      <c r="AC3564" s="8"/>
      <c r="AD3564" s="8"/>
      <c r="AE3564" s="8"/>
      <c r="AF3564" s="8"/>
      <c r="AG3564" s="8"/>
    </row>
    <row r="3565" spans="1:33" s="7" customFormat="1" x14ac:dyDescent="0.3">
      <c r="A3565" s="61">
        <v>4054</v>
      </c>
      <c r="B3565" s="63"/>
      <c r="C3565" s="63"/>
      <c r="D3565" s="63"/>
      <c r="E3565" s="64"/>
      <c r="F3565" s="64"/>
      <c r="G3565" s="64"/>
      <c r="H3565" s="63"/>
      <c r="I3565" s="63"/>
      <c r="J3565" s="63"/>
      <c r="K3565" s="63"/>
      <c r="L3565" s="63"/>
      <c r="M3565" s="65"/>
      <c r="N3565" s="66"/>
      <c r="O3565" s="66"/>
      <c r="P3565" s="63"/>
      <c r="Q3565" s="64"/>
      <c r="R3565" s="64"/>
      <c r="S3565" s="64"/>
      <c r="T3565" s="67"/>
      <c r="U3565" s="62"/>
      <c r="W3565" s="8"/>
      <c r="X3565" s="8"/>
      <c r="Y3565" s="8"/>
      <c r="Z3565" s="8"/>
      <c r="AA3565" s="8"/>
      <c r="AB3565" s="8"/>
      <c r="AC3565" s="8"/>
      <c r="AD3565" s="8"/>
      <c r="AE3565" s="8"/>
      <c r="AF3565" s="8"/>
      <c r="AG3565" s="8"/>
    </row>
    <row r="3566" spans="1:33" s="7" customFormat="1" x14ac:dyDescent="0.3">
      <c r="A3566" s="61">
        <v>4055</v>
      </c>
      <c r="B3566" s="63"/>
      <c r="C3566" s="63"/>
      <c r="D3566" s="63"/>
      <c r="E3566" s="64"/>
      <c r="F3566" s="64"/>
      <c r="G3566" s="64"/>
      <c r="H3566" s="63"/>
      <c r="I3566" s="63"/>
      <c r="J3566" s="63"/>
      <c r="K3566" s="63"/>
      <c r="L3566" s="63"/>
      <c r="M3566" s="65"/>
      <c r="N3566" s="66"/>
      <c r="O3566" s="66"/>
      <c r="P3566" s="63"/>
      <c r="Q3566" s="64"/>
      <c r="R3566" s="64"/>
      <c r="S3566" s="64"/>
      <c r="T3566" s="67"/>
      <c r="U3566" s="62"/>
      <c r="W3566" s="8"/>
      <c r="X3566" s="8"/>
      <c r="Y3566" s="8"/>
      <c r="Z3566" s="8"/>
      <c r="AA3566" s="8"/>
      <c r="AB3566" s="8"/>
      <c r="AC3566" s="8"/>
      <c r="AD3566" s="8"/>
      <c r="AE3566" s="8"/>
      <c r="AF3566" s="8"/>
      <c r="AG3566" s="8"/>
    </row>
    <row r="3567" spans="1:33" s="7" customFormat="1" x14ac:dyDescent="0.3">
      <c r="A3567" s="61">
        <v>4056</v>
      </c>
      <c r="B3567" s="63"/>
      <c r="C3567" s="63"/>
      <c r="D3567" s="63"/>
      <c r="E3567" s="64"/>
      <c r="F3567" s="64"/>
      <c r="G3567" s="64"/>
      <c r="H3567" s="63"/>
      <c r="I3567" s="63"/>
      <c r="J3567" s="63"/>
      <c r="K3567" s="63"/>
      <c r="L3567" s="63"/>
      <c r="M3567" s="65"/>
      <c r="N3567" s="66"/>
      <c r="O3567" s="66"/>
      <c r="P3567" s="63"/>
      <c r="Q3567" s="64"/>
      <c r="R3567" s="64"/>
      <c r="S3567" s="64"/>
      <c r="T3567" s="67"/>
      <c r="U3567" s="62"/>
      <c r="W3567" s="8"/>
      <c r="X3567" s="8"/>
      <c r="Y3567" s="8"/>
      <c r="Z3567" s="8"/>
      <c r="AA3567" s="8"/>
      <c r="AB3567" s="8"/>
      <c r="AC3567" s="8"/>
      <c r="AD3567" s="8"/>
      <c r="AE3567" s="8"/>
      <c r="AF3567" s="8"/>
      <c r="AG3567" s="8"/>
    </row>
    <row r="3568" spans="1:33" s="7" customFormat="1" x14ac:dyDescent="0.3">
      <c r="A3568" s="61">
        <v>4057</v>
      </c>
      <c r="B3568" s="63"/>
      <c r="C3568" s="63"/>
      <c r="D3568" s="63"/>
      <c r="E3568" s="64"/>
      <c r="F3568" s="64"/>
      <c r="G3568" s="64"/>
      <c r="H3568" s="63"/>
      <c r="I3568" s="63"/>
      <c r="J3568" s="63"/>
      <c r="K3568" s="63"/>
      <c r="L3568" s="63"/>
      <c r="M3568" s="65"/>
      <c r="N3568" s="66"/>
      <c r="O3568" s="66"/>
      <c r="P3568" s="63"/>
      <c r="Q3568" s="64"/>
      <c r="R3568" s="64"/>
      <c r="S3568" s="64"/>
      <c r="T3568" s="67"/>
      <c r="U3568" s="62"/>
      <c r="W3568" s="8"/>
      <c r="X3568" s="8"/>
      <c r="Y3568" s="8"/>
      <c r="Z3568" s="8"/>
      <c r="AA3568" s="8"/>
      <c r="AB3568" s="8"/>
      <c r="AC3568" s="8"/>
      <c r="AD3568" s="8"/>
      <c r="AE3568" s="8"/>
      <c r="AF3568" s="8"/>
      <c r="AG3568" s="8"/>
    </row>
    <row r="3569" spans="1:33" s="7" customFormat="1" x14ac:dyDescent="0.3">
      <c r="A3569" s="61">
        <v>4058</v>
      </c>
      <c r="B3569" s="63"/>
      <c r="C3569" s="63"/>
      <c r="D3569" s="63"/>
      <c r="E3569" s="64"/>
      <c r="F3569" s="64"/>
      <c r="G3569" s="64"/>
      <c r="H3569" s="63"/>
      <c r="I3569" s="63"/>
      <c r="J3569" s="63"/>
      <c r="K3569" s="63"/>
      <c r="L3569" s="63"/>
      <c r="M3569" s="65"/>
      <c r="N3569" s="66"/>
      <c r="O3569" s="66"/>
      <c r="P3569" s="63"/>
      <c r="Q3569" s="64"/>
      <c r="R3569" s="64"/>
      <c r="S3569" s="64"/>
      <c r="T3569" s="67"/>
      <c r="U3569" s="62"/>
      <c r="W3569" s="8"/>
      <c r="X3569" s="8"/>
      <c r="Y3569" s="8"/>
      <c r="Z3569" s="8"/>
      <c r="AA3569" s="8"/>
      <c r="AB3569" s="8"/>
      <c r="AC3569" s="8"/>
      <c r="AD3569" s="8"/>
      <c r="AE3569" s="8"/>
      <c r="AF3569" s="8"/>
      <c r="AG3569" s="8"/>
    </row>
    <row r="3570" spans="1:33" s="7" customFormat="1" x14ac:dyDescent="0.3">
      <c r="A3570" s="61">
        <v>4059</v>
      </c>
      <c r="B3570" s="63"/>
      <c r="C3570" s="63"/>
      <c r="D3570" s="63"/>
      <c r="E3570" s="64"/>
      <c r="F3570" s="64"/>
      <c r="G3570" s="64"/>
      <c r="H3570" s="63"/>
      <c r="I3570" s="63"/>
      <c r="J3570" s="63"/>
      <c r="K3570" s="63"/>
      <c r="L3570" s="63"/>
      <c r="M3570" s="65"/>
      <c r="N3570" s="66"/>
      <c r="O3570" s="66"/>
      <c r="P3570" s="63"/>
      <c r="Q3570" s="64"/>
      <c r="R3570" s="64"/>
      <c r="S3570" s="64"/>
      <c r="T3570" s="67"/>
      <c r="U3570" s="62"/>
      <c r="W3570" s="8"/>
      <c r="X3570" s="8"/>
      <c r="Y3570" s="8"/>
      <c r="Z3570" s="8"/>
      <c r="AA3570" s="8"/>
      <c r="AB3570" s="8"/>
      <c r="AC3570" s="8"/>
      <c r="AD3570" s="8"/>
      <c r="AE3570" s="8"/>
      <c r="AF3570" s="8"/>
      <c r="AG3570" s="8"/>
    </row>
    <row r="3571" spans="1:33" s="7" customFormat="1" x14ac:dyDescent="0.3">
      <c r="A3571" s="61">
        <v>4060</v>
      </c>
      <c r="B3571" s="63"/>
      <c r="C3571" s="63"/>
      <c r="D3571" s="63"/>
      <c r="E3571" s="64"/>
      <c r="F3571" s="64"/>
      <c r="G3571" s="64"/>
      <c r="H3571" s="63"/>
      <c r="I3571" s="63"/>
      <c r="J3571" s="63"/>
      <c r="K3571" s="63"/>
      <c r="L3571" s="63"/>
      <c r="M3571" s="65"/>
      <c r="N3571" s="66"/>
      <c r="O3571" s="66"/>
      <c r="P3571" s="63"/>
      <c r="Q3571" s="64"/>
      <c r="R3571" s="64"/>
      <c r="S3571" s="64"/>
      <c r="T3571" s="67"/>
      <c r="U3571" s="62"/>
      <c r="W3571" s="8"/>
      <c r="X3571" s="8"/>
      <c r="Y3571" s="8"/>
      <c r="Z3571" s="8"/>
      <c r="AA3571" s="8"/>
      <c r="AB3571" s="8"/>
      <c r="AC3571" s="8"/>
      <c r="AD3571" s="8"/>
      <c r="AE3571" s="8"/>
      <c r="AF3571" s="8"/>
      <c r="AG3571" s="8"/>
    </row>
    <row r="3572" spans="1:33" s="7" customFormat="1" x14ac:dyDescent="0.3">
      <c r="A3572" s="61">
        <v>4061</v>
      </c>
      <c r="B3572" s="63"/>
      <c r="C3572" s="63"/>
      <c r="D3572" s="63"/>
      <c r="E3572" s="64"/>
      <c r="F3572" s="64"/>
      <c r="G3572" s="64"/>
      <c r="H3572" s="63"/>
      <c r="I3572" s="63"/>
      <c r="J3572" s="63"/>
      <c r="K3572" s="63"/>
      <c r="L3572" s="63"/>
      <c r="M3572" s="65"/>
      <c r="N3572" s="66"/>
      <c r="O3572" s="66"/>
      <c r="P3572" s="63"/>
      <c r="Q3572" s="64"/>
      <c r="R3572" s="64"/>
      <c r="S3572" s="64"/>
      <c r="T3572" s="67"/>
      <c r="U3572" s="62"/>
      <c r="W3572" s="8"/>
      <c r="X3572" s="8"/>
      <c r="Y3572" s="8"/>
      <c r="Z3572" s="8"/>
      <c r="AA3572" s="8"/>
      <c r="AB3572" s="8"/>
      <c r="AC3572" s="8"/>
      <c r="AD3572" s="8"/>
      <c r="AE3572" s="8"/>
      <c r="AF3572" s="8"/>
      <c r="AG3572" s="8"/>
    </row>
    <row r="3573" spans="1:33" s="7" customFormat="1" x14ac:dyDescent="0.3">
      <c r="A3573" s="61">
        <v>4062</v>
      </c>
      <c r="B3573" s="63"/>
      <c r="C3573" s="63"/>
      <c r="D3573" s="63"/>
      <c r="E3573" s="64"/>
      <c r="F3573" s="64"/>
      <c r="G3573" s="64"/>
      <c r="H3573" s="63"/>
      <c r="I3573" s="63"/>
      <c r="J3573" s="63"/>
      <c r="K3573" s="63"/>
      <c r="L3573" s="63"/>
      <c r="M3573" s="65"/>
      <c r="N3573" s="66"/>
      <c r="O3573" s="66"/>
      <c r="P3573" s="63"/>
      <c r="Q3573" s="64"/>
      <c r="R3573" s="64"/>
      <c r="S3573" s="64"/>
      <c r="T3573" s="67"/>
      <c r="U3573" s="62"/>
      <c r="W3573" s="8"/>
      <c r="X3573" s="8"/>
      <c r="Y3573" s="8"/>
      <c r="Z3573" s="8"/>
      <c r="AA3573" s="8"/>
      <c r="AB3573" s="8"/>
      <c r="AC3573" s="8"/>
      <c r="AD3573" s="8"/>
      <c r="AE3573" s="8"/>
      <c r="AF3573" s="8"/>
      <c r="AG3573" s="8"/>
    </row>
    <row r="3574" spans="1:33" s="7" customFormat="1" x14ac:dyDescent="0.3">
      <c r="A3574" s="61">
        <v>4063</v>
      </c>
      <c r="B3574" s="63"/>
      <c r="C3574" s="63"/>
      <c r="D3574" s="63"/>
      <c r="E3574" s="64"/>
      <c r="F3574" s="64"/>
      <c r="G3574" s="64"/>
      <c r="H3574" s="63"/>
      <c r="I3574" s="63"/>
      <c r="J3574" s="63"/>
      <c r="K3574" s="63"/>
      <c r="L3574" s="63"/>
      <c r="M3574" s="65"/>
      <c r="N3574" s="66"/>
      <c r="O3574" s="66"/>
      <c r="P3574" s="63"/>
      <c r="Q3574" s="64"/>
      <c r="R3574" s="64"/>
      <c r="S3574" s="64"/>
      <c r="T3574" s="67"/>
      <c r="U3574" s="62"/>
      <c r="W3574" s="8"/>
      <c r="X3574" s="8"/>
      <c r="Y3574" s="8"/>
      <c r="Z3574" s="8"/>
      <c r="AA3574" s="8"/>
      <c r="AB3574" s="8"/>
      <c r="AC3574" s="8"/>
      <c r="AD3574" s="8"/>
      <c r="AE3574" s="8"/>
      <c r="AF3574" s="8"/>
      <c r="AG3574" s="8"/>
    </row>
    <row r="3575" spans="1:33" s="7" customFormat="1" x14ac:dyDescent="0.3">
      <c r="A3575" s="61">
        <v>4064</v>
      </c>
      <c r="B3575" s="63"/>
      <c r="C3575" s="63"/>
      <c r="D3575" s="63"/>
      <c r="E3575" s="64"/>
      <c r="F3575" s="64"/>
      <c r="G3575" s="64"/>
      <c r="H3575" s="63"/>
      <c r="I3575" s="63"/>
      <c r="J3575" s="63"/>
      <c r="K3575" s="63"/>
      <c r="L3575" s="63"/>
      <c r="M3575" s="65"/>
      <c r="N3575" s="66"/>
      <c r="O3575" s="66"/>
      <c r="P3575" s="63"/>
      <c r="Q3575" s="64"/>
      <c r="R3575" s="64"/>
      <c r="S3575" s="64"/>
      <c r="T3575" s="67"/>
      <c r="U3575" s="62"/>
      <c r="W3575" s="8"/>
      <c r="X3575" s="8"/>
      <c r="Y3575" s="8"/>
      <c r="Z3575" s="8"/>
      <c r="AA3575" s="8"/>
      <c r="AB3575" s="8"/>
      <c r="AC3575" s="8"/>
      <c r="AD3575" s="8"/>
      <c r="AE3575" s="8"/>
      <c r="AF3575" s="8"/>
      <c r="AG3575" s="8"/>
    </row>
    <row r="3576" spans="1:33" s="7" customFormat="1" x14ac:dyDescent="0.3">
      <c r="A3576" s="61">
        <v>4065</v>
      </c>
      <c r="B3576" s="63"/>
      <c r="C3576" s="63"/>
      <c r="D3576" s="63"/>
      <c r="E3576" s="64"/>
      <c r="F3576" s="64"/>
      <c r="G3576" s="64"/>
      <c r="H3576" s="63"/>
      <c r="I3576" s="63"/>
      <c r="J3576" s="63"/>
      <c r="K3576" s="63"/>
      <c r="L3576" s="63"/>
      <c r="M3576" s="65"/>
      <c r="N3576" s="66"/>
      <c r="O3576" s="66"/>
      <c r="P3576" s="63"/>
      <c r="Q3576" s="64"/>
      <c r="R3576" s="64"/>
      <c r="S3576" s="64"/>
      <c r="T3576" s="67"/>
      <c r="U3576" s="62"/>
      <c r="W3576" s="8"/>
      <c r="X3576" s="8"/>
      <c r="Y3576" s="8"/>
      <c r="Z3576" s="8"/>
      <c r="AA3576" s="8"/>
      <c r="AB3576" s="8"/>
      <c r="AC3576" s="8"/>
      <c r="AD3576" s="8"/>
      <c r="AE3576" s="8"/>
      <c r="AF3576" s="8"/>
      <c r="AG3576" s="8"/>
    </row>
    <row r="3577" spans="1:33" s="7" customFormat="1" x14ac:dyDescent="0.3">
      <c r="A3577" s="61">
        <v>4066</v>
      </c>
      <c r="B3577" s="63"/>
      <c r="C3577" s="63"/>
      <c r="D3577" s="63"/>
      <c r="E3577" s="64"/>
      <c r="F3577" s="64"/>
      <c r="G3577" s="64"/>
      <c r="H3577" s="63"/>
      <c r="I3577" s="63"/>
      <c r="J3577" s="63"/>
      <c r="K3577" s="63"/>
      <c r="L3577" s="63"/>
      <c r="M3577" s="65"/>
      <c r="N3577" s="66"/>
      <c r="O3577" s="66"/>
      <c r="P3577" s="63"/>
      <c r="Q3577" s="64"/>
      <c r="R3577" s="64"/>
      <c r="S3577" s="64"/>
      <c r="T3577" s="67"/>
      <c r="U3577" s="62"/>
      <c r="W3577" s="8"/>
      <c r="X3577" s="8"/>
      <c r="Y3577" s="8"/>
      <c r="Z3577" s="8"/>
      <c r="AA3577" s="8"/>
      <c r="AB3577" s="8"/>
      <c r="AC3577" s="8"/>
      <c r="AD3577" s="8"/>
      <c r="AE3577" s="8"/>
      <c r="AF3577" s="8"/>
      <c r="AG3577" s="8"/>
    </row>
    <row r="3578" spans="1:33" s="7" customFormat="1" x14ac:dyDescent="0.3">
      <c r="A3578" s="61">
        <v>4067</v>
      </c>
      <c r="B3578" s="63"/>
      <c r="C3578" s="63"/>
      <c r="D3578" s="63"/>
      <c r="E3578" s="64"/>
      <c r="F3578" s="64"/>
      <c r="G3578" s="64"/>
      <c r="H3578" s="63"/>
      <c r="I3578" s="63"/>
      <c r="J3578" s="63"/>
      <c r="K3578" s="63"/>
      <c r="L3578" s="63"/>
      <c r="M3578" s="65"/>
      <c r="N3578" s="66"/>
      <c r="O3578" s="66"/>
      <c r="P3578" s="63"/>
      <c r="Q3578" s="64"/>
      <c r="R3578" s="64"/>
      <c r="S3578" s="64"/>
      <c r="T3578" s="67"/>
      <c r="U3578" s="62"/>
      <c r="W3578" s="8"/>
      <c r="X3578" s="8"/>
      <c r="Y3578" s="8"/>
      <c r="Z3578" s="8"/>
      <c r="AA3578" s="8"/>
      <c r="AB3578" s="8"/>
      <c r="AC3578" s="8"/>
      <c r="AD3578" s="8"/>
      <c r="AE3578" s="8"/>
      <c r="AF3578" s="8"/>
      <c r="AG3578" s="8"/>
    </row>
    <row r="3579" spans="1:33" s="7" customFormat="1" x14ac:dyDescent="0.3">
      <c r="A3579" s="61">
        <v>4068</v>
      </c>
      <c r="B3579" s="63"/>
      <c r="C3579" s="63"/>
      <c r="D3579" s="63"/>
      <c r="E3579" s="64"/>
      <c r="F3579" s="64"/>
      <c r="G3579" s="64"/>
      <c r="H3579" s="63"/>
      <c r="I3579" s="63"/>
      <c r="J3579" s="63"/>
      <c r="K3579" s="63"/>
      <c r="L3579" s="63"/>
      <c r="M3579" s="65"/>
      <c r="N3579" s="66"/>
      <c r="O3579" s="66"/>
      <c r="P3579" s="63"/>
      <c r="Q3579" s="64"/>
      <c r="R3579" s="64"/>
      <c r="S3579" s="64"/>
      <c r="T3579" s="67"/>
      <c r="U3579" s="62"/>
      <c r="W3579" s="8"/>
      <c r="X3579" s="8"/>
      <c r="Y3579" s="8"/>
      <c r="Z3579" s="8"/>
      <c r="AA3579" s="8"/>
      <c r="AB3579" s="8"/>
      <c r="AC3579" s="8"/>
      <c r="AD3579" s="8"/>
      <c r="AE3579" s="8"/>
      <c r="AF3579" s="8"/>
      <c r="AG3579" s="8"/>
    </row>
    <row r="3580" spans="1:33" s="7" customFormat="1" x14ac:dyDescent="0.3">
      <c r="A3580" s="61">
        <v>4069</v>
      </c>
      <c r="B3580" s="63"/>
      <c r="C3580" s="63"/>
      <c r="D3580" s="63"/>
      <c r="E3580" s="64"/>
      <c r="F3580" s="64"/>
      <c r="G3580" s="64"/>
      <c r="H3580" s="63"/>
      <c r="I3580" s="63"/>
      <c r="J3580" s="63"/>
      <c r="K3580" s="63"/>
      <c r="L3580" s="63"/>
      <c r="M3580" s="65"/>
      <c r="N3580" s="66"/>
      <c r="O3580" s="66"/>
      <c r="P3580" s="63"/>
      <c r="Q3580" s="64"/>
      <c r="R3580" s="64"/>
      <c r="S3580" s="64"/>
      <c r="T3580" s="67"/>
      <c r="U3580" s="62"/>
      <c r="W3580" s="8"/>
      <c r="X3580" s="8"/>
      <c r="Y3580" s="8"/>
      <c r="Z3580" s="8"/>
      <c r="AA3580" s="8"/>
      <c r="AB3580" s="8"/>
      <c r="AC3580" s="8"/>
      <c r="AD3580" s="8"/>
      <c r="AE3580" s="8"/>
      <c r="AF3580" s="8"/>
      <c r="AG3580" s="8"/>
    </row>
    <row r="3581" spans="1:33" s="7" customFormat="1" x14ac:dyDescent="0.3">
      <c r="A3581" s="61">
        <v>4070</v>
      </c>
      <c r="B3581" s="63"/>
      <c r="C3581" s="63"/>
      <c r="D3581" s="63"/>
      <c r="E3581" s="64"/>
      <c r="F3581" s="64"/>
      <c r="G3581" s="64"/>
      <c r="H3581" s="63"/>
      <c r="I3581" s="63"/>
      <c r="J3581" s="63"/>
      <c r="K3581" s="63"/>
      <c r="L3581" s="63"/>
      <c r="M3581" s="65"/>
      <c r="N3581" s="66"/>
      <c r="O3581" s="66"/>
      <c r="P3581" s="63"/>
      <c r="Q3581" s="64"/>
      <c r="R3581" s="64"/>
      <c r="S3581" s="64"/>
      <c r="T3581" s="67"/>
      <c r="U3581" s="62"/>
      <c r="W3581" s="8"/>
      <c r="X3581" s="8"/>
      <c r="Y3581" s="8"/>
      <c r="Z3581" s="8"/>
      <c r="AA3581" s="8"/>
      <c r="AB3581" s="8"/>
      <c r="AC3581" s="8"/>
      <c r="AD3581" s="8"/>
      <c r="AE3581" s="8"/>
      <c r="AF3581" s="8"/>
      <c r="AG3581" s="8"/>
    </row>
    <row r="3582" spans="1:33" s="7" customFormat="1" x14ac:dyDescent="0.3">
      <c r="A3582" s="61">
        <v>4071</v>
      </c>
      <c r="B3582" s="63"/>
      <c r="C3582" s="63"/>
      <c r="D3582" s="63"/>
      <c r="E3582" s="64"/>
      <c r="F3582" s="64"/>
      <c r="G3582" s="64"/>
      <c r="H3582" s="63"/>
      <c r="I3582" s="63"/>
      <c r="J3582" s="63"/>
      <c r="K3582" s="63"/>
      <c r="L3582" s="63"/>
      <c r="M3582" s="65"/>
      <c r="N3582" s="66"/>
      <c r="O3582" s="66"/>
      <c r="P3582" s="63"/>
      <c r="Q3582" s="64"/>
      <c r="R3582" s="64"/>
      <c r="S3582" s="64"/>
      <c r="T3582" s="67"/>
      <c r="U3582" s="62"/>
      <c r="W3582" s="8"/>
      <c r="X3582" s="8"/>
      <c r="Y3582" s="8"/>
      <c r="Z3582" s="8"/>
      <c r="AA3582" s="8"/>
      <c r="AB3582" s="8"/>
      <c r="AC3582" s="8"/>
      <c r="AD3582" s="8"/>
      <c r="AE3582" s="8"/>
      <c r="AF3582" s="8"/>
      <c r="AG3582" s="8"/>
    </row>
    <row r="3583" spans="1:33" s="7" customFormat="1" x14ac:dyDescent="0.3">
      <c r="A3583" s="61">
        <v>4072</v>
      </c>
      <c r="B3583" s="63"/>
      <c r="C3583" s="63"/>
      <c r="D3583" s="63"/>
      <c r="E3583" s="64"/>
      <c r="F3583" s="64"/>
      <c r="G3583" s="64"/>
      <c r="H3583" s="63"/>
      <c r="I3583" s="63"/>
      <c r="J3583" s="63"/>
      <c r="K3583" s="63"/>
      <c r="L3583" s="63"/>
      <c r="M3583" s="65"/>
      <c r="N3583" s="66"/>
      <c r="O3583" s="66"/>
      <c r="P3583" s="63"/>
      <c r="Q3583" s="64"/>
      <c r="R3583" s="64"/>
      <c r="S3583" s="64"/>
      <c r="T3583" s="67"/>
      <c r="U3583" s="62"/>
      <c r="W3583" s="8"/>
      <c r="X3583" s="8"/>
      <c r="Y3583" s="8"/>
      <c r="Z3583" s="8"/>
      <c r="AA3583" s="8"/>
      <c r="AB3583" s="8"/>
      <c r="AC3583" s="8"/>
      <c r="AD3583" s="8"/>
      <c r="AE3583" s="8"/>
      <c r="AF3583" s="8"/>
      <c r="AG3583" s="8"/>
    </row>
    <row r="3584" spans="1:33" s="7" customFormat="1" x14ac:dyDescent="0.3">
      <c r="A3584" s="61">
        <v>4073</v>
      </c>
      <c r="B3584" s="63"/>
      <c r="C3584" s="63"/>
      <c r="D3584" s="63"/>
      <c r="E3584" s="64"/>
      <c r="F3584" s="64"/>
      <c r="G3584" s="64"/>
      <c r="H3584" s="63"/>
      <c r="I3584" s="63"/>
      <c r="J3584" s="63"/>
      <c r="K3584" s="63"/>
      <c r="L3584" s="63"/>
      <c r="M3584" s="65"/>
      <c r="N3584" s="66"/>
      <c r="O3584" s="66"/>
      <c r="P3584" s="63"/>
      <c r="Q3584" s="64"/>
      <c r="R3584" s="64"/>
      <c r="S3584" s="64"/>
      <c r="T3584" s="67"/>
      <c r="U3584" s="62"/>
      <c r="W3584" s="8"/>
      <c r="X3584" s="8"/>
      <c r="Y3584" s="8"/>
      <c r="Z3584" s="8"/>
      <c r="AA3584" s="8"/>
      <c r="AB3584" s="8"/>
      <c r="AC3584" s="8"/>
      <c r="AD3584" s="8"/>
      <c r="AE3584" s="8"/>
      <c r="AF3584" s="8"/>
      <c r="AG3584" s="8"/>
    </row>
    <row r="3585" spans="1:33" s="7" customFormat="1" x14ac:dyDescent="0.3">
      <c r="A3585" s="61">
        <v>4074</v>
      </c>
      <c r="B3585" s="63"/>
      <c r="C3585" s="63"/>
      <c r="D3585" s="63"/>
      <c r="E3585" s="64"/>
      <c r="F3585" s="64"/>
      <c r="G3585" s="64"/>
      <c r="H3585" s="63"/>
      <c r="I3585" s="63"/>
      <c r="J3585" s="63"/>
      <c r="K3585" s="63"/>
      <c r="L3585" s="63"/>
      <c r="M3585" s="65"/>
      <c r="N3585" s="66"/>
      <c r="O3585" s="66"/>
      <c r="P3585" s="63"/>
      <c r="Q3585" s="64"/>
      <c r="R3585" s="64"/>
      <c r="S3585" s="64"/>
      <c r="T3585" s="67"/>
      <c r="U3585" s="62"/>
      <c r="W3585" s="8"/>
      <c r="X3585" s="8"/>
      <c r="Y3585" s="8"/>
      <c r="Z3585" s="8"/>
      <c r="AA3585" s="8"/>
      <c r="AB3585" s="8"/>
      <c r="AC3585" s="8"/>
      <c r="AD3585" s="8"/>
      <c r="AE3585" s="8"/>
      <c r="AF3585" s="8"/>
      <c r="AG3585" s="8"/>
    </row>
    <row r="3586" spans="1:33" s="7" customFormat="1" x14ac:dyDescent="0.3">
      <c r="A3586" s="61">
        <v>4075</v>
      </c>
      <c r="B3586" s="63"/>
      <c r="C3586" s="63"/>
      <c r="D3586" s="63"/>
      <c r="E3586" s="64"/>
      <c r="F3586" s="64"/>
      <c r="G3586" s="64"/>
      <c r="H3586" s="63"/>
      <c r="I3586" s="63"/>
      <c r="J3586" s="63"/>
      <c r="K3586" s="63"/>
      <c r="L3586" s="63"/>
      <c r="M3586" s="65"/>
      <c r="N3586" s="66"/>
      <c r="O3586" s="66"/>
      <c r="P3586" s="63"/>
      <c r="Q3586" s="64"/>
      <c r="R3586" s="64"/>
      <c r="S3586" s="64"/>
      <c r="T3586" s="67"/>
      <c r="U3586" s="62"/>
      <c r="W3586" s="8"/>
      <c r="X3586" s="8"/>
      <c r="Y3586" s="8"/>
      <c r="Z3586" s="8"/>
      <c r="AA3586" s="8"/>
      <c r="AB3586" s="8"/>
      <c r="AC3586" s="8"/>
      <c r="AD3586" s="8"/>
      <c r="AE3586" s="8"/>
      <c r="AF3586" s="8"/>
      <c r="AG3586" s="8"/>
    </row>
    <row r="3587" spans="1:33" s="7" customFormat="1" x14ac:dyDescent="0.3">
      <c r="A3587" s="61">
        <v>4076</v>
      </c>
      <c r="B3587" s="63"/>
      <c r="C3587" s="63"/>
      <c r="D3587" s="63"/>
      <c r="E3587" s="64"/>
      <c r="F3587" s="64"/>
      <c r="G3587" s="64"/>
      <c r="H3587" s="63"/>
      <c r="I3587" s="63"/>
      <c r="J3587" s="63"/>
      <c r="K3587" s="63"/>
      <c r="L3587" s="63"/>
      <c r="M3587" s="65"/>
      <c r="N3587" s="66"/>
      <c r="O3587" s="66"/>
      <c r="P3587" s="63"/>
      <c r="Q3587" s="64"/>
      <c r="R3587" s="64"/>
      <c r="S3587" s="64"/>
      <c r="T3587" s="67"/>
      <c r="U3587" s="62"/>
      <c r="W3587" s="8"/>
      <c r="X3587" s="8"/>
      <c r="Y3587" s="8"/>
      <c r="Z3587" s="8"/>
      <c r="AA3587" s="8"/>
      <c r="AB3587" s="8"/>
      <c r="AC3587" s="8"/>
      <c r="AD3587" s="8"/>
      <c r="AE3587" s="8"/>
      <c r="AF3587" s="8"/>
      <c r="AG3587" s="8"/>
    </row>
    <row r="3588" spans="1:33" s="7" customFormat="1" x14ac:dyDescent="0.3">
      <c r="A3588" s="61">
        <v>4077</v>
      </c>
      <c r="B3588" s="63"/>
      <c r="C3588" s="63"/>
      <c r="D3588" s="63"/>
      <c r="E3588" s="64"/>
      <c r="F3588" s="64"/>
      <c r="G3588" s="64"/>
      <c r="H3588" s="63"/>
      <c r="I3588" s="63"/>
      <c r="J3588" s="63"/>
      <c r="K3588" s="63"/>
      <c r="L3588" s="63"/>
      <c r="M3588" s="65"/>
      <c r="N3588" s="66"/>
      <c r="O3588" s="66"/>
      <c r="P3588" s="63"/>
      <c r="Q3588" s="64"/>
      <c r="R3588" s="64"/>
      <c r="S3588" s="64"/>
      <c r="T3588" s="67"/>
      <c r="U3588" s="62"/>
      <c r="W3588" s="8"/>
      <c r="X3588" s="8"/>
      <c r="Y3588" s="8"/>
      <c r="Z3588" s="8"/>
      <c r="AA3588" s="8"/>
      <c r="AB3588" s="8"/>
      <c r="AC3588" s="8"/>
      <c r="AD3588" s="8"/>
      <c r="AE3588" s="8"/>
      <c r="AF3588" s="8"/>
      <c r="AG3588" s="8"/>
    </row>
    <row r="3589" spans="1:33" s="7" customFormat="1" x14ac:dyDescent="0.3">
      <c r="A3589" s="61">
        <v>4078</v>
      </c>
      <c r="B3589" s="63"/>
      <c r="C3589" s="63"/>
      <c r="D3589" s="63"/>
      <c r="E3589" s="64"/>
      <c r="F3589" s="64"/>
      <c r="G3589" s="64"/>
      <c r="H3589" s="63"/>
      <c r="I3589" s="63"/>
      <c r="J3589" s="63"/>
      <c r="K3589" s="63"/>
      <c r="L3589" s="63"/>
      <c r="M3589" s="65"/>
      <c r="N3589" s="66"/>
      <c r="O3589" s="66"/>
      <c r="P3589" s="63"/>
      <c r="Q3589" s="64"/>
      <c r="R3589" s="64"/>
      <c r="S3589" s="64"/>
      <c r="T3589" s="67"/>
      <c r="U3589" s="62"/>
      <c r="W3589" s="8"/>
      <c r="X3589" s="8"/>
      <c r="Y3589" s="8"/>
      <c r="Z3589" s="8"/>
      <c r="AA3589" s="8"/>
      <c r="AB3589" s="8"/>
      <c r="AC3589" s="8"/>
      <c r="AD3589" s="8"/>
      <c r="AE3589" s="8"/>
      <c r="AF3589" s="8"/>
      <c r="AG3589" s="8"/>
    </row>
    <row r="3590" spans="1:33" s="7" customFormat="1" x14ac:dyDescent="0.3">
      <c r="A3590" s="61">
        <v>4079</v>
      </c>
      <c r="B3590" s="63"/>
      <c r="C3590" s="63"/>
      <c r="D3590" s="63"/>
      <c r="E3590" s="64"/>
      <c r="F3590" s="64"/>
      <c r="G3590" s="64"/>
      <c r="H3590" s="63"/>
      <c r="I3590" s="63"/>
      <c r="J3590" s="63"/>
      <c r="K3590" s="63"/>
      <c r="L3590" s="63"/>
      <c r="M3590" s="65"/>
      <c r="N3590" s="66"/>
      <c r="O3590" s="66"/>
      <c r="P3590" s="63"/>
      <c r="Q3590" s="64"/>
      <c r="R3590" s="64"/>
      <c r="S3590" s="64"/>
      <c r="T3590" s="67"/>
      <c r="U3590" s="62"/>
      <c r="W3590" s="8"/>
      <c r="X3590" s="8"/>
      <c r="Y3590" s="8"/>
      <c r="Z3590" s="8"/>
      <c r="AA3590" s="8"/>
      <c r="AB3590" s="8"/>
      <c r="AC3590" s="8"/>
      <c r="AD3590" s="8"/>
      <c r="AE3590" s="8"/>
      <c r="AF3590" s="8"/>
      <c r="AG3590" s="8"/>
    </row>
    <row r="3591" spans="1:33" s="7" customFormat="1" x14ac:dyDescent="0.3">
      <c r="A3591" s="61">
        <v>4080</v>
      </c>
      <c r="B3591" s="63"/>
      <c r="C3591" s="63"/>
      <c r="D3591" s="63"/>
      <c r="E3591" s="64"/>
      <c r="F3591" s="64"/>
      <c r="G3591" s="64"/>
      <c r="H3591" s="63"/>
      <c r="I3591" s="63"/>
      <c r="J3591" s="63"/>
      <c r="K3591" s="63"/>
      <c r="L3591" s="63"/>
      <c r="M3591" s="65"/>
      <c r="N3591" s="66"/>
      <c r="O3591" s="66"/>
      <c r="P3591" s="63"/>
      <c r="Q3591" s="64"/>
      <c r="R3591" s="64"/>
      <c r="S3591" s="64"/>
      <c r="T3591" s="67"/>
      <c r="U3591" s="62"/>
      <c r="W3591" s="8"/>
      <c r="X3591" s="8"/>
      <c r="Y3591" s="8"/>
      <c r="Z3591" s="8"/>
      <c r="AA3591" s="8"/>
      <c r="AB3591" s="8"/>
      <c r="AC3591" s="8"/>
      <c r="AD3591" s="8"/>
      <c r="AE3591" s="8"/>
      <c r="AF3591" s="8"/>
      <c r="AG3591" s="8"/>
    </row>
    <row r="3592" spans="1:33" s="7" customFormat="1" x14ac:dyDescent="0.3">
      <c r="A3592" s="61">
        <v>4081</v>
      </c>
      <c r="B3592" s="63"/>
      <c r="C3592" s="63"/>
      <c r="D3592" s="63"/>
      <c r="E3592" s="64"/>
      <c r="F3592" s="64"/>
      <c r="G3592" s="64"/>
      <c r="H3592" s="63"/>
      <c r="I3592" s="63"/>
      <c r="J3592" s="63"/>
      <c r="K3592" s="63"/>
      <c r="L3592" s="63"/>
      <c r="M3592" s="65"/>
      <c r="N3592" s="66"/>
      <c r="O3592" s="66"/>
      <c r="P3592" s="63"/>
      <c r="Q3592" s="64"/>
      <c r="R3592" s="64"/>
      <c r="S3592" s="64"/>
      <c r="T3592" s="67"/>
      <c r="U3592" s="62"/>
      <c r="W3592" s="8"/>
      <c r="X3592" s="8"/>
      <c r="Y3592" s="8"/>
      <c r="Z3592" s="8"/>
      <c r="AA3592" s="8"/>
      <c r="AB3592" s="8"/>
      <c r="AC3592" s="8"/>
      <c r="AD3592" s="8"/>
      <c r="AE3592" s="8"/>
      <c r="AF3592" s="8"/>
      <c r="AG3592" s="8"/>
    </row>
    <row r="3593" spans="1:33" s="7" customFormat="1" x14ac:dyDescent="0.3">
      <c r="A3593" s="61">
        <v>4082</v>
      </c>
      <c r="B3593" s="63"/>
      <c r="C3593" s="63"/>
      <c r="D3593" s="63"/>
      <c r="E3593" s="64"/>
      <c r="F3593" s="64"/>
      <c r="G3593" s="64"/>
      <c r="H3593" s="63"/>
      <c r="I3593" s="63"/>
      <c r="J3593" s="63"/>
      <c r="K3593" s="63"/>
      <c r="L3593" s="63"/>
      <c r="M3593" s="65"/>
      <c r="N3593" s="66"/>
      <c r="O3593" s="66"/>
      <c r="P3593" s="63"/>
      <c r="Q3593" s="64"/>
      <c r="R3593" s="64"/>
      <c r="S3593" s="64"/>
      <c r="T3593" s="67"/>
      <c r="U3593" s="62"/>
      <c r="W3593" s="8"/>
      <c r="X3593" s="8"/>
      <c r="Y3593" s="8"/>
      <c r="Z3593" s="8"/>
      <c r="AA3593" s="8"/>
      <c r="AB3593" s="8"/>
      <c r="AC3593" s="8"/>
      <c r="AD3593" s="8"/>
      <c r="AE3593" s="8"/>
      <c r="AF3593" s="8"/>
      <c r="AG3593" s="8"/>
    </row>
    <row r="3594" spans="1:33" s="7" customFormat="1" x14ac:dyDescent="0.3">
      <c r="A3594" s="61">
        <v>4083</v>
      </c>
      <c r="B3594" s="63"/>
      <c r="C3594" s="63"/>
      <c r="D3594" s="63"/>
      <c r="E3594" s="64"/>
      <c r="F3594" s="64"/>
      <c r="G3594" s="64"/>
      <c r="H3594" s="63"/>
      <c r="I3594" s="63"/>
      <c r="J3594" s="63"/>
      <c r="K3594" s="63"/>
      <c r="L3594" s="63"/>
      <c r="M3594" s="65"/>
      <c r="N3594" s="66"/>
      <c r="O3594" s="66"/>
      <c r="P3594" s="63"/>
      <c r="Q3594" s="64"/>
      <c r="R3594" s="64"/>
      <c r="S3594" s="64"/>
      <c r="T3594" s="67"/>
      <c r="U3594" s="62"/>
      <c r="W3594" s="8"/>
      <c r="X3594" s="8"/>
      <c r="Y3594" s="8"/>
      <c r="Z3594" s="8"/>
      <c r="AA3594" s="8"/>
      <c r="AB3594" s="8"/>
      <c r="AC3594" s="8"/>
      <c r="AD3594" s="8"/>
      <c r="AE3594" s="8"/>
      <c r="AF3594" s="8"/>
      <c r="AG3594" s="8"/>
    </row>
    <row r="3595" spans="1:33" s="7" customFormat="1" x14ac:dyDescent="0.3">
      <c r="A3595" s="61">
        <v>4084</v>
      </c>
      <c r="B3595" s="63"/>
      <c r="C3595" s="63"/>
      <c r="D3595" s="63"/>
      <c r="E3595" s="64"/>
      <c r="F3595" s="64"/>
      <c r="G3595" s="64"/>
      <c r="H3595" s="63"/>
      <c r="I3595" s="63"/>
      <c r="J3595" s="63"/>
      <c r="K3595" s="63"/>
      <c r="L3595" s="63"/>
      <c r="M3595" s="65"/>
      <c r="N3595" s="66"/>
      <c r="O3595" s="66"/>
      <c r="P3595" s="63"/>
      <c r="Q3595" s="64"/>
      <c r="R3595" s="64"/>
      <c r="S3595" s="64"/>
      <c r="T3595" s="67"/>
      <c r="U3595" s="62"/>
      <c r="W3595" s="8"/>
      <c r="X3595" s="8"/>
      <c r="Y3595" s="8"/>
      <c r="Z3595" s="8"/>
      <c r="AA3595" s="8"/>
      <c r="AB3595" s="8"/>
      <c r="AC3595" s="8"/>
      <c r="AD3595" s="8"/>
      <c r="AE3595" s="8"/>
      <c r="AF3595" s="8"/>
      <c r="AG3595" s="8"/>
    </row>
    <row r="3596" spans="1:33" s="7" customFormat="1" x14ac:dyDescent="0.3">
      <c r="A3596" s="61">
        <v>4085</v>
      </c>
      <c r="B3596" s="63"/>
      <c r="C3596" s="63"/>
      <c r="D3596" s="63"/>
      <c r="E3596" s="64"/>
      <c r="F3596" s="64"/>
      <c r="G3596" s="64"/>
      <c r="H3596" s="63"/>
      <c r="I3596" s="63"/>
      <c r="J3596" s="63"/>
      <c r="K3596" s="63"/>
      <c r="L3596" s="63"/>
      <c r="M3596" s="65"/>
      <c r="N3596" s="66"/>
      <c r="O3596" s="66"/>
      <c r="P3596" s="63"/>
      <c r="Q3596" s="64"/>
      <c r="R3596" s="64"/>
      <c r="S3596" s="64"/>
      <c r="T3596" s="67"/>
      <c r="U3596" s="62"/>
      <c r="W3596" s="8"/>
      <c r="X3596" s="8"/>
      <c r="Y3596" s="8"/>
      <c r="Z3596" s="8"/>
      <c r="AA3596" s="8"/>
      <c r="AB3596" s="8"/>
      <c r="AC3596" s="8"/>
      <c r="AD3596" s="8"/>
      <c r="AE3596" s="8"/>
      <c r="AF3596" s="8"/>
      <c r="AG3596" s="8"/>
    </row>
    <row r="3597" spans="1:33" s="7" customFormat="1" x14ac:dyDescent="0.3">
      <c r="A3597" s="61">
        <v>4086</v>
      </c>
      <c r="B3597" s="63"/>
      <c r="C3597" s="63"/>
      <c r="D3597" s="63"/>
      <c r="E3597" s="64"/>
      <c r="F3597" s="64"/>
      <c r="G3597" s="64"/>
      <c r="H3597" s="63"/>
      <c r="I3597" s="63"/>
      <c r="J3597" s="63"/>
      <c r="K3597" s="63"/>
      <c r="L3597" s="63"/>
      <c r="M3597" s="65"/>
      <c r="N3597" s="66"/>
      <c r="O3597" s="66"/>
      <c r="P3597" s="63"/>
      <c r="Q3597" s="64"/>
      <c r="R3597" s="64"/>
      <c r="S3597" s="64"/>
      <c r="T3597" s="67"/>
      <c r="U3597" s="62"/>
      <c r="W3597" s="8"/>
      <c r="X3597" s="8"/>
      <c r="Y3597" s="8"/>
      <c r="Z3597" s="8"/>
      <c r="AA3597" s="8"/>
      <c r="AB3597" s="8"/>
      <c r="AC3597" s="8"/>
      <c r="AD3597" s="8"/>
      <c r="AE3597" s="8"/>
      <c r="AF3597" s="8"/>
      <c r="AG3597" s="8"/>
    </row>
    <row r="3598" spans="1:33" s="7" customFormat="1" x14ac:dyDescent="0.3">
      <c r="A3598" s="61">
        <v>4087</v>
      </c>
      <c r="B3598" s="63"/>
      <c r="C3598" s="63"/>
      <c r="D3598" s="63"/>
      <c r="E3598" s="64"/>
      <c r="F3598" s="64"/>
      <c r="G3598" s="64"/>
      <c r="H3598" s="63"/>
      <c r="I3598" s="63"/>
      <c r="J3598" s="63"/>
      <c r="K3598" s="63"/>
      <c r="L3598" s="63"/>
      <c r="M3598" s="65"/>
      <c r="N3598" s="66"/>
      <c r="O3598" s="66"/>
      <c r="P3598" s="63"/>
      <c r="Q3598" s="64"/>
      <c r="R3598" s="64"/>
      <c r="S3598" s="64"/>
      <c r="T3598" s="67"/>
      <c r="U3598" s="62"/>
      <c r="W3598" s="8"/>
      <c r="X3598" s="8"/>
      <c r="Y3598" s="8"/>
      <c r="Z3598" s="8"/>
      <c r="AA3598" s="8"/>
      <c r="AB3598" s="8"/>
      <c r="AC3598" s="8"/>
      <c r="AD3598" s="8"/>
      <c r="AE3598" s="8"/>
      <c r="AF3598" s="8"/>
      <c r="AG3598" s="8"/>
    </row>
    <row r="3599" spans="1:33" s="7" customFormat="1" x14ac:dyDescent="0.3">
      <c r="A3599" s="61">
        <v>4088</v>
      </c>
      <c r="B3599" s="63"/>
      <c r="C3599" s="63"/>
      <c r="D3599" s="63"/>
      <c r="E3599" s="64"/>
      <c r="F3599" s="64"/>
      <c r="G3599" s="64"/>
      <c r="H3599" s="63"/>
      <c r="I3599" s="63"/>
      <c r="J3599" s="63"/>
      <c r="K3599" s="63"/>
      <c r="L3599" s="63"/>
      <c r="M3599" s="65"/>
      <c r="N3599" s="66"/>
      <c r="O3599" s="66"/>
      <c r="P3599" s="63"/>
      <c r="Q3599" s="64"/>
      <c r="R3599" s="64"/>
      <c r="S3599" s="64"/>
      <c r="T3599" s="67"/>
      <c r="U3599" s="62"/>
      <c r="W3599" s="8"/>
      <c r="X3599" s="8"/>
      <c r="Y3599" s="8"/>
      <c r="Z3599" s="8"/>
      <c r="AA3599" s="8"/>
      <c r="AB3599" s="8"/>
      <c r="AC3599" s="8"/>
      <c r="AD3599" s="8"/>
      <c r="AE3599" s="8"/>
      <c r="AF3599" s="8"/>
      <c r="AG3599" s="8"/>
    </row>
    <row r="3600" spans="1:33" s="7" customFormat="1" x14ac:dyDescent="0.3">
      <c r="A3600" s="61">
        <v>4089</v>
      </c>
      <c r="B3600" s="63"/>
      <c r="C3600" s="63"/>
      <c r="D3600" s="63"/>
      <c r="E3600" s="64"/>
      <c r="F3600" s="64"/>
      <c r="G3600" s="64"/>
      <c r="H3600" s="63"/>
      <c r="I3600" s="63"/>
      <c r="J3600" s="63"/>
      <c r="K3600" s="63"/>
      <c r="L3600" s="63"/>
      <c r="M3600" s="65"/>
      <c r="N3600" s="66"/>
      <c r="O3600" s="66"/>
      <c r="P3600" s="63"/>
      <c r="Q3600" s="64"/>
      <c r="R3600" s="64"/>
      <c r="S3600" s="64"/>
      <c r="T3600" s="67"/>
      <c r="U3600" s="62"/>
      <c r="W3600" s="8"/>
      <c r="X3600" s="8"/>
      <c r="Y3600" s="8"/>
      <c r="Z3600" s="8"/>
      <c r="AA3600" s="8"/>
      <c r="AB3600" s="8"/>
      <c r="AC3600" s="8"/>
      <c r="AD3600" s="8"/>
      <c r="AE3600" s="8"/>
      <c r="AF3600" s="8"/>
      <c r="AG3600" s="8"/>
    </row>
    <row r="3601" spans="1:33" s="7" customFormat="1" x14ac:dyDescent="0.3">
      <c r="A3601" s="61">
        <v>4090</v>
      </c>
      <c r="B3601" s="63"/>
      <c r="C3601" s="63"/>
      <c r="D3601" s="63"/>
      <c r="E3601" s="64"/>
      <c r="F3601" s="64"/>
      <c r="G3601" s="64"/>
      <c r="H3601" s="63"/>
      <c r="I3601" s="63"/>
      <c r="J3601" s="63"/>
      <c r="K3601" s="63"/>
      <c r="L3601" s="63"/>
      <c r="M3601" s="65"/>
      <c r="N3601" s="66"/>
      <c r="O3601" s="66"/>
      <c r="P3601" s="63"/>
      <c r="Q3601" s="64"/>
      <c r="R3601" s="64"/>
      <c r="S3601" s="64"/>
      <c r="T3601" s="67"/>
      <c r="U3601" s="62"/>
      <c r="W3601" s="8"/>
      <c r="X3601" s="8"/>
      <c r="Y3601" s="8"/>
      <c r="Z3601" s="8"/>
      <c r="AA3601" s="8"/>
      <c r="AB3601" s="8"/>
      <c r="AC3601" s="8"/>
      <c r="AD3601" s="8"/>
      <c r="AE3601" s="8"/>
      <c r="AF3601" s="8"/>
      <c r="AG3601" s="8"/>
    </row>
    <row r="3602" spans="1:33" s="7" customFormat="1" x14ac:dyDescent="0.3">
      <c r="A3602" s="61">
        <v>4091</v>
      </c>
      <c r="B3602" s="63"/>
      <c r="C3602" s="63"/>
      <c r="D3602" s="63"/>
      <c r="E3602" s="64"/>
      <c r="F3602" s="64"/>
      <c r="G3602" s="64"/>
      <c r="H3602" s="63"/>
      <c r="I3602" s="63"/>
      <c r="J3602" s="63"/>
      <c r="K3602" s="63"/>
      <c r="L3602" s="63"/>
      <c r="M3602" s="65"/>
      <c r="N3602" s="66"/>
      <c r="O3602" s="66"/>
      <c r="P3602" s="63"/>
      <c r="Q3602" s="64"/>
      <c r="R3602" s="64"/>
      <c r="S3602" s="64"/>
      <c r="T3602" s="67"/>
      <c r="U3602" s="62"/>
      <c r="W3602" s="8"/>
      <c r="X3602" s="8"/>
      <c r="Y3602" s="8"/>
      <c r="Z3602" s="8"/>
      <c r="AA3602" s="8"/>
      <c r="AB3602" s="8"/>
      <c r="AC3602" s="8"/>
      <c r="AD3602" s="8"/>
      <c r="AE3602" s="8"/>
      <c r="AF3602" s="8"/>
      <c r="AG3602" s="8"/>
    </row>
    <row r="3603" spans="1:33" s="7" customFormat="1" x14ac:dyDescent="0.3">
      <c r="A3603" s="61">
        <v>4092</v>
      </c>
      <c r="B3603" s="63"/>
      <c r="C3603" s="63"/>
      <c r="D3603" s="63"/>
      <c r="E3603" s="64"/>
      <c r="F3603" s="64"/>
      <c r="G3603" s="64"/>
      <c r="H3603" s="63"/>
      <c r="I3603" s="63"/>
      <c r="J3603" s="63"/>
      <c r="K3603" s="63"/>
      <c r="L3603" s="63"/>
      <c r="M3603" s="65"/>
      <c r="N3603" s="66"/>
      <c r="O3603" s="66"/>
      <c r="P3603" s="63"/>
      <c r="Q3603" s="64"/>
      <c r="R3603" s="64"/>
      <c r="S3603" s="64"/>
      <c r="T3603" s="67"/>
      <c r="U3603" s="62"/>
      <c r="W3603" s="8"/>
      <c r="X3603" s="8"/>
      <c r="Y3603" s="8"/>
      <c r="Z3603" s="8"/>
      <c r="AA3603" s="8"/>
      <c r="AB3603" s="8"/>
      <c r="AC3603" s="8"/>
      <c r="AD3603" s="8"/>
      <c r="AE3603" s="8"/>
      <c r="AF3603" s="8"/>
      <c r="AG3603" s="8"/>
    </row>
    <row r="3604" spans="1:33" s="7" customFormat="1" x14ac:dyDescent="0.3">
      <c r="A3604" s="61">
        <v>4093</v>
      </c>
      <c r="B3604" s="63"/>
      <c r="C3604" s="63"/>
      <c r="D3604" s="63"/>
      <c r="E3604" s="64"/>
      <c r="F3604" s="64"/>
      <c r="G3604" s="64"/>
      <c r="H3604" s="63"/>
      <c r="I3604" s="63"/>
      <c r="J3604" s="63"/>
      <c r="K3604" s="63"/>
      <c r="L3604" s="63"/>
      <c r="M3604" s="65"/>
      <c r="N3604" s="66"/>
      <c r="O3604" s="66"/>
      <c r="P3604" s="63"/>
      <c r="Q3604" s="64"/>
      <c r="R3604" s="64"/>
      <c r="S3604" s="64"/>
      <c r="T3604" s="67"/>
      <c r="U3604" s="62"/>
      <c r="W3604" s="8"/>
      <c r="X3604" s="8"/>
      <c r="Y3604" s="8"/>
      <c r="Z3604" s="8"/>
      <c r="AA3604" s="8"/>
      <c r="AB3604" s="8"/>
      <c r="AC3604" s="8"/>
      <c r="AD3604" s="8"/>
      <c r="AE3604" s="8"/>
      <c r="AF3604" s="8"/>
      <c r="AG3604" s="8"/>
    </row>
    <row r="3605" spans="1:33" s="7" customFormat="1" x14ac:dyDescent="0.3">
      <c r="A3605" s="61">
        <v>4094</v>
      </c>
      <c r="B3605" s="63"/>
      <c r="C3605" s="63"/>
      <c r="D3605" s="63"/>
      <c r="E3605" s="64"/>
      <c r="F3605" s="64"/>
      <c r="G3605" s="64"/>
      <c r="H3605" s="63"/>
      <c r="I3605" s="63"/>
      <c r="J3605" s="63"/>
      <c r="K3605" s="63"/>
      <c r="L3605" s="63"/>
      <c r="M3605" s="65"/>
      <c r="N3605" s="66"/>
      <c r="O3605" s="66"/>
      <c r="P3605" s="63"/>
      <c r="Q3605" s="64"/>
      <c r="R3605" s="64"/>
      <c r="S3605" s="64"/>
      <c r="T3605" s="67"/>
      <c r="U3605" s="62"/>
      <c r="W3605" s="8"/>
      <c r="X3605" s="8"/>
      <c r="Y3605" s="8"/>
      <c r="Z3605" s="8"/>
      <c r="AA3605" s="8"/>
      <c r="AB3605" s="8"/>
      <c r="AC3605" s="8"/>
      <c r="AD3605" s="8"/>
      <c r="AE3605" s="8"/>
      <c r="AF3605" s="8"/>
      <c r="AG3605" s="8"/>
    </row>
    <row r="3606" spans="1:33" s="7" customFormat="1" x14ac:dyDescent="0.3">
      <c r="A3606" s="61">
        <v>4095</v>
      </c>
      <c r="B3606" s="63"/>
      <c r="C3606" s="63"/>
      <c r="D3606" s="63"/>
      <c r="E3606" s="64"/>
      <c r="F3606" s="64"/>
      <c r="G3606" s="64"/>
      <c r="H3606" s="63"/>
      <c r="I3606" s="63"/>
      <c r="J3606" s="63"/>
      <c r="K3606" s="63"/>
      <c r="L3606" s="63"/>
      <c r="M3606" s="65"/>
      <c r="N3606" s="66"/>
      <c r="O3606" s="66"/>
      <c r="P3606" s="63"/>
      <c r="Q3606" s="64"/>
      <c r="R3606" s="64"/>
      <c r="S3606" s="64"/>
      <c r="T3606" s="67"/>
      <c r="U3606" s="62"/>
      <c r="W3606" s="8"/>
      <c r="X3606" s="8"/>
      <c r="Y3606" s="8"/>
      <c r="Z3606" s="8"/>
      <c r="AA3606" s="8"/>
      <c r="AB3606" s="8"/>
      <c r="AC3606" s="8"/>
      <c r="AD3606" s="8"/>
      <c r="AE3606" s="8"/>
      <c r="AF3606" s="8"/>
      <c r="AG3606" s="8"/>
    </row>
    <row r="3607" spans="1:33" s="7" customFormat="1" x14ac:dyDescent="0.3">
      <c r="A3607" s="61">
        <v>4096</v>
      </c>
      <c r="B3607" s="63"/>
      <c r="C3607" s="63"/>
      <c r="D3607" s="63"/>
      <c r="E3607" s="64"/>
      <c r="F3607" s="64"/>
      <c r="G3607" s="64"/>
      <c r="H3607" s="63"/>
      <c r="I3607" s="63"/>
      <c r="J3607" s="63"/>
      <c r="K3607" s="63"/>
      <c r="L3607" s="63"/>
      <c r="M3607" s="65"/>
      <c r="N3607" s="66"/>
      <c r="O3607" s="66"/>
      <c r="P3607" s="63"/>
      <c r="Q3607" s="64"/>
      <c r="R3607" s="64"/>
      <c r="S3607" s="64"/>
      <c r="T3607" s="67"/>
      <c r="U3607" s="62"/>
      <c r="W3607" s="8"/>
      <c r="X3607" s="8"/>
      <c r="Y3607" s="8"/>
      <c r="Z3607" s="8"/>
      <c r="AA3607" s="8"/>
      <c r="AB3607" s="8"/>
      <c r="AC3607" s="8"/>
      <c r="AD3607" s="8"/>
      <c r="AE3607" s="8"/>
      <c r="AF3607" s="8"/>
      <c r="AG3607" s="8"/>
    </row>
    <row r="3608" spans="1:33" s="7" customFormat="1" x14ac:dyDescent="0.3">
      <c r="A3608" s="61">
        <v>4097</v>
      </c>
      <c r="B3608" s="63"/>
      <c r="C3608" s="63"/>
      <c r="D3608" s="63"/>
      <c r="E3608" s="64"/>
      <c r="F3608" s="64"/>
      <c r="G3608" s="64"/>
      <c r="H3608" s="63"/>
      <c r="I3608" s="63"/>
      <c r="J3608" s="63"/>
      <c r="K3608" s="63"/>
      <c r="L3608" s="63"/>
      <c r="M3608" s="65"/>
      <c r="N3608" s="66"/>
      <c r="O3608" s="66"/>
      <c r="P3608" s="63"/>
      <c r="Q3608" s="64"/>
      <c r="R3608" s="64"/>
      <c r="S3608" s="64"/>
      <c r="T3608" s="67"/>
      <c r="U3608" s="62"/>
      <c r="W3608" s="8"/>
      <c r="X3608" s="8"/>
      <c r="Y3608" s="8"/>
      <c r="Z3608" s="8"/>
      <c r="AA3608" s="8"/>
      <c r="AB3608" s="8"/>
      <c r="AC3608" s="8"/>
      <c r="AD3608" s="8"/>
      <c r="AE3608" s="8"/>
      <c r="AF3608" s="8"/>
      <c r="AG3608" s="8"/>
    </row>
    <row r="3609" spans="1:33" s="7" customFormat="1" x14ac:dyDescent="0.3">
      <c r="A3609" s="61">
        <v>4098</v>
      </c>
      <c r="B3609" s="63"/>
      <c r="C3609" s="63"/>
      <c r="D3609" s="63"/>
      <c r="E3609" s="64"/>
      <c r="F3609" s="64"/>
      <c r="G3609" s="64"/>
      <c r="H3609" s="63"/>
      <c r="I3609" s="63"/>
      <c r="J3609" s="63"/>
      <c r="K3609" s="63"/>
      <c r="L3609" s="63"/>
      <c r="M3609" s="65"/>
      <c r="N3609" s="66"/>
      <c r="O3609" s="66"/>
      <c r="P3609" s="63"/>
      <c r="Q3609" s="64"/>
      <c r="R3609" s="64"/>
      <c r="S3609" s="64"/>
      <c r="T3609" s="67"/>
      <c r="U3609" s="62"/>
      <c r="W3609" s="8"/>
      <c r="X3609" s="8"/>
      <c r="Y3609" s="8"/>
      <c r="Z3609" s="8"/>
      <c r="AA3609" s="8"/>
      <c r="AB3609" s="8"/>
      <c r="AC3609" s="8"/>
      <c r="AD3609" s="8"/>
      <c r="AE3609" s="8"/>
      <c r="AF3609" s="8"/>
      <c r="AG3609" s="8"/>
    </row>
    <row r="3610" spans="1:33" s="7" customFormat="1" x14ac:dyDescent="0.3">
      <c r="A3610" s="61">
        <v>4099</v>
      </c>
      <c r="B3610" s="63"/>
      <c r="C3610" s="63"/>
      <c r="D3610" s="63"/>
      <c r="E3610" s="64"/>
      <c r="F3610" s="64"/>
      <c r="G3610" s="64"/>
      <c r="H3610" s="63"/>
      <c r="I3610" s="63"/>
      <c r="J3610" s="63"/>
      <c r="K3610" s="63"/>
      <c r="L3610" s="63"/>
      <c r="M3610" s="65"/>
      <c r="N3610" s="66"/>
      <c r="O3610" s="66"/>
      <c r="P3610" s="63"/>
      <c r="Q3610" s="64"/>
      <c r="R3610" s="64"/>
      <c r="S3610" s="64"/>
      <c r="T3610" s="67"/>
      <c r="U3610" s="62"/>
      <c r="W3610" s="8"/>
      <c r="X3610" s="8"/>
      <c r="Y3610" s="8"/>
      <c r="Z3610" s="8"/>
      <c r="AA3610" s="8"/>
      <c r="AB3610" s="8"/>
      <c r="AC3610" s="8"/>
      <c r="AD3610" s="8"/>
      <c r="AE3610" s="8"/>
      <c r="AF3610" s="8"/>
      <c r="AG3610" s="8"/>
    </row>
    <row r="3611" spans="1:33" s="7" customFormat="1" x14ac:dyDescent="0.3">
      <c r="A3611" s="61">
        <v>4100</v>
      </c>
      <c r="B3611" s="63"/>
      <c r="C3611" s="63"/>
      <c r="D3611" s="63"/>
      <c r="E3611" s="64"/>
      <c r="F3611" s="64"/>
      <c r="G3611" s="64"/>
      <c r="H3611" s="63"/>
      <c r="I3611" s="63"/>
      <c r="J3611" s="63"/>
      <c r="K3611" s="63"/>
      <c r="L3611" s="63"/>
      <c r="M3611" s="65"/>
      <c r="N3611" s="66"/>
      <c r="O3611" s="66"/>
      <c r="P3611" s="63"/>
      <c r="Q3611" s="64"/>
      <c r="R3611" s="64"/>
      <c r="S3611" s="64"/>
      <c r="T3611" s="67"/>
      <c r="U3611" s="62"/>
      <c r="W3611" s="8"/>
      <c r="X3611" s="8"/>
      <c r="Y3611" s="8"/>
      <c r="Z3611" s="8"/>
      <c r="AA3611" s="8"/>
      <c r="AB3611" s="8"/>
      <c r="AC3611" s="8"/>
      <c r="AD3611" s="8"/>
      <c r="AE3611" s="8"/>
      <c r="AF3611" s="8"/>
      <c r="AG3611" s="8"/>
    </row>
    <row r="3612" spans="1:33" s="7" customFormat="1" x14ac:dyDescent="0.3">
      <c r="A3612" s="61">
        <v>4101</v>
      </c>
      <c r="B3612" s="63"/>
      <c r="C3612" s="63"/>
      <c r="D3612" s="63"/>
      <c r="E3612" s="64"/>
      <c r="F3612" s="64"/>
      <c r="G3612" s="64"/>
      <c r="H3612" s="63"/>
      <c r="I3612" s="63"/>
      <c r="J3612" s="63"/>
      <c r="K3612" s="63"/>
      <c r="L3612" s="63"/>
      <c r="M3612" s="65"/>
      <c r="N3612" s="66"/>
      <c r="O3612" s="66"/>
      <c r="P3612" s="63"/>
      <c r="Q3612" s="64"/>
      <c r="R3612" s="64"/>
      <c r="S3612" s="64"/>
      <c r="T3612" s="67"/>
      <c r="U3612" s="62"/>
      <c r="W3612" s="8"/>
      <c r="X3612" s="8"/>
      <c r="Y3612" s="8"/>
      <c r="Z3612" s="8"/>
      <c r="AA3612" s="8"/>
      <c r="AB3612" s="8"/>
      <c r="AC3612" s="8"/>
      <c r="AD3612" s="8"/>
      <c r="AE3612" s="8"/>
      <c r="AF3612" s="8"/>
      <c r="AG3612" s="8"/>
    </row>
    <row r="3613" spans="1:33" s="7" customFormat="1" x14ac:dyDescent="0.3">
      <c r="A3613" s="61">
        <v>4102</v>
      </c>
      <c r="B3613" s="63"/>
      <c r="C3613" s="63"/>
      <c r="D3613" s="63"/>
      <c r="E3613" s="64"/>
      <c r="F3613" s="64"/>
      <c r="G3613" s="64"/>
      <c r="H3613" s="63"/>
      <c r="I3613" s="63"/>
      <c r="J3613" s="63"/>
      <c r="K3613" s="63"/>
      <c r="L3613" s="63"/>
      <c r="M3613" s="65"/>
      <c r="N3613" s="66"/>
      <c r="O3613" s="66"/>
      <c r="P3613" s="63"/>
      <c r="Q3613" s="64"/>
      <c r="R3613" s="64"/>
      <c r="S3613" s="64"/>
      <c r="T3613" s="67"/>
      <c r="U3613" s="62"/>
      <c r="W3613" s="8"/>
      <c r="X3613" s="8"/>
      <c r="Y3613" s="8"/>
      <c r="Z3613" s="8"/>
      <c r="AA3613" s="8"/>
      <c r="AB3613" s="8"/>
      <c r="AC3613" s="8"/>
      <c r="AD3613" s="8"/>
      <c r="AE3613" s="8"/>
      <c r="AF3613" s="8"/>
      <c r="AG3613" s="8"/>
    </row>
    <row r="3614" spans="1:33" s="7" customFormat="1" x14ac:dyDescent="0.3">
      <c r="A3614" s="61">
        <v>4103</v>
      </c>
      <c r="B3614" s="63"/>
      <c r="C3614" s="63"/>
      <c r="D3614" s="63"/>
      <c r="E3614" s="64"/>
      <c r="F3614" s="64"/>
      <c r="G3614" s="64"/>
      <c r="H3614" s="63"/>
      <c r="I3614" s="63"/>
      <c r="J3614" s="63"/>
      <c r="K3614" s="63"/>
      <c r="L3614" s="63"/>
      <c r="M3614" s="65"/>
      <c r="N3614" s="66"/>
      <c r="O3614" s="66"/>
      <c r="P3614" s="63"/>
      <c r="Q3614" s="64"/>
      <c r="R3614" s="64"/>
      <c r="S3614" s="64"/>
      <c r="T3614" s="67"/>
      <c r="U3614" s="62"/>
      <c r="W3614" s="8"/>
      <c r="X3614" s="8"/>
      <c r="Y3614" s="8"/>
      <c r="Z3614" s="8"/>
      <c r="AA3614" s="8"/>
      <c r="AB3614" s="8"/>
      <c r="AC3614" s="8"/>
      <c r="AD3614" s="8"/>
      <c r="AE3614" s="8"/>
      <c r="AF3614" s="8"/>
      <c r="AG3614" s="8"/>
    </row>
    <row r="3615" spans="1:33" s="7" customFormat="1" x14ac:dyDescent="0.3">
      <c r="A3615" s="61">
        <v>4104</v>
      </c>
      <c r="B3615" s="63"/>
      <c r="C3615" s="63"/>
      <c r="D3615" s="63"/>
      <c r="E3615" s="64"/>
      <c r="F3615" s="64"/>
      <c r="G3615" s="64"/>
      <c r="H3615" s="63"/>
      <c r="I3615" s="63"/>
      <c r="J3615" s="63"/>
      <c r="K3615" s="63"/>
      <c r="L3615" s="63"/>
      <c r="M3615" s="65"/>
      <c r="N3615" s="66"/>
      <c r="O3615" s="66"/>
      <c r="P3615" s="63"/>
      <c r="Q3615" s="64"/>
      <c r="R3615" s="64"/>
      <c r="S3615" s="64"/>
      <c r="T3615" s="67"/>
      <c r="U3615" s="62"/>
      <c r="W3615" s="8"/>
      <c r="X3615" s="8"/>
      <c r="Y3615" s="8"/>
      <c r="Z3615" s="8"/>
      <c r="AA3615" s="8"/>
      <c r="AB3615" s="8"/>
      <c r="AC3615" s="8"/>
      <c r="AD3615" s="8"/>
      <c r="AE3615" s="8"/>
      <c r="AF3615" s="8"/>
      <c r="AG3615" s="8"/>
    </row>
    <row r="3616" spans="1:33" s="7" customFormat="1" x14ac:dyDescent="0.3">
      <c r="A3616" s="61">
        <v>4105</v>
      </c>
      <c r="B3616" s="63"/>
      <c r="C3616" s="63"/>
      <c r="D3616" s="63"/>
      <c r="E3616" s="64"/>
      <c r="F3616" s="64"/>
      <c r="G3616" s="64"/>
      <c r="H3616" s="63"/>
      <c r="I3616" s="63"/>
      <c r="J3616" s="63"/>
      <c r="K3616" s="63"/>
      <c r="L3616" s="63"/>
      <c r="M3616" s="65"/>
      <c r="N3616" s="66"/>
      <c r="O3616" s="66"/>
      <c r="P3616" s="63"/>
      <c r="Q3616" s="64"/>
      <c r="R3616" s="64"/>
      <c r="S3616" s="64"/>
      <c r="T3616" s="67"/>
      <c r="U3616" s="62"/>
      <c r="W3616" s="8"/>
      <c r="X3616" s="8"/>
      <c r="Y3616" s="8"/>
      <c r="Z3616" s="8"/>
      <c r="AA3616" s="8"/>
      <c r="AB3616" s="8"/>
      <c r="AC3616" s="8"/>
      <c r="AD3616" s="8"/>
      <c r="AE3616" s="8"/>
      <c r="AF3616" s="8"/>
      <c r="AG3616" s="8"/>
    </row>
    <row r="3617" spans="1:33" s="7" customFormat="1" x14ac:dyDescent="0.3">
      <c r="A3617" s="61">
        <v>4106</v>
      </c>
      <c r="B3617" s="63"/>
      <c r="C3617" s="63"/>
      <c r="D3617" s="63"/>
      <c r="E3617" s="64"/>
      <c r="F3617" s="64"/>
      <c r="G3617" s="64"/>
      <c r="H3617" s="63"/>
      <c r="I3617" s="63"/>
      <c r="J3617" s="63"/>
      <c r="K3617" s="63"/>
      <c r="L3617" s="63"/>
      <c r="M3617" s="65"/>
      <c r="N3617" s="66"/>
      <c r="O3617" s="66"/>
      <c r="P3617" s="63"/>
      <c r="Q3617" s="64"/>
      <c r="R3617" s="64"/>
      <c r="S3617" s="64"/>
      <c r="T3617" s="67"/>
      <c r="U3617" s="62"/>
      <c r="W3617" s="8"/>
      <c r="X3617" s="8"/>
      <c r="Y3617" s="8"/>
      <c r="Z3617" s="8"/>
      <c r="AA3617" s="8"/>
      <c r="AB3617" s="8"/>
      <c r="AC3617" s="8"/>
      <c r="AD3617" s="8"/>
      <c r="AE3617" s="8"/>
      <c r="AF3617" s="8"/>
      <c r="AG3617" s="8"/>
    </row>
    <row r="3618" spans="1:33" s="7" customFormat="1" x14ac:dyDescent="0.3">
      <c r="A3618" s="61">
        <v>4107</v>
      </c>
      <c r="B3618" s="63"/>
      <c r="C3618" s="63"/>
      <c r="D3618" s="63"/>
      <c r="E3618" s="64"/>
      <c r="F3618" s="64"/>
      <c r="G3618" s="64"/>
      <c r="H3618" s="63"/>
      <c r="I3618" s="63"/>
      <c r="J3618" s="63"/>
      <c r="K3618" s="63"/>
      <c r="L3618" s="63"/>
      <c r="M3618" s="65"/>
      <c r="N3618" s="66"/>
      <c r="O3618" s="66"/>
      <c r="P3618" s="63"/>
      <c r="Q3618" s="64"/>
      <c r="R3618" s="64"/>
      <c r="S3618" s="64"/>
      <c r="T3618" s="67"/>
      <c r="U3618" s="62"/>
      <c r="W3618" s="8"/>
      <c r="X3618" s="8"/>
      <c r="Y3618" s="8"/>
      <c r="Z3618" s="8"/>
      <c r="AA3618" s="8"/>
      <c r="AB3618" s="8"/>
      <c r="AC3618" s="8"/>
      <c r="AD3618" s="8"/>
      <c r="AE3618" s="8"/>
      <c r="AF3618" s="8"/>
      <c r="AG3618" s="8"/>
    </row>
    <row r="3619" spans="1:33" s="7" customFormat="1" x14ac:dyDescent="0.3">
      <c r="A3619" s="61">
        <v>4108</v>
      </c>
      <c r="B3619" s="63"/>
      <c r="C3619" s="63"/>
      <c r="D3619" s="63"/>
      <c r="E3619" s="64"/>
      <c r="F3619" s="64"/>
      <c r="G3619" s="64"/>
      <c r="H3619" s="63"/>
      <c r="I3619" s="63"/>
      <c r="J3619" s="63"/>
      <c r="K3619" s="63"/>
      <c r="L3619" s="63"/>
      <c r="M3619" s="65"/>
      <c r="N3619" s="66"/>
      <c r="O3619" s="66"/>
      <c r="P3619" s="63"/>
      <c r="Q3619" s="64"/>
      <c r="R3619" s="64"/>
      <c r="S3619" s="64"/>
      <c r="T3619" s="67"/>
      <c r="U3619" s="62"/>
      <c r="W3619" s="8"/>
      <c r="X3619" s="8"/>
      <c r="Y3619" s="8"/>
      <c r="Z3619" s="8"/>
      <c r="AA3619" s="8"/>
      <c r="AB3619" s="8"/>
      <c r="AC3619" s="8"/>
      <c r="AD3619" s="8"/>
      <c r="AE3619" s="8"/>
      <c r="AF3619" s="8"/>
      <c r="AG3619" s="8"/>
    </row>
    <row r="3620" spans="1:33" s="7" customFormat="1" x14ac:dyDescent="0.3">
      <c r="A3620" s="61">
        <v>4109</v>
      </c>
      <c r="B3620" s="63"/>
      <c r="C3620" s="63"/>
      <c r="D3620" s="63"/>
      <c r="E3620" s="64"/>
      <c r="F3620" s="64"/>
      <c r="G3620" s="64"/>
      <c r="H3620" s="63"/>
      <c r="I3620" s="63"/>
      <c r="J3620" s="63"/>
      <c r="K3620" s="63"/>
      <c r="L3620" s="63"/>
      <c r="M3620" s="65"/>
      <c r="N3620" s="66"/>
      <c r="O3620" s="66"/>
      <c r="P3620" s="63"/>
      <c r="Q3620" s="64"/>
      <c r="R3620" s="64"/>
      <c r="S3620" s="64"/>
      <c r="T3620" s="67"/>
      <c r="U3620" s="62"/>
      <c r="W3620" s="8"/>
      <c r="X3620" s="8"/>
      <c r="Y3620" s="8"/>
      <c r="Z3620" s="8"/>
      <c r="AA3620" s="8"/>
      <c r="AB3620" s="8"/>
      <c r="AC3620" s="8"/>
      <c r="AD3620" s="8"/>
      <c r="AE3620" s="8"/>
      <c r="AF3620" s="8"/>
      <c r="AG3620" s="8"/>
    </row>
    <row r="3621" spans="1:33" s="7" customFormat="1" x14ac:dyDescent="0.3">
      <c r="A3621" s="61">
        <v>4110</v>
      </c>
      <c r="B3621" s="63"/>
      <c r="C3621" s="63"/>
      <c r="D3621" s="63"/>
      <c r="E3621" s="64"/>
      <c r="F3621" s="64"/>
      <c r="G3621" s="64"/>
      <c r="H3621" s="63"/>
      <c r="I3621" s="63"/>
      <c r="J3621" s="63"/>
      <c r="K3621" s="63"/>
      <c r="L3621" s="63"/>
      <c r="M3621" s="65"/>
      <c r="N3621" s="66"/>
      <c r="O3621" s="66"/>
      <c r="P3621" s="63"/>
      <c r="Q3621" s="64"/>
      <c r="R3621" s="64"/>
      <c r="S3621" s="64"/>
      <c r="T3621" s="67"/>
      <c r="U3621" s="62"/>
      <c r="W3621" s="8"/>
      <c r="X3621" s="8"/>
      <c r="Y3621" s="8"/>
      <c r="Z3621" s="8"/>
      <c r="AA3621" s="8"/>
      <c r="AB3621" s="8"/>
      <c r="AC3621" s="8"/>
      <c r="AD3621" s="8"/>
      <c r="AE3621" s="8"/>
      <c r="AF3621" s="8"/>
      <c r="AG3621" s="8"/>
    </row>
    <row r="3622" spans="1:33" s="7" customFormat="1" x14ac:dyDescent="0.3">
      <c r="A3622" s="61">
        <v>4111</v>
      </c>
      <c r="B3622" s="63"/>
      <c r="C3622" s="63"/>
      <c r="D3622" s="63"/>
      <c r="E3622" s="64"/>
      <c r="F3622" s="64"/>
      <c r="G3622" s="64"/>
      <c r="H3622" s="63"/>
      <c r="I3622" s="63"/>
      <c r="J3622" s="63"/>
      <c r="K3622" s="63"/>
      <c r="L3622" s="63"/>
      <c r="M3622" s="65"/>
      <c r="N3622" s="66"/>
      <c r="O3622" s="66"/>
      <c r="P3622" s="63"/>
      <c r="Q3622" s="64"/>
      <c r="R3622" s="64"/>
      <c r="S3622" s="64"/>
      <c r="T3622" s="67"/>
      <c r="U3622" s="62"/>
      <c r="W3622" s="8"/>
      <c r="X3622" s="8"/>
      <c r="Y3622" s="8"/>
      <c r="Z3622" s="8"/>
      <c r="AA3622" s="8"/>
      <c r="AB3622" s="8"/>
      <c r="AC3622" s="8"/>
      <c r="AD3622" s="8"/>
      <c r="AE3622" s="8"/>
      <c r="AF3622" s="8"/>
      <c r="AG3622" s="8"/>
    </row>
    <row r="3623" spans="1:33" s="7" customFormat="1" x14ac:dyDescent="0.3">
      <c r="A3623" s="61">
        <v>4112</v>
      </c>
      <c r="B3623" s="63"/>
      <c r="C3623" s="63"/>
      <c r="D3623" s="63"/>
      <c r="E3623" s="64"/>
      <c r="F3623" s="64"/>
      <c r="G3623" s="64"/>
      <c r="H3623" s="63"/>
      <c r="I3623" s="63"/>
      <c r="J3623" s="63"/>
      <c r="K3623" s="63"/>
      <c r="L3623" s="63"/>
      <c r="M3623" s="65"/>
      <c r="N3623" s="66"/>
      <c r="O3623" s="66"/>
      <c r="P3623" s="63"/>
      <c r="Q3623" s="64"/>
      <c r="R3623" s="64"/>
      <c r="S3623" s="64"/>
      <c r="T3623" s="67"/>
      <c r="U3623" s="62"/>
      <c r="W3623" s="8"/>
      <c r="X3623" s="8"/>
      <c r="Y3623" s="8"/>
      <c r="Z3623" s="8"/>
      <c r="AA3623" s="8"/>
      <c r="AB3623" s="8"/>
      <c r="AC3623" s="8"/>
      <c r="AD3623" s="8"/>
      <c r="AE3623" s="8"/>
      <c r="AF3623" s="8"/>
      <c r="AG3623" s="8"/>
    </row>
    <row r="3624" spans="1:33" s="7" customFormat="1" x14ac:dyDescent="0.3">
      <c r="A3624" s="61">
        <v>4113</v>
      </c>
      <c r="B3624" s="63"/>
      <c r="C3624" s="63"/>
      <c r="D3624" s="63"/>
      <c r="E3624" s="64"/>
      <c r="F3624" s="64"/>
      <c r="G3624" s="64"/>
      <c r="H3624" s="63"/>
      <c r="I3624" s="63"/>
      <c r="J3624" s="63"/>
      <c r="K3624" s="63"/>
      <c r="L3624" s="63"/>
      <c r="M3624" s="65"/>
      <c r="N3624" s="66"/>
      <c r="O3624" s="66"/>
      <c r="P3624" s="63"/>
      <c r="Q3624" s="64"/>
      <c r="R3624" s="64"/>
      <c r="S3624" s="64"/>
      <c r="T3624" s="67"/>
      <c r="U3624" s="62"/>
      <c r="W3624" s="8"/>
      <c r="X3624" s="8"/>
      <c r="Y3624" s="8"/>
      <c r="Z3624" s="8"/>
      <c r="AA3624" s="8"/>
      <c r="AB3624" s="8"/>
      <c r="AC3624" s="8"/>
      <c r="AD3624" s="8"/>
      <c r="AE3624" s="8"/>
      <c r="AF3624" s="8"/>
      <c r="AG3624" s="8"/>
    </row>
    <row r="3625" spans="1:33" s="7" customFormat="1" x14ac:dyDescent="0.3">
      <c r="A3625" s="61">
        <v>4114</v>
      </c>
      <c r="B3625" s="63"/>
      <c r="C3625" s="63"/>
      <c r="D3625" s="63"/>
      <c r="E3625" s="64"/>
      <c r="F3625" s="64"/>
      <c r="G3625" s="64"/>
      <c r="H3625" s="63"/>
      <c r="I3625" s="63"/>
      <c r="J3625" s="63"/>
      <c r="K3625" s="63"/>
      <c r="L3625" s="63"/>
      <c r="M3625" s="65"/>
      <c r="N3625" s="66"/>
      <c r="O3625" s="66"/>
      <c r="P3625" s="63"/>
      <c r="Q3625" s="64"/>
      <c r="R3625" s="64"/>
      <c r="S3625" s="64"/>
      <c r="T3625" s="67"/>
      <c r="U3625" s="62"/>
      <c r="W3625" s="8"/>
      <c r="X3625" s="8"/>
      <c r="Y3625" s="8"/>
      <c r="Z3625" s="8"/>
      <c r="AA3625" s="8"/>
      <c r="AB3625" s="8"/>
      <c r="AC3625" s="8"/>
      <c r="AD3625" s="8"/>
      <c r="AE3625" s="8"/>
      <c r="AF3625" s="8"/>
      <c r="AG3625" s="8"/>
    </row>
    <row r="3626" spans="1:33" s="7" customFormat="1" x14ac:dyDescent="0.3">
      <c r="A3626" s="61">
        <v>4115</v>
      </c>
      <c r="B3626" s="63"/>
      <c r="C3626" s="63"/>
      <c r="D3626" s="63"/>
      <c r="E3626" s="64"/>
      <c r="F3626" s="64"/>
      <c r="G3626" s="64"/>
      <c r="H3626" s="63"/>
      <c r="I3626" s="63"/>
      <c r="J3626" s="63"/>
      <c r="K3626" s="63"/>
      <c r="L3626" s="63"/>
      <c r="M3626" s="65"/>
      <c r="N3626" s="66"/>
      <c r="O3626" s="66"/>
      <c r="P3626" s="63"/>
      <c r="Q3626" s="64"/>
      <c r="R3626" s="64"/>
      <c r="S3626" s="64"/>
      <c r="T3626" s="67"/>
      <c r="U3626" s="62"/>
      <c r="W3626" s="8"/>
      <c r="X3626" s="8"/>
      <c r="Y3626" s="8"/>
      <c r="Z3626" s="8"/>
      <c r="AA3626" s="8"/>
      <c r="AB3626" s="8"/>
      <c r="AC3626" s="8"/>
      <c r="AD3626" s="8"/>
      <c r="AE3626" s="8"/>
      <c r="AF3626" s="8"/>
      <c r="AG3626" s="8"/>
    </row>
    <row r="3627" spans="1:33" s="7" customFormat="1" x14ac:dyDescent="0.3">
      <c r="A3627" s="61">
        <v>4116</v>
      </c>
      <c r="B3627" s="63"/>
      <c r="C3627" s="63"/>
      <c r="D3627" s="63"/>
      <c r="E3627" s="64"/>
      <c r="F3627" s="64"/>
      <c r="G3627" s="64"/>
      <c r="H3627" s="63"/>
      <c r="I3627" s="63"/>
      <c r="J3627" s="63"/>
      <c r="K3627" s="63"/>
      <c r="L3627" s="63"/>
      <c r="M3627" s="65"/>
      <c r="N3627" s="66"/>
      <c r="O3627" s="66"/>
      <c r="P3627" s="63"/>
      <c r="Q3627" s="64"/>
      <c r="R3627" s="64"/>
      <c r="S3627" s="64"/>
      <c r="T3627" s="67"/>
      <c r="U3627" s="62"/>
      <c r="W3627" s="8"/>
      <c r="X3627" s="8"/>
      <c r="Y3627" s="8"/>
      <c r="Z3627" s="8"/>
      <c r="AA3627" s="8"/>
      <c r="AB3627" s="8"/>
      <c r="AC3627" s="8"/>
      <c r="AD3627" s="8"/>
      <c r="AE3627" s="8"/>
      <c r="AF3627" s="8"/>
      <c r="AG3627" s="8"/>
    </row>
    <row r="3628" spans="1:33" s="7" customFormat="1" x14ac:dyDescent="0.3">
      <c r="A3628" s="61">
        <v>4117</v>
      </c>
      <c r="B3628" s="63"/>
      <c r="C3628" s="63"/>
      <c r="D3628" s="63"/>
      <c r="E3628" s="64"/>
      <c r="F3628" s="64"/>
      <c r="G3628" s="64"/>
      <c r="H3628" s="63"/>
      <c r="I3628" s="63"/>
      <c r="J3628" s="63"/>
      <c r="K3628" s="63"/>
      <c r="L3628" s="63"/>
      <c r="M3628" s="65"/>
      <c r="N3628" s="66"/>
      <c r="O3628" s="66"/>
      <c r="P3628" s="63"/>
      <c r="Q3628" s="64"/>
      <c r="R3628" s="64"/>
      <c r="S3628" s="64"/>
      <c r="T3628" s="67"/>
      <c r="U3628" s="62"/>
      <c r="W3628" s="8"/>
      <c r="X3628" s="8"/>
      <c r="Y3628" s="8"/>
      <c r="Z3628" s="8"/>
      <c r="AA3628" s="8"/>
      <c r="AB3628" s="8"/>
      <c r="AC3628" s="8"/>
      <c r="AD3628" s="8"/>
      <c r="AE3628" s="8"/>
      <c r="AF3628" s="8"/>
      <c r="AG3628" s="8"/>
    </row>
    <row r="3629" spans="1:33" s="7" customFormat="1" x14ac:dyDescent="0.3">
      <c r="A3629" s="61">
        <v>4118</v>
      </c>
      <c r="B3629" s="63"/>
      <c r="C3629" s="63"/>
      <c r="D3629" s="63"/>
      <c r="E3629" s="64"/>
      <c r="F3629" s="64"/>
      <c r="G3629" s="64"/>
      <c r="H3629" s="63"/>
      <c r="I3629" s="63"/>
      <c r="J3629" s="63"/>
      <c r="K3629" s="63"/>
      <c r="L3629" s="63"/>
      <c r="M3629" s="65"/>
      <c r="N3629" s="66"/>
      <c r="O3629" s="66"/>
      <c r="P3629" s="63"/>
      <c r="Q3629" s="64"/>
      <c r="R3629" s="64"/>
      <c r="S3629" s="64"/>
      <c r="T3629" s="67"/>
      <c r="U3629" s="62"/>
      <c r="W3629" s="8"/>
      <c r="X3629" s="8"/>
      <c r="Y3629" s="8"/>
      <c r="Z3629" s="8"/>
      <c r="AA3629" s="8"/>
      <c r="AB3629" s="8"/>
      <c r="AC3629" s="8"/>
      <c r="AD3629" s="8"/>
      <c r="AE3629" s="8"/>
      <c r="AF3629" s="8"/>
      <c r="AG3629" s="8"/>
    </row>
    <row r="3630" spans="1:33" s="7" customFormat="1" x14ac:dyDescent="0.3">
      <c r="A3630" s="61">
        <v>4119</v>
      </c>
      <c r="B3630" s="63"/>
      <c r="C3630" s="63"/>
      <c r="D3630" s="63"/>
      <c r="E3630" s="64"/>
      <c r="F3630" s="64"/>
      <c r="G3630" s="64"/>
      <c r="H3630" s="63"/>
      <c r="I3630" s="63"/>
      <c r="J3630" s="63"/>
      <c r="K3630" s="63"/>
      <c r="L3630" s="63"/>
      <c r="M3630" s="65"/>
      <c r="N3630" s="66"/>
      <c r="O3630" s="66"/>
      <c r="P3630" s="63"/>
      <c r="Q3630" s="64"/>
      <c r="R3630" s="64"/>
      <c r="S3630" s="64"/>
      <c r="T3630" s="67"/>
      <c r="U3630" s="62"/>
      <c r="W3630" s="8"/>
      <c r="X3630" s="8"/>
      <c r="Y3630" s="8"/>
      <c r="Z3630" s="8"/>
      <c r="AA3630" s="8"/>
      <c r="AB3630" s="8"/>
      <c r="AC3630" s="8"/>
      <c r="AD3630" s="8"/>
      <c r="AE3630" s="8"/>
      <c r="AF3630" s="8"/>
      <c r="AG3630" s="8"/>
    </row>
    <row r="3631" spans="1:33" s="7" customFormat="1" x14ac:dyDescent="0.3">
      <c r="A3631" s="61">
        <v>4120</v>
      </c>
      <c r="B3631" s="63"/>
      <c r="C3631" s="63"/>
      <c r="D3631" s="63"/>
      <c r="E3631" s="64"/>
      <c r="F3631" s="64"/>
      <c r="G3631" s="64"/>
      <c r="H3631" s="63"/>
      <c r="I3631" s="63"/>
      <c r="J3631" s="63"/>
      <c r="K3631" s="63"/>
      <c r="L3631" s="63"/>
      <c r="M3631" s="65"/>
      <c r="N3631" s="66"/>
      <c r="O3631" s="66"/>
      <c r="P3631" s="63"/>
      <c r="Q3631" s="64"/>
      <c r="R3631" s="64"/>
      <c r="S3631" s="64"/>
      <c r="T3631" s="67"/>
      <c r="U3631" s="62"/>
      <c r="W3631" s="8"/>
      <c r="X3631" s="8"/>
      <c r="Y3631" s="8"/>
      <c r="Z3631" s="8"/>
      <c r="AA3631" s="8"/>
      <c r="AB3631" s="8"/>
      <c r="AC3631" s="8"/>
      <c r="AD3631" s="8"/>
      <c r="AE3631" s="8"/>
      <c r="AF3631" s="8"/>
      <c r="AG3631" s="8"/>
    </row>
    <row r="3632" spans="1:33" s="7" customFormat="1" x14ac:dyDescent="0.3">
      <c r="A3632" s="61">
        <v>4121</v>
      </c>
      <c r="B3632" s="63"/>
      <c r="C3632" s="63"/>
      <c r="D3632" s="63"/>
      <c r="E3632" s="64"/>
      <c r="F3632" s="64"/>
      <c r="G3632" s="64"/>
      <c r="H3632" s="63"/>
      <c r="I3632" s="63"/>
      <c r="J3632" s="63"/>
      <c r="K3632" s="63"/>
      <c r="L3632" s="63"/>
      <c r="M3632" s="65"/>
      <c r="N3632" s="66"/>
      <c r="O3632" s="66"/>
      <c r="P3632" s="63"/>
      <c r="Q3632" s="64"/>
      <c r="R3632" s="64"/>
      <c r="S3632" s="64"/>
      <c r="T3632" s="67"/>
      <c r="U3632" s="62"/>
      <c r="W3632" s="8"/>
      <c r="X3632" s="8"/>
      <c r="Y3632" s="8"/>
      <c r="Z3632" s="8"/>
      <c r="AA3632" s="8"/>
      <c r="AB3632" s="8"/>
      <c r="AC3632" s="8"/>
      <c r="AD3632" s="8"/>
      <c r="AE3632" s="8"/>
      <c r="AF3632" s="8"/>
      <c r="AG3632" s="8"/>
    </row>
    <row r="3633" spans="1:33" s="7" customFormat="1" x14ac:dyDescent="0.3">
      <c r="A3633" s="61">
        <v>4122</v>
      </c>
      <c r="B3633" s="63"/>
      <c r="C3633" s="63"/>
      <c r="D3633" s="63"/>
      <c r="E3633" s="64"/>
      <c r="F3633" s="64"/>
      <c r="G3633" s="64"/>
      <c r="H3633" s="63"/>
      <c r="I3633" s="63"/>
      <c r="J3633" s="63"/>
      <c r="K3633" s="63"/>
      <c r="L3633" s="63"/>
      <c r="M3633" s="65"/>
      <c r="N3633" s="66"/>
      <c r="O3633" s="66"/>
      <c r="P3633" s="63"/>
      <c r="Q3633" s="64"/>
      <c r="R3633" s="64"/>
      <c r="S3633" s="64"/>
      <c r="T3633" s="67"/>
      <c r="U3633" s="62"/>
      <c r="W3633" s="8"/>
      <c r="X3633" s="8"/>
      <c r="Y3633" s="8"/>
      <c r="Z3633" s="8"/>
      <c r="AA3633" s="8"/>
      <c r="AB3633" s="8"/>
      <c r="AC3633" s="8"/>
      <c r="AD3633" s="8"/>
      <c r="AE3633" s="8"/>
      <c r="AF3633" s="8"/>
      <c r="AG3633" s="8"/>
    </row>
    <row r="3634" spans="1:33" s="7" customFormat="1" x14ac:dyDescent="0.3">
      <c r="A3634" s="61">
        <v>4123</v>
      </c>
      <c r="B3634" s="63"/>
      <c r="C3634" s="63"/>
      <c r="D3634" s="63"/>
      <c r="E3634" s="64"/>
      <c r="F3634" s="64"/>
      <c r="G3634" s="64"/>
      <c r="H3634" s="63"/>
      <c r="I3634" s="63"/>
      <c r="J3634" s="63"/>
      <c r="K3634" s="63"/>
      <c r="L3634" s="63"/>
      <c r="M3634" s="65"/>
      <c r="N3634" s="66"/>
      <c r="O3634" s="66"/>
      <c r="P3634" s="63"/>
      <c r="Q3634" s="64"/>
      <c r="R3634" s="64"/>
      <c r="S3634" s="64"/>
      <c r="T3634" s="67"/>
      <c r="U3634" s="62"/>
      <c r="W3634" s="8"/>
      <c r="X3634" s="8"/>
      <c r="Y3634" s="8"/>
      <c r="Z3634" s="8"/>
      <c r="AA3634" s="8"/>
      <c r="AB3634" s="8"/>
      <c r="AC3634" s="8"/>
      <c r="AD3634" s="8"/>
      <c r="AE3634" s="8"/>
      <c r="AF3634" s="8"/>
      <c r="AG3634" s="8"/>
    </row>
    <row r="3635" spans="1:33" s="7" customFormat="1" x14ac:dyDescent="0.3">
      <c r="A3635" s="61">
        <v>4124</v>
      </c>
      <c r="B3635" s="63"/>
      <c r="C3635" s="63"/>
      <c r="D3635" s="63"/>
      <c r="E3635" s="64"/>
      <c r="F3635" s="64"/>
      <c r="G3635" s="64"/>
      <c r="H3635" s="63"/>
      <c r="I3635" s="63"/>
      <c r="J3635" s="63"/>
      <c r="K3635" s="63"/>
      <c r="L3635" s="63"/>
      <c r="M3635" s="65"/>
      <c r="N3635" s="66"/>
      <c r="O3635" s="66"/>
      <c r="P3635" s="63"/>
      <c r="Q3635" s="64"/>
      <c r="R3635" s="64"/>
      <c r="S3635" s="64"/>
      <c r="T3635" s="67"/>
      <c r="U3635" s="62"/>
      <c r="W3635" s="8"/>
      <c r="X3635" s="8"/>
      <c r="Y3635" s="8"/>
      <c r="Z3635" s="8"/>
      <c r="AA3635" s="8"/>
      <c r="AB3635" s="8"/>
      <c r="AC3635" s="8"/>
      <c r="AD3635" s="8"/>
      <c r="AE3635" s="8"/>
      <c r="AF3635" s="8"/>
      <c r="AG3635" s="8"/>
    </row>
    <row r="3636" spans="1:33" s="7" customFormat="1" x14ac:dyDescent="0.3">
      <c r="A3636" s="61">
        <v>4125</v>
      </c>
      <c r="B3636" s="63"/>
      <c r="C3636" s="63"/>
      <c r="D3636" s="63"/>
      <c r="E3636" s="64"/>
      <c r="F3636" s="64"/>
      <c r="G3636" s="64"/>
      <c r="H3636" s="63"/>
      <c r="I3636" s="63"/>
      <c r="J3636" s="63"/>
      <c r="K3636" s="63"/>
      <c r="L3636" s="63"/>
      <c r="M3636" s="65"/>
      <c r="N3636" s="66"/>
      <c r="O3636" s="66"/>
      <c r="P3636" s="63"/>
      <c r="Q3636" s="64"/>
      <c r="R3636" s="64"/>
      <c r="S3636" s="64"/>
      <c r="T3636" s="67"/>
      <c r="U3636" s="62"/>
      <c r="W3636" s="8"/>
      <c r="X3636" s="8"/>
      <c r="Y3636" s="8"/>
      <c r="Z3636" s="8"/>
      <c r="AA3636" s="8"/>
      <c r="AB3636" s="8"/>
      <c r="AC3636" s="8"/>
      <c r="AD3636" s="8"/>
      <c r="AE3636" s="8"/>
      <c r="AF3636" s="8"/>
      <c r="AG3636" s="8"/>
    </row>
    <row r="3637" spans="1:33" s="7" customFormat="1" x14ac:dyDescent="0.3">
      <c r="A3637" s="61">
        <v>4126</v>
      </c>
      <c r="B3637" s="63"/>
      <c r="C3637" s="63"/>
      <c r="D3637" s="63"/>
      <c r="E3637" s="64"/>
      <c r="F3637" s="64"/>
      <c r="G3637" s="64"/>
      <c r="H3637" s="63"/>
      <c r="I3637" s="63"/>
      <c r="J3637" s="63"/>
      <c r="K3637" s="63"/>
      <c r="L3637" s="63"/>
      <c r="M3637" s="65"/>
      <c r="N3637" s="66"/>
      <c r="O3637" s="66"/>
      <c r="P3637" s="63"/>
      <c r="Q3637" s="64"/>
      <c r="R3637" s="64"/>
      <c r="S3637" s="64"/>
      <c r="T3637" s="67"/>
      <c r="U3637" s="62"/>
      <c r="W3637" s="8"/>
      <c r="X3637" s="8"/>
      <c r="Y3637" s="8"/>
      <c r="Z3637" s="8"/>
      <c r="AA3637" s="8"/>
      <c r="AB3637" s="8"/>
      <c r="AC3637" s="8"/>
      <c r="AD3637" s="8"/>
      <c r="AE3637" s="8"/>
      <c r="AF3637" s="8"/>
      <c r="AG3637" s="8"/>
    </row>
    <row r="3638" spans="1:33" s="7" customFormat="1" x14ac:dyDescent="0.3">
      <c r="A3638" s="61">
        <v>4127</v>
      </c>
      <c r="B3638" s="63"/>
      <c r="C3638" s="63"/>
      <c r="D3638" s="63"/>
      <c r="E3638" s="64"/>
      <c r="F3638" s="64"/>
      <c r="G3638" s="64"/>
      <c r="H3638" s="63"/>
      <c r="I3638" s="63"/>
      <c r="J3638" s="63"/>
      <c r="K3638" s="63"/>
      <c r="L3638" s="63"/>
      <c r="M3638" s="65"/>
      <c r="N3638" s="66"/>
      <c r="O3638" s="66"/>
      <c r="P3638" s="63"/>
      <c r="Q3638" s="64"/>
      <c r="R3638" s="64"/>
      <c r="S3638" s="64"/>
      <c r="T3638" s="67"/>
      <c r="U3638" s="62"/>
      <c r="W3638" s="8"/>
      <c r="X3638" s="8"/>
      <c r="Y3638" s="8"/>
      <c r="Z3638" s="8"/>
      <c r="AA3638" s="8"/>
      <c r="AB3638" s="8"/>
      <c r="AC3638" s="8"/>
      <c r="AD3638" s="8"/>
      <c r="AE3638" s="8"/>
      <c r="AF3638" s="8"/>
      <c r="AG3638" s="8"/>
    </row>
    <row r="3639" spans="1:33" s="7" customFormat="1" x14ac:dyDescent="0.3">
      <c r="A3639" s="61">
        <v>4128</v>
      </c>
      <c r="B3639" s="63"/>
      <c r="C3639" s="63"/>
      <c r="D3639" s="63"/>
      <c r="E3639" s="64"/>
      <c r="F3639" s="64"/>
      <c r="G3639" s="64"/>
      <c r="H3639" s="63"/>
      <c r="I3639" s="63"/>
      <c r="J3639" s="63"/>
      <c r="K3639" s="63"/>
      <c r="L3639" s="63"/>
      <c r="M3639" s="65"/>
      <c r="N3639" s="66"/>
      <c r="O3639" s="66"/>
      <c r="P3639" s="63"/>
      <c r="Q3639" s="64"/>
      <c r="R3639" s="64"/>
      <c r="S3639" s="64"/>
      <c r="T3639" s="67"/>
      <c r="U3639" s="62"/>
      <c r="W3639" s="8"/>
      <c r="X3639" s="8"/>
      <c r="Y3639" s="8"/>
      <c r="Z3639" s="8"/>
      <c r="AA3639" s="8"/>
      <c r="AB3639" s="8"/>
      <c r="AC3639" s="8"/>
      <c r="AD3639" s="8"/>
      <c r="AE3639" s="8"/>
      <c r="AF3639" s="8"/>
      <c r="AG3639" s="8"/>
    </row>
    <row r="3640" spans="1:33" s="7" customFormat="1" x14ac:dyDescent="0.3">
      <c r="A3640" s="61">
        <v>4129</v>
      </c>
      <c r="B3640" s="63"/>
      <c r="C3640" s="63"/>
      <c r="D3640" s="63"/>
      <c r="E3640" s="64"/>
      <c r="F3640" s="64"/>
      <c r="G3640" s="64"/>
      <c r="H3640" s="63"/>
      <c r="I3640" s="63"/>
      <c r="J3640" s="63"/>
      <c r="K3640" s="63"/>
      <c r="L3640" s="63"/>
      <c r="M3640" s="65"/>
      <c r="N3640" s="66"/>
      <c r="O3640" s="66"/>
      <c r="P3640" s="63"/>
      <c r="Q3640" s="64"/>
      <c r="R3640" s="64"/>
      <c r="S3640" s="64"/>
      <c r="T3640" s="67"/>
      <c r="U3640" s="62"/>
      <c r="W3640" s="8"/>
      <c r="X3640" s="8"/>
      <c r="Y3640" s="8"/>
      <c r="Z3640" s="8"/>
      <c r="AA3640" s="8"/>
      <c r="AB3640" s="8"/>
      <c r="AC3640" s="8"/>
      <c r="AD3640" s="8"/>
      <c r="AE3640" s="8"/>
      <c r="AF3640" s="8"/>
      <c r="AG3640" s="8"/>
    </row>
    <row r="3641" spans="1:33" s="7" customFormat="1" x14ac:dyDescent="0.3">
      <c r="A3641" s="61">
        <v>4130</v>
      </c>
      <c r="B3641" s="63"/>
      <c r="C3641" s="63"/>
      <c r="D3641" s="63"/>
      <c r="E3641" s="64"/>
      <c r="F3641" s="64"/>
      <c r="G3641" s="64"/>
      <c r="H3641" s="63"/>
      <c r="I3641" s="63"/>
      <c r="J3641" s="63"/>
      <c r="K3641" s="63"/>
      <c r="L3641" s="63"/>
      <c r="M3641" s="65"/>
      <c r="N3641" s="66"/>
      <c r="O3641" s="66"/>
      <c r="P3641" s="63"/>
      <c r="Q3641" s="64"/>
      <c r="R3641" s="64"/>
      <c r="S3641" s="64"/>
      <c r="T3641" s="67"/>
      <c r="U3641" s="62"/>
      <c r="W3641" s="8"/>
      <c r="X3641" s="8"/>
      <c r="Y3641" s="8"/>
      <c r="Z3641" s="8"/>
      <c r="AA3641" s="8"/>
      <c r="AB3641" s="8"/>
      <c r="AC3641" s="8"/>
      <c r="AD3641" s="8"/>
      <c r="AE3641" s="8"/>
      <c r="AF3641" s="8"/>
      <c r="AG3641" s="8"/>
    </row>
    <row r="3642" spans="1:33" s="7" customFormat="1" x14ac:dyDescent="0.3">
      <c r="A3642" s="61">
        <v>4131</v>
      </c>
      <c r="B3642" s="63"/>
      <c r="C3642" s="63"/>
      <c r="D3642" s="63"/>
      <c r="E3642" s="64"/>
      <c r="F3642" s="64"/>
      <c r="G3642" s="64"/>
      <c r="H3642" s="63"/>
      <c r="I3642" s="63"/>
      <c r="J3642" s="63"/>
      <c r="K3642" s="63"/>
      <c r="L3642" s="63"/>
      <c r="M3642" s="65"/>
      <c r="N3642" s="66"/>
      <c r="O3642" s="66"/>
      <c r="P3642" s="63"/>
      <c r="Q3642" s="64"/>
      <c r="R3642" s="64"/>
      <c r="S3642" s="64"/>
      <c r="T3642" s="67"/>
      <c r="U3642" s="62"/>
      <c r="W3642" s="8"/>
      <c r="X3642" s="8"/>
      <c r="Y3642" s="8"/>
      <c r="Z3642" s="8"/>
      <c r="AA3642" s="8"/>
      <c r="AB3642" s="8"/>
      <c r="AC3642" s="8"/>
      <c r="AD3642" s="8"/>
      <c r="AE3642" s="8"/>
      <c r="AF3642" s="8"/>
      <c r="AG3642" s="8"/>
    </row>
    <row r="3643" spans="1:33" s="7" customFormat="1" x14ac:dyDescent="0.3">
      <c r="A3643" s="61">
        <v>4132</v>
      </c>
      <c r="B3643" s="63"/>
      <c r="C3643" s="63"/>
      <c r="D3643" s="63"/>
      <c r="E3643" s="64"/>
      <c r="F3643" s="64"/>
      <c r="G3643" s="64"/>
      <c r="H3643" s="63"/>
      <c r="I3643" s="63"/>
      <c r="J3643" s="63"/>
      <c r="K3643" s="63"/>
      <c r="L3643" s="63"/>
      <c r="M3643" s="65"/>
      <c r="N3643" s="66"/>
      <c r="O3643" s="66"/>
      <c r="P3643" s="63"/>
      <c r="Q3643" s="64"/>
      <c r="R3643" s="64"/>
      <c r="S3643" s="64"/>
      <c r="T3643" s="67"/>
      <c r="U3643" s="62"/>
      <c r="W3643" s="8"/>
      <c r="X3643" s="8"/>
      <c r="Y3643" s="8"/>
      <c r="Z3643" s="8"/>
      <c r="AA3643" s="8"/>
      <c r="AB3643" s="8"/>
      <c r="AC3643" s="8"/>
      <c r="AD3643" s="8"/>
      <c r="AE3643" s="8"/>
      <c r="AF3643" s="8"/>
      <c r="AG3643" s="8"/>
    </row>
    <row r="3644" spans="1:33" s="7" customFormat="1" x14ac:dyDescent="0.3">
      <c r="A3644" s="61">
        <v>4133</v>
      </c>
      <c r="B3644" s="63"/>
      <c r="C3644" s="63"/>
      <c r="D3644" s="63"/>
      <c r="E3644" s="64"/>
      <c r="F3644" s="64"/>
      <c r="G3644" s="64"/>
      <c r="H3644" s="63"/>
      <c r="I3644" s="63"/>
      <c r="J3644" s="63"/>
      <c r="K3644" s="63"/>
      <c r="L3644" s="63"/>
      <c r="M3644" s="65"/>
      <c r="N3644" s="66"/>
      <c r="O3644" s="66"/>
      <c r="P3644" s="63"/>
      <c r="Q3644" s="64"/>
      <c r="R3644" s="64"/>
      <c r="S3644" s="64"/>
      <c r="T3644" s="67"/>
      <c r="U3644" s="62"/>
      <c r="W3644" s="8"/>
      <c r="X3644" s="8"/>
      <c r="Y3644" s="8"/>
      <c r="Z3644" s="8"/>
      <c r="AA3644" s="8"/>
      <c r="AB3644" s="8"/>
      <c r="AC3644" s="8"/>
      <c r="AD3644" s="8"/>
      <c r="AE3644" s="8"/>
      <c r="AF3644" s="8"/>
      <c r="AG3644" s="8"/>
    </row>
    <row r="3645" spans="1:33" s="7" customFormat="1" x14ac:dyDescent="0.3">
      <c r="A3645" s="61">
        <v>4134</v>
      </c>
      <c r="B3645" s="63"/>
      <c r="C3645" s="63"/>
      <c r="D3645" s="63"/>
      <c r="E3645" s="64"/>
      <c r="F3645" s="64"/>
      <c r="G3645" s="64"/>
      <c r="H3645" s="63"/>
      <c r="I3645" s="63"/>
      <c r="J3645" s="63"/>
      <c r="K3645" s="63"/>
      <c r="L3645" s="63"/>
      <c r="M3645" s="65"/>
      <c r="N3645" s="66"/>
      <c r="O3645" s="66"/>
      <c r="P3645" s="63"/>
      <c r="Q3645" s="64"/>
      <c r="R3645" s="64"/>
      <c r="S3645" s="64"/>
      <c r="T3645" s="67"/>
      <c r="U3645" s="62"/>
      <c r="W3645" s="8"/>
      <c r="X3645" s="8"/>
      <c r="Y3645" s="8"/>
      <c r="Z3645" s="8"/>
      <c r="AA3645" s="8"/>
      <c r="AB3645" s="8"/>
      <c r="AC3645" s="8"/>
      <c r="AD3645" s="8"/>
      <c r="AE3645" s="8"/>
      <c r="AF3645" s="8"/>
      <c r="AG3645" s="8"/>
    </row>
    <row r="3646" spans="1:33" s="7" customFormat="1" x14ac:dyDescent="0.3">
      <c r="A3646" s="61">
        <v>4135</v>
      </c>
      <c r="B3646" s="63"/>
      <c r="C3646" s="63"/>
      <c r="D3646" s="63"/>
      <c r="E3646" s="64"/>
      <c r="F3646" s="64"/>
      <c r="G3646" s="64"/>
      <c r="H3646" s="63"/>
      <c r="I3646" s="63"/>
      <c r="J3646" s="63"/>
      <c r="K3646" s="63"/>
      <c r="L3646" s="63"/>
      <c r="M3646" s="65"/>
      <c r="N3646" s="66"/>
      <c r="O3646" s="66"/>
      <c r="P3646" s="63"/>
      <c r="Q3646" s="64"/>
      <c r="R3646" s="64"/>
      <c r="S3646" s="64"/>
      <c r="T3646" s="67"/>
      <c r="U3646" s="62"/>
      <c r="W3646" s="8"/>
      <c r="X3646" s="8"/>
      <c r="Y3646" s="8"/>
      <c r="Z3646" s="8"/>
      <c r="AA3646" s="8"/>
      <c r="AB3646" s="8"/>
      <c r="AC3646" s="8"/>
      <c r="AD3646" s="8"/>
      <c r="AE3646" s="8"/>
      <c r="AF3646" s="8"/>
      <c r="AG3646" s="8"/>
    </row>
    <row r="3647" spans="1:33" s="7" customFormat="1" x14ac:dyDescent="0.3">
      <c r="A3647" s="61">
        <v>4136</v>
      </c>
      <c r="B3647" s="63"/>
      <c r="C3647" s="63"/>
      <c r="D3647" s="63"/>
      <c r="E3647" s="64"/>
      <c r="F3647" s="64"/>
      <c r="G3647" s="64"/>
      <c r="H3647" s="63"/>
      <c r="I3647" s="63"/>
      <c r="J3647" s="63"/>
      <c r="K3647" s="63"/>
      <c r="L3647" s="63"/>
      <c r="M3647" s="65"/>
      <c r="N3647" s="66"/>
      <c r="O3647" s="66"/>
      <c r="P3647" s="63"/>
      <c r="Q3647" s="64"/>
      <c r="R3647" s="64"/>
      <c r="S3647" s="64"/>
      <c r="T3647" s="67"/>
      <c r="U3647" s="62"/>
      <c r="W3647" s="8"/>
      <c r="X3647" s="8"/>
      <c r="Y3647" s="8"/>
      <c r="Z3647" s="8"/>
      <c r="AA3647" s="8"/>
      <c r="AB3647" s="8"/>
      <c r="AC3647" s="8"/>
      <c r="AD3647" s="8"/>
      <c r="AE3647" s="8"/>
      <c r="AF3647" s="8"/>
      <c r="AG3647" s="8"/>
    </row>
    <row r="3648" spans="1:33" s="7" customFormat="1" x14ac:dyDescent="0.3">
      <c r="A3648" s="61">
        <v>4137</v>
      </c>
      <c r="B3648" s="63"/>
      <c r="C3648" s="63"/>
      <c r="D3648" s="63"/>
      <c r="E3648" s="64"/>
      <c r="F3648" s="64"/>
      <c r="G3648" s="64"/>
      <c r="H3648" s="63"/>
      <c r="I3648" s="63"/>
      <c r="J3648" s="63"/>
      <c r="K3648" s="63"/>
      <c r="L3648" s="63"/>
      <c r="M3648" s="65"/>
      <c r="N3648" s="66"/>
      <c r="O3648" s="66"/>
      <c r="P3648" s="63"/>
      <c r="Q3648" s="64"/>
      <c r="R3648" s="64"/>
      <c r="S3648" s="64"/>
      <c r="T3648" s="67"/>
      <c r="U3648" s="62"/>
      <c r="W3648" s="8"/>
      <c r="X3648" s="8"/>
      <c r="Y3648" s="8"/>
      <c r="Z3648" s="8"/>
      <c r="AA3648" s="8"/>
      <c r="AB3648" s="8"/>
      <c r="AC3648" s="8"/>
      <c r="AD3648" s="8"/>
      <c r="AE3648" s="8"/>
      <c r="AF3648" s="8"/>
      <c r="AG3648" s="8"/>
    </row>
    <row r="3649" spans="1:33" s="7" customFormat="1" x14ac:dyDescent="0.3">
      <c r="A3649" s="61">
        <v>4138</v>
      </c>
      <c r="B3649" s="63"/>
      <c r="C3649" s="63"/>
      <c r="D3649" s="63"/>
      <c r="E3649" s="64"/>
      <c r="F3649" s="64"/>
      <c r="G3649" s="64"/>
      <c r="H3649" s="63"/>
      <c r="I3649" s="63"/>
      <c r="J3649" s="63"/>
      <c r="K3649" s="63"/>
      <c r="L3649" s="63"/>
      <c r="M3649" s="65"/>
      <c r="N3649" s="66"/>
      <c r="O3649" s="66"/>
      <c r="P3649" s="63"/>
      <c r="Q3649" s="64"/>
      <c r="R3649" s="64"/>
      <c r="S3649" s="64"/>
      <c r="T3649" s="67"/>
      <c r="U3649" s="62"/>
      <c r="W3649" s="8"/>
      <c r="X3649" s="8"/>
      <c r="Y3649" s="8"/>
      <c r="Z3649" s="8"/>
      <c r="AA3649" s="8"/>
      <c r="AB3649" s="8"/>
      <c r="AC3649" s="8"/>
      <c r="AD3649" s="8"/>
      <c r="AE3649" s="8"/>
      <c r="AF3649" s="8"/>
      <c r="AG3649" s="8"/>
    </row>
    <row r="3650" spans="1:33" s="7" customFormat="1" x14ac:dyDescent="0.3">
      <c r="A3650" s="61">
        <v>4139</v>
      </c>
      <c r="B3650" s="63"/>
      <c r="C3650" s="63"/>
      <c r="D3650" s="63"/>
      <c r="E3650" s="64"/>
      <c r="F3650" s="64"/>
      <c r="G3650" s="64"/>
      <c r="H3650" s="63"/>
      <c r="I3650" s="63"/>
      <c r="J3650" s="63"/>
      <c r="K3650" s="63"/>
      <c r="L3650" s="63"/>
      <c r="M3650" s="65"/>
      <c r="N3650" s="66"/>
      <c r="O3650" s="66"/>
      <c r="P3650" s="63"/>
      <c r="Q3650" s="64"/>
      <c r="R3650" s="64"/>
      <c r="S3650" s="64"/>
      <c r="T3650" s="67"/>
      <c r="U3650" s="62"/>
      <c r="W3650" s="8"/>
      <c r="X3650" s="8"/>
      <c r="Y3650" s="8"/>
      <c r="Z3650" s="8"/>
      <c r="AA3650" s="8"/>
      <c r="AB3650" s="8"/>
      <c r="AC3650" s="8"/>
      <c r="AD3650" s="8"/>
      <c r="AE3650" s="8"/>
      <c r="AF3650" s="8"/>
      <c r="AG3650" s="8"/>
    </row>
    <row r="3651" spans="1:33" s="7" customFormat="1" x14ac:dyDescent="0.3">
      <c r="A3651" s="61">
        <v>4140</v>
      </c>
      <c r="B3651" s="63"/>
      <c r="C3651" s="63"/>
      <c r="D3651" s="63"/>
      <c r="E3651" s="64"/>
      <c r="F3651" s="64"/>
      <c r="G3651" s="64"/>
      <c r="H3651" s="63"/>
      <c r="I3651" s="63"/>
      <c r="J3651" s="63"/>
      <c r="K3651" s="63"/>
      <c r="L3651" s="63"/>
      <c r="M3651" s="65"/>
      <c r="N3651" s="66"/>
      <c r="O3651" s="66"/>
      <c r="P3651" s="63"/>
      <c r="Q3651" s="64"/>
      <c r="R3651" s="64"/>
      <c r="S3651" s="64"/>
      <c r="T3651" s="67"/>
      <c r="U3651" s="62"/>
      <c r="W3651" s="8"/>
      <c r="X3651" s="8"/>
      <c r="Y3651" s="8"/>
      <c r="Z3651" s="8"/>
      <c r="AA3651" s="8"/>
      <c r="AB3651" s="8"/>
      <c r="AC3651" s="8"/>
      <c r="AD3651" s="8"/>
      <c r="AE3651" s="8"/>
      <c r="AF3651" s="8"/>
      <c r="AG3651" s="8"/>
    </row>
    <row r="3652" spans="1:33" s="7" customFormat="1" x14ac:dyDescent="0.3">
      <c r="A3652" s="61">
        <v>4141</v>
      </c>
      <c r="B3652" s="63"/>
      <c r="C3652" s="63"/>
      <c r="D3652" s="63"/>
      <c r="E3652" s="64"/>
      <c r="F3652" s="64"/>
      <c r="G3652" s="64"/>
      <c r="H3652" s="63"/>
      <c r="I3652" s="63"/>
      <c r="J3652" s="63"/>
      <c r="K3652" s="63"/>
      <c r="L3652" s="63"/>
      <c r="M3652" s="65"/>
      <c r="N3652" s="66"/>
      <c r="O3652" s="66"/>
      <c r="P3652" s="63"/>
      <c r="Q3652" s="64"/>
      <c r="R3652" s="64"/>
      <c r="S3652" s="64"/>
      <c r="T3652" s="67"/>
      <c r="U3652" s="62"/>
      <c r="W3652" s="8"/>
      <c r="X3652" s="8"/>
      <c r="Y3652" s="8"/>
      <c r="Z3652" s="8"/>
      <c r="AA3652" s="8"/>
      <c r="AB3652" s="8"/>
      <c r="AC3652" s="8"/>
      <c r="AD3652" s="8"/>
      <c r="AE3652" s="8"/>
      <c r="AF3652" s="8"/>
      <c r="AG3652" s="8"/>
    </row>
    <row r="3653" spans="1:33" s="7" customFormat="1" x14ac:dyDescent="0.3">
      <c r="A3653" s="61">
        <v>4142</v>
      </c>
      <c r="B3653" s="63"/>
      <c r="C3653" s="63"/>
      <c r="D3653" s="63"/>
      <c r="E3653" s="64"/>
      <c r="F3653" s="64"/>
      <c r="G3653" s="64"/>
      <c r="H3653" s="63"/>
      <c r="I3653" s="63"/>
      <c r="J3653" s="63"/>
      <c r="K3653" s="63"/>
      <c r="L3653" s="63"/>
      <c r="M3653" s="65"/>
      <c r="N3653" s="66"/>
      <c r="O3653" s="66"/>
      <c r="P3653" s="63"/>
      <c r="Q3653" s="64"/>
      <c r="R3653" s="64"/>
      <c r="S3653" s="64"/>
      <c r="T3653" s="67"/>
      <c r="U3653" s="62"/>
      <c r="W3653" s="8"/>
      <c r="X3653" s="8"/>
      <c r="Y3653" s="8"/>
      <c r="Z3653" s="8"/>
      <c r="AA3653" s="8"/>
      <c r="AB3653" s="8"/>
      <c r="AC3653" s="8"/>
      <c r="AD3653" s="8"/>
      <c r="AE3653" s="8"/>
      <c r="AF3653" s="8"/>
      <c r="AG3653" s="8"/>
    </row>
    <row r="3654" spans="1:33" s="7" customFormat="1" x14ac:dyDescent="0.3">
      <c r="A3654" s="61">
        <v>4143</v>
      </c>
      <c r="B3654" s="63"/>
      <c r="C3654" s="63"/>
      <c r="D3654" s="63"/>
      <c r="E3654" s="64"/>
      <c r="F3654" s="64"/>
      <c r="G3654" s="64"/>
      <c r="H3654" s="63"/>
      <c r="I3654" s="63"/>
      <c r="J3654" s="63"/>
      <c r="K3654" s="63"/>
      <c r="L3654" s="63"/>
      <c r="M3654" s="65"/>
      <c r="N3654" s="66"/>
      <c r="O3654" s="66"/>
      <c r="P3654" s="63"/>
      <c r="Q3654" s="64"/>
      <c r="R3654" s="64"/>
      <c r="S3654" s="64"/>
      <c r="T3654" s="67"/>
      <c r="U3654" s="62"/>
      <c r="W3654" s="8"/>
      <c r="X3654" s="8"/>
      <c r="Y3654" s="8"/>
      <c r="Z3654" s="8"/>
      <c r="AA3654" s="8"/>
      <c r="AB3654" s="8"/>
      <c r="AC3654" s="8"/>
      <c r="AD3654" s="8"/>
      <c r="AE3654" s="8"/>
      <c r="AF3654" s="8"/>
      <c r="AG3654" s="8"/>
    </row>
    <row r="3655" spans="1:33" s="7" customFormat="1" x14ac:dyDescent="0.3">
      <c r="A3655" s="61">
        <v>4144</v>
      </c>
      <c r="B3655" s="63"/>
      <c r="C3655" s="63"/>
      <c r="D3655" s="63"/>
      <c r="E3655" s="64"/>
      <c r="F3655" s="64"/>
      <c r="G3655" s="64"/>
      <c r="H3655" s="63"/>
      <c r="I3655" s="63"/>
      <c r="J3655" s="63"/>
      <c r="K3655" s="63"/>
      <c r="L3655" s="63"/>
      <c r="M3655" s="65"/>
      <c r="N3655" s="66"/>
      <c r="O3655" s="66"/>
      <c r="P3655" s="63"/>
      <c r="Q3655" s="64"/>
      <c r="R3655" s="64"/>
      <c r="S3655" s="64"/>
      <c r="T3655" s="67"/>
      <c r="U3655" s="62"/>
      <c r="W3655" s="8"/>
      <c r="X3655" s="8"/>
      <c r="Y3655" s="8"/>
      <c r="Z3655" s="8"/>
      <c r="AA3655" s="8"/>
      <c r="AB3655" s="8"/>
      <c r="AC3655" s="8"/>
      <c r="AD3655" s="8"/>
      <c r="AE3655" s="8"/>
      <c r="AF3655" s="8"/>
      <c r="AG3655" s="8"/>
    </row>
    <row r="3656" spans="1:33" s="7" customFormat="1" x14ac:dyDescent="0.3">
      <c r="A3656" s="61">
        <v>4145</v>
      </c>
      <c r="B3656" s="63"/>
      <c r="C3656" s="63"/>
      <c r="D3656" s="63"/>
      <c r="E3656" s="64"/>
      <c r="F3656" s="64"/>
      <c r="G3656" s="64"/>
      <c r="H3656" s="63"/>
      <c r="I3656" s="63"/>
      <c r="J3656" s="63"/>
      <c r="K3656" s="63"/>
      <c r="L3656" s="63"/>
      <c r="M3656" s="65"/>
      <c r="N3656" s="66"/>
      <c r="O3656" s="66"/>
      <c r="P3656" s="63"/>
      <c r="Q3656" s="64"/>
      <c r="R3656" s="64"/>
      <c r="S3656" s="64"/>
      <c r="T3656" s="67"/>
      <c r="U3656" s="62"/>
      <c r="W3656" s="8"/>
      <c r="X3656" s="8"/>
      <c r="Y3656" s="8"/>
      <c r="Z3656" s="8"/>
      <c r="AA3656" s="8"/>
      <c r="AB3656" s="8"/>
      <c r="AC3656" s="8"/>
      <c r="AD3656" s="8"/>
      <c r="AE3656" s="8"/>
      <c r="AF3656" s="8"/>
      <c r="AG3656" s="8"/>
    </row>
    <row r="3657" spans="1:33" s="7" customFormat="1" x14ac:dyDescent="0.3">
      <c r="A3657" s="61">
        <v>4146</v>
      </c>
      <c r="B3657" s="63"/>
      <c r="C3657" s="63"/>
      <c r="D3657" s="63"/>
      <c r="E3657" s="64"/>
      <c r="F3657" s="64"/>
      <c r="G3657" s="64"/>
      <c r="H3657" s="63"/>
      <c r="I3657" s="63"/>
      <c r="J3657" s="63"/>
      <c r="K3657" s="63"/>
      <c r="L3657" s="63"/>
      <c r="M3657" s="65"/>
      <c r="N3657" s="66"/>
      <c r="O3657" s="66"/>
      <c r="P3657" s="63"/>
      <c r="Q3657" s="64"/>
      <c r="R3657" s="64"/>
      <c r="S3657" s="64"/>
      <c r="T3657" s="67"/>
      <c r="U3657" s="62"/>
      <c r="W3657" s="8"/>
      <c r="X3657" s="8"/>
      <c r="Y3657" s="8"/>
      <c r="Z3657" s="8"/>
      <c r="AA3657" s="8"/>
      <c r="AB3657" s="8"/>
      <c r="AC3657" s="8"/>
      <c r="AD3657" s="8"/>
      <c r="AE3657" s="8"/>
      <c r="AF3657" s="8"/>
      <c r="AG3657" s="8"/>
    </row>
    <row r="3658" spans="1:33" s="7" customFormat="1" x14ac:dyDescent="0.3">
      <c r="A3658" s="61">
        <v>4147</v>
      </c>
      <c r="B3658" s="63"/>
      <c r="C3658" s="63"/>
      <c r="D3658" s="63"/>
      <c r="E3658" s="64"/>
      <c r="F3658" s="64"/>
      <c r="G3658" s="64"/>
      <c r="H3658" s="63"/>
      <c r="I3658" s="63"/>
      <c r="J3658" s="63"/>
      <c r="K3658" s="63"/>
      <c r="L3658" s="63"/>
      <c r="M3658" s="65"/>
      <c r="N3658" s="66"/>
      <c r="O3658" s="66"/>
      <c r="P3658" s="63"/>
      <c r="Q3658" s="64"/>
      <c r="R3658" s="64"/>
      <c r="S3658" s="64"/>
      <c r="T3658" s="67"/>
      <c r="U3658" s="62"/>
      <c r="W3658" s="8"/>
      <c r="X3658" s="8"/>
      <c r="Y3658" s="8"/>
      <c r="Z3658" s="8"/>
      <c r="AA3658" s="8"/>
      <c r="AB3658" s="8"/>
      <c r="AC3658" s="8"/>
      <c r="AD3658" s="8"/>
      <c r="AE3658" s="8"/>
      <c r="AF3658" s="8"/>
      <c r="AG3658" s="8"/>
    </row>
    <row r="3659" spans="1:33" s="7" customFormat="1" x14ac:dyDescent="0.3">
      <c r="A3659" s="61">
        <v>4148</v>
      </c>
      <c r="B3659" s="63"/>
      <c r="C3659" s="63"/>
      <c r="D3659" s="63"/>
      <c r="E3659" s="64"/>
      <c r="F3659" s="64"/>
      <c r="G3659" s="64"/>
      <c r="H3659" s="63"/>
      <c r="I3659" s="63"/>
      <c r="J3659" s="63"/>
      <c r="K3659" s="63"/>
      <c r="L3659" s="63"/>
      <c r="M3659" s="65"/>
      <c r="N3659" s="66"/>
      <c r="O3659" s="66"/>
      <c r="P3659" s="63"/>
      <c r="Q3659" s="64"/>
      <c r="R3659" s="64"/>
      <c r="S3659" s="64"/>
      <c r="T3659" s="67"/>
      <c r="U3659" s="62"/>
      <c r="W3659" s="8"/>
      <c r="X3659" s="8"/>
      <c r="Y3659" s="8"/>
      <c r="Z3659" s="8"/>
      <c r="AA3659" s="8"/>
      <c r="AB3659" s="8"/>
      <c r="AC3659" s="8"/>
      <c r="AD3659" s="8"/>
      <c r="AE3659" s="8"/>
      <c r="AF3659" s="8"/>
      <c r="AG3659" s="8"/>
    </row>
    <row r="3660" spans="1:33" s="7" customFormat="1" x14ac:dyDescent="0.3">
      <c r="A3660" s="61">
        <v>4149</v>
      </c>
      <c r="B3660" s="63"/>
      <c r="C3660" s="63"/>
      <c r="D3660" s="63"/>
      <c r="E3660" s="64"/>
      <c r="F3660" s="64"/>
      <c r="G3660" s="64"/>
      <c r="H3660" s="63"/>
      <c r="I3660" s="63"/>
      <c r="J3660" s="63"/>
      <c r="K3660" s="63"/>
      <c r="L3660" s="63"/>
      <c r="M3660" s="65"/>
      <c r="N3660" s="66"/>
      <c r="O3660" s="66"/>
      <c r="P3660" s="63"/>
      <c r="Q3660" s="64"/>
      <c r="R3660" s="64"/>
      <c r="S3660" s="64"/>
      <c r="T3660" s="67"/>
      <c r="U3660" s="62"/>
      <c r="W3660" s="8"/>
      <c r="X3660" s="8"/>
      <c r="Y3660" s="8"/>
      <c r="Z3660" s="8"/>
      <c r="AA3660" s="8"/>
      <c r="AB3660" s="8"/>
      <c r="AC3660" s="8"/>
      <c r="AD3660" s="8"/>
      <c r="AE3660" s="8"/>
      <c r="AF3660" s="8"/>
      <c r="AG3660" s="8"/>
    </row>
    <row r="3661" spans="1:33" s="7" customFormat="1" x14ac:dyDescent="0.3">
      <c r="A3661" s="61">
        <v>4150</v>
      </c>
      <c r="B3661" s="63"/>
      <c r="C3661" s="63"/>
      <c r="D3661" s="63"/>
      <c r="E3661" s="64"/>
      <c r="F3661" s="64"/>
      <c r="G3661" s="64"/>
      <c r="H3661" s="63"/>
      <c r="I3661" s="63"/>
      <c r="J3661" s="63"/>
      <c r="K3661" s="63"/>
      <c r="L3661" s="63"/>
      <c r="M3661" s="65"/>
      <c r="N3661" s="66"/>
      <c r="O3661" s="66"/>
      <c r="P3661" s="63"/>
      <c r="Q3661" s="64"/>
      <c r="R3661" s="64"/>
      <c r="S3661" s="64"/>
      <c r="T3661" s="67"/>
      <c r="U3661" s="62"/>
      <c r="W3661" s="8"/>
      <c r="X3661" s="8"/>
      <c r="Y3661" s="8"/>
      <c r="Z3661" s="8"/>
      <c r="AA3661" s="8"/>
      <c r="AB3661" s="8"/>
      <c r="AC3661" s="8"/>
      <c r="AD3661" s="8"/>
      <c r="AE3661" s="8"/>
      <c r="AF3661" s="8"/>
      <c r="AG3661" s="8"/>
    </row>
    <row r="3662" spans="1:33" s="7" customFormat="1" x14ac:dyDescent="0.3">
      <c r="A3662" s="61">
        <v>4151</v>
      </c>
      <c r="B3662" s="63"/>
      <c r="C3662" s="63"/>
      <c r="D3662" s="63"/>
      <c r="E3662" s="64"/>
      <c r="F3662" s="64"/>
      <c r="G3662" s="64"/>
      <c r="H3662" s="63"/>
      <c r="I3662" s="63"/>
      <c r="J3662" s="63"/>
      <c r="K3662" s="63"/>
      <c r="L3662" s="63"/>
      <c r="M3662" s="65"/>
      <c r="N3662" s="66"/>
      <c r="O3662" s="66"/>
      <c r="P3662" s="63"/>
      <c r="Q3662" s="64"/>
      <c r="R3662" s="64"/>
      <c r="S3662" s="64"/>
      <c r="T3662" s="67"/>
      <c r="U3662" s="62"/>
      <c r="W3662" s="8"/>
      <c r="X3662" s="8"/>
      <c r="Y3662" s="8"/>
      <c r="Z3662" s="8"/>
      <c r="AA3662" s="8"/>
      <c r="AB3662" s="8"/>
      <c r="AC3662" s="8"/>
      <c r="AD3662" s="8"/>
      <c r="AE3662" s="8"/>
      <c r="AF3662" s="8"/>
      <c r="AG3662" s="8"/>
    </row>
    <row r="3663" spans="1:33" s="7" customFormat="1" x14ac:dyDescent="0.3">
      <c r="A3663" s="61">
        <v>4152</v>
      </c>
      <c r="B3663" s="63"/>
      <c r="C3663" s="63"/>
      <c r="D3663" s="63"/>
      <c r="E3663" s="64"/>
      <c r="F3663" s="64"/>
      <c r="G3663" s="64"/>
      <c r="H3663" s="63"/>
      <c r="I3663" s="63"/>
      <c r="J3663" s="63"/>
      <c r="K3663" s="63"/>
      <c r="L3663" s="63"/>
      <c r="M3663" s="65"/>
      <c r="N3663" s="66"/>
      <c r="O3663" s="66"/>
      <c r="P3663" s="63"/>
      <c r="Q3663" s="64"/>
      <c r="R3663" s="64"/>
      <c r="S3663" s="64"/>
      <c r="T3663" s="67"/>
      <c r="U3663" s="62"/>
      <c r="W3663" s="8"/>
      <c r="X3663" s="8"/>
      <c r="Y3663" s="8"/>
      <c r="Z3663" s="8"/>
      <c r="AA3663" s="8"/>
      <c r="AB3663" s="8"/>
      <c r="AC3663" s="8"/>
      <c r="AD3663" s="8"/>
      <c r="AE3663" s="8"/>
      <c r="AF3663" s="8"/>
      <c r="AG3663" s="8"/>
    </row>
    <row r="3664" spans="1:33" s="7" customFormat="1" x14ac:dyDescent="0.3">
      <c r="A3664" s="61">
        <v>4153</v>
      </c>
      <c r="B3664" s="63"/>
      <c r="C3664" s="63"/>
      <c r="D3664" s="63"/>
      <c r="E3664" s="64"/>
      <c r="F3664" s="64"/>
      <c r="G3664" s="64"/>
      <c r="H3664" s="63"/>
      <c r="I3664" s="63"/>
      <c r="J3664" s="63"/>
      <c r="K3664" s="63"/>
      <c r="L3664" s="63"/>
      <c r="M3664" s="65"/>
      <c r="N3664" s="66"/>
      <c r="O3664" s="66"/>
      <c r="P3664" s="63"/>
      <c r="Q3664" s="64"/>
      <c r="R3664" s="64"/>
      <c r="S3664" s="64"/>
      <c r="T3664" s="67"/>
      <c r="U3664" s="62"/>
      <c r="W3664" s="8"/>
      <c r="X3664" s="8"/>
      <c r="Y3664" s="8"/>
      <c r="Z3664" s="8"/>
      <c r="AA3664" s="8"/>
      <c r="AB3664" s="8"/>
      <c r="AC3664" s="8"/>
      <c r="AD3664" s="8"/>
      <c r="AE3664" s="8"/>
      <c r="AF3664" s="8"/>
      <c r="AG3664" s="8"/>
    </row>
    <row r="3665" spans="1:33" s="7" customFormat="1" x14ac:dyDescent="0.3">
      <c r="A3665" s="61">
        <v>4154</v>
      </c>
      <c r="B3665" s="63"/>
      <c r="C3665" s="63"/>
      <c r="D3665" s="63"/>
      <c r="E3665" s="64"/>
      <c r="F3665" s="64"/>
      <c r="G3665" s="64"/>
      <c r="H3665" s="63"/>
      <c r="I3665" s="63"/>
      <c r="J3665" s="63"/>
      <c r="K3665" s="63"/>
      <c r="L3665" s="63"/>
      <c r="M3665" s="65"/>
      <c r="N3665" s="66"/>
      <c r="O3665" s="66"/>
      <c r="P3665" s="63"/>
      <c r="Q3665" s="64"/>
      <c r="R3665" s="64"/>
      <c r="S3665" s="64"/>
      <c r="T3665" s="67"/>
      <c r="U3665" s="62"/>
      <c r="W3665" s="8"/>
      <c r="X3665" s="8"/>
      <c r="Y3665" s="8"/>
      <c r="Z3665" s="8"/>
      <c r="AA3665" s="8"/>
      <c r="AB3665" s="8"/>
      <c r="AC3665" s="8"/>
      <c r="AD3665" s="8"/>
      <c r="AE3665" s="8"/>
      <c r="AF3665" s="8"/>
      <c r="AG3665" s="8"/>
    </row>
    <row r="3666" spans="1:33" s="7" customFormat="1" x14ac:dyDescent="0.3">
      <c r="A3666" s="61">
        <v>4155</v>
      </c>
      <c r="B3666" s="63"/>
      <c r="C3666" s="63"/>
      <c r="D3666" s="63"/>
      <c r="E3666" s="64"/>
      <c r="F3666" s="64"/>
      <c r="G3666" s="64"/>
      <c r="H3666" s="63"/>
      <c r="I3666" s="63"/>
      <c r="J3666" s="63"/>
      <c r="K3666" s="63"/>
      <c r="L3666" s="63"/>
      <c r="M3666" s="65"/>
      <c r="N3666" s="66"/>
      <c r="O3666" s="66"/>
      <c r="P3666" s="63"/>
      <c r="Q3666" s="64"/>
      <c r="R3666" s="64"/>
      <c r="S3666" s="64"/>
      <c r="T3666" s="67"/>
      <c r="U3666" s="62"/>
      <c r="W3666" s="8"/>
      <c r="X3666" s="8"/>
      <c r="Y3666" s="8"/>
      <c r="Z3666" s="8"/>
      <c r="AA3666" s="8"/>
      <c r="AB3666" s="8"/>
      <c r="AC3666" s="8"/>
      <c r="AD3666" s="8"/>
      <c r="AE3666" s="8"/>
      <c r="AF3666" s="8"/>
      <c r="AG3666" s="8"/>
    </row>
    <row r="3667" spans="1:33" s="7" customFormat="1" x14ac:dyDescent="0.3">
      <c r="A3667" s="61">
        <v>4156</v>
      </c>
      <c r="B3667" s="63"/>
      <c r="C3667" s="63"/>
      <c r="D3667" s="63"/>
      <c r="E3667" s="64"/>
      <c r="F3667" s="64"/>
      <c r="G3667" s="64"/>
      <c r="H3667" s="63"/>
      <c r="I3667" s="63"/>
      <c r="J3667" s="63"/>
      <c r="K3667" s="63"/>
      <c r="L3667" s="63"/>
      <c r="M3667" s="65"/>
      <c r="N3667" s="66"/>
      <c r="O3667" s="66"/>
      <c r="P3667" s="63"/>
      <c r="Q3667" s="64"/>
      <c r="R3667" s="64"/>
      <c r="S3667" s="64"/>
      <c r="T3667" s="67"/>
      <c r="U3667" s="62"/>
      <c r="W3667" s="8"/>
      <c r="X3667" s="8"/>
      <c r="Y3667" s="8"/>
      <c r="Z3667" s="8"/>
      <c r="AA3667" s="8"/>
      <c r="AB3667" s="8"/>
      <c r="AC3667" s="8"/>
      <c r="AD3667" s="8"/>
      <c r="AE3667" s="8"/>
      <c r="AF3667" s="8"/>
      <c r="AG3667" s="8"/>
    </row>
    <row r="3668" spans="1:33" s="7" customFormat="1" x14ac:dyDescent="0.3">
      <c r="A3668" s="61">
        <v>4157</v>
      </c>
      <c r="B3668" s="63"/>
      <c r="C3668" s="63"/>
      <c r="D3668" s="63"/>
      <c r="E3668" s="64"/>
      <c r="F3668" s="64"/>
      <c r="G3668" s="64"/>
      <c r="H3668" s="63"/>
      <c r="I3668" s="63"/>
      <c r="J3668" s="63"/>
      <c r="K3668" s="63"/>
      <c r="L3668" s="63"/>
      <c r="M3668" s="65"/>
      <c r="N3668" s="66"/>
      <c r="O3668" s="66"/>
      <c r="P3668" s="63"/>
      <c r="Q3668" s="64"/>
      <c r="R3668" s="64"/>
      <c r="S3668" s="64"/>
      <c r="T3668" s="67"/>
      <c r="U3668" s="62"/>
      <c r="W3668" s="8"/>
      <c r="X3668" s="8"/>
      <c r="Y3668" s="8"/>
      <c r="Z3668" s="8"/>
      <c r="AA3668" s="8"/>
      <c r="AB3668" s="8"/>
      <c r="AC3668" s="8"/>
      <c r="AD3668" s="8"/>
      <c r="AE3668" s="8"/>
      <c r="AF3668" s="8"/>
      <c r="AG3668" s="8"/>
    </row>
    <row r="3669" spans="1:33" s="7" customFormat="1" x14ac:dyDescent="0.3">
      <c r="A3669" s="61">
        <v>4158</v>
      </c>
      <c r="B3669" s="63"/>
      <c r="C3669" s="63"/>
      <c r="D3669" s="63"/>
      <c r="E3669" s="64"/>
      <c r="F3669" s="64"/>
      <c r="G3669" s="64"/>
      <c r="H3669" s="63"/>
      <c r="I3669" s="63"/>
      <c r="J3669" s="63"/>
      <c r="K3669" s="63"/>
      <c r="L3669" s="63"/>
      <c r="M3669" s="65"/>
      <c r="N3669" s="66"/>
      <c r="O3669" s="66"/>
      <c r="P3669" s="63"/>
      <c r="Q3669" s="64"/>
      <c r="R3669" s="64"/>
      <c r="S3669" s="64"/>
      <c r="T3669" s="67"/>
      <c r="U3669" s="62"/>
      <c r="W3669" s="8"/>
      <c r="X3669" s="8"/>
      <c r="Y3669" s="8"/>
      <c r="Z3669" s="8"/>
      <c r="AA3669" s="8"/>
      <c r="AB3669" s="8"/>
      <c r="AC3669" s="8"/>
      <c r="AD3669" s="8"/>
      <c r="AE3669" s="8"/>
      <c r="AF3669" s="8"/>
      <c r="AG3669" s="8"/>
    </row>
    <row r="3670" spans="1:33" s="7" customFormat="1" x14ac:dyDescent="0.3">
      <c r="A3670" s="61">
        <v>4159</v>
      </c>
      <c r="B3670" s="63"/>
      <c r="C3670" s="63"/>
      <c r="D3670" s="63"/>
      <c r="E3670" s="64"/>
      <c r="F3670" s="64"/>
      <c r="G3670" s="64"/>
      <c r="H3670" s="63"/>
      <c r="I3670" s="63"/>
      <c r="J3670" s="63"/>
      <c r="K3670" s="63"/>
      <c r="L3670" s="63"/>
      <c r="M3670" s="65"/>
      <c r="N3670" s="66"/>
      <c r="O3670" s="66"/>
      <c r="P3670" s="63"/>
      <c r="Q3670" s="64"/>
      <c r="R3670" s="64"/>
      <c r="S3670" s="64"/>
      <c r="T3670" s="67"/>
      <c r="U3670" s="62"/>
      <c r="W3670" s="8"/>
      <c r="X3670" s="8"/>
      <c r="Y3670" s="8"/>
      <c r="Z3670" s="8"/>
      <c r="AA3670" s="8"/>
      <c r="AB3670" s="8"/>
      <c r="AC3670" s="8"/>
      <c r="AD3670" s="8"/>
      <c r="AE3670" s="8"/>
      <c r="AF3670" s="8"/>
      <c r="AG3670" s="8"/>
    </row>
    <row r="3671" spans="1:33" s="7" customFormat="1" x14ac:dyDescent="0.3">
      <c r="A3671" s="61">
        <v>4160</v>
      </c>
      <c r="B3671" s="63"/>
      <c r="C3671" s="63"/>
      <c r="D3671" s="63"/>
      <c r="E3671" s="64"/>
      <c r="F3671" s="64"/>
      <c r="G3671" s="64"/>
      <c r="H3671" s="63"/>
      <c r="I3671" s="63"/>
      <c r="J3671" s="63"/>
      <c r="K3671" s="63"/>
      <c r="L3671" s="63"/>
      <c r="M3671" s="65"/>
      <c r="N3671" s="66"/>
      <c r="O3671" s="66"/>
      <c r="P3671" s="63"/>
      <c r="Q3671" s="64"/>
      <c r="R3671" s="64"/>
      <c r="S3671" s="64"/>
      <c r="T3671" s="67"/>
      <c r="U3671" s="62"/>
      <c r="W3671" s="8"/>
      <c r="X3671" s="8"/>
      <c r="Y3671" s="8"/>
      <c r="Z3671" s="8"/>
      <c r="AA3671" s="8"/>
      <c r="AB3671" s="8"/>
      <c r="AC3671" s="8"/>
      <c r="AD3671" s="8"/>
      <c r="AE3671" s="8"/>
      <c r="AF3671" s="8"/>
      <c r="AG3671" s="8"/>
    </row>
    <row r="3672" spans="1:33" s="7" customFormat="1" x14ac:dyDescent="0.3">
      <c r="A3672" s="61">
        <v>4161</v>
      </c>
      <c r="B3672" s="63"/>
      <c r="C3672" s="63"/>
      <c r="D3672" s="63"/>
      <c r="E3672" s="64"/>
      <c r="F3672" s="64"/>
      <c r="G3672" s="64"/>
      <c r="H3672" s="63"/>
      <c r="I3672" s="63"/>
      <c r="J3672" s="63"/>
      <c r="K3672" s="63"/>
      <c r="L3672" s="63"/>
      <c r="M3672" s="65"/>
      <c r="N3672" s="66"/>
      <c r="O3672" s="66"/>
      <c r="P3672" s="63"/>
      <c r="Q3672" s="64"/>
      <c r="R3672" s="64"/>
      <c r="S3672" s="64"/>
      <c r="T3672" s="67"/>
      <c r="U3672" s="62"/>
      <c r="W3672" s="8"/>
      <c r="X3672" s="8"/>
      <c r="Y3672" s="8"/>
      <c r="Z3672" s="8"/>
      <c r="AA3672" s="8"/>
      <c r="AB3672" s="8"/>
      <c r="AC3672" s="8"/>
      <c r="AD3672" s="8"/>
      <c r="AE3672" s="8"/>
      <c r="AF3672" s="8"/>
      <c r="AG3672" s="8"/>
    </row>
    <row r="3673" spans="1:33" s="7" customFormat="1" x14ac:dyDescent="0.3">
      <c r="A3673" s="61">
        <v>4162</v>
      </c>
      <c r="B3673" s="63"/>
      <c r="C3673" s="63"/>
      <c r="D3673" s="63"/>
      <c r="E3673" s="64"/>
      <c r="F3673" s="64"/>
      <c r="G3673" s="64"/>
      <c r="H3673" s="63"/>
      <c r="I3673" s="63"/>
      <c r="J3673" s="63"/>
      <c r="K3673" s="63"/>
      <c r="L3673" s="63"/>
      <c r="M3673" s="65"/>
      <c r="N3673" s="66"/>
      <c r="O3673" s="66"/>
      <c r="P3673" s="63"/>
      <c r="Q3673" s="64"/>
      <c r="R3673" s="64"/>
      <c r="S3673" s="64"/>
      <c r="T3673" s="67"/>
      <c r="U3673" s="62"/>
      <c r="W3673" s="8"/>
      <c r="X3673" s="8"/>
      <c r="Y3673" s="8"/>
      <c r="Z3673" s="8"/>
      <c r="AA3673" s="8"/>
      <c r="AB3673" s="8"/>
      <c r="AC3673" s="8"/>
      <c r="AD3673" s="8"/>
      <c r="AE3673" s="8"/>
      <c r="AF3673" s="8"/>
      <c r="AG3673" s="8"/>
    </row>
    <row r="3674" spans="1:33" s="7" customFormat="1" x14ac:dyDescent="0.3">
      <c r="A3674" s="61">
        <v>4163</v>
      </c>
      <c r="B3674" s="63"/>
      <c r="C3674" s="63"/>
      <c r="D3674" s="63"/>
      <c r="E3674" s="64"/>
      <c r="F3674" s="64"/>
      <c r="G3674" s="64"/>
      <c r="H3674" s="63"/>
      <c r="I3674" s="63"/>
      <c r="J3674" s="63"/>
      <c r="K3674" s="63"/>
      <c r="L3674" s="63"/>
      <c r="M3674" s="65"/>
      <c r="N3674" s="66"/>
      <c r="O3674" s="66"/>
      <c r="P3674" s="63"/>
      <c r="Q3674" s="64"/>
      <c r="R3674" s="64"/>
      <c r="S3674" s="64"/>
      <c r="T3674" s="67"/>
      <c r="U3674" s="62"/>
      <c r="W3674" s="8"/>
      <c r="X3674" s="8"/>
      <c r="Y3674" s="8"/>
      <c r="Z3674" s="8"/>
      <c r="AA3674" s="8"/>
      <c r="AB3674" s="8"/>
      <c r="AC3674" s="8"/>
      <c r="AD3674" s="8"/>
      <c r="AE3674" s="8"/>
      <c r="AF3674" s="8"/>
      <c r="AG3674" s="8"/>
    </row>
    <row r="3675" spans="1:33" s="7" customFormat="1" x14ac:dyDescent="0.3">
      <c r="A3675" s="61">
        <v>4164</v>
      </c>
      <c r="B3675" s="63"/>
      <c r="C3675" s="63"/>
      <c r="D3675" s="63"/>
      <c r="E3675" s="64"/>
      <c r="F3675" s="64"/>
      <c r="G3675" s="64"/>
      <c r="H3675" s="63"/>
      <c r="I3675" s="63"/>
      <c r="J3675" s="63"/>
      <c r="K3675" s="63"/>
      <c r="L3675" s="63"/>
      <c r="M3675" s="65"/>
      <c r="N3675" s="66"/>
      <c r="O3675" s="66"/>
      <c r="P3675" s="63"/>
      <c r="Q3675" s="64"/>
      <c r="R3675" s="64"/>
      <c r="S3675" s="64"/>
      <c r="T3675" s="67"/>
      <c r="U3675" s="62"/>
      <c r="W3675" s="8"/>
      <c r="X3675" s="8"/>
      <c r="Y3675" s="8"/>
      <c r="Z3675" s="8"/>
      <c r="AA3675" s="8"/>
      <c r="AB3675" s="8"/>
      <c r="AC3675" s="8"/>
      <c r="AD3675" s="8"/>
      <c r="AE3675" s="8"/>
      <c r="AF3675" s="8"/>
      <c r="AG3675" s="8"/>
    </row>
    <row r="3676" spans="1:33" s="7" customFormat="1" x14ac:dyDescent="0.3">
      <c r="A3676" s="61">
        <v>4165</v>
      </c>
      <c r="B3676" s="63"/>
      <c r="C3676" s="63"/>
      <c r="D3676" s="63"/>
      <c r="E3676" s="64"/>
      <c r="F3676" s="64"/>
      <c r="G3676" s="64"/>
      <c r="H3676" s="63"/>
      <c r="I3676" s="63"/>
      <c r="J3676" s="63"/>
      <c r="K3676" s="63"/>
      <c r="L3676" s="63"/>
      <c r="M3676" s="65"/>
      <c r="N3676" s="66"/>
      <c r="O3676" s="66"/>
      <c r="P3676" s="63"/>
      <c r="Q3676" s="64"/>
      <c r="R3676" s="64"/>
      <c r="S3676" s="64"/>
      <c r="T3676" s="67"/>
      <c r="U3676" s="62"/>
      <c r="W3676" s="8"/>
      <c r="X3676" s="8"/>
      <c r="Y3676" s="8"/>
      <c r="Z3676" s="8"/>
      <c r="AA3676" s="8"/>
      <c r="AB3676" s="8"/>
      <c r="AC3676" s="8"/>
      <c r="AD3676" s="8"/>
      <c r="AE3676" s="8"/>
      <c r="AF3676" s="8"/>
      <c r="AG3676" s="8"/>
    </row>
    <row r="3677" spans="1:33" s="7" customFormat="1" x14ac:dyDescent="0.3">
      <c r="A3677" s="61">
        <v>4166</v>
      </c>
      <c r="B3677" s="63"/>
      <c r="C3677" s="63"/>
      <c r="D3677" s="63"/>
      <c r="E3677" s="64"/>
      <c r="F3677" s="64"/>
      <c r="G3677" s="64"/>
      <c r="H3677" s="63"/>
      <c r="I3677" s="63"/>
      <c r="J3677" s="63"/>
      <c r="K3677" s="63"/>
      <c r="L3677" s="63"/>
      <c r="M3677" s="65"/>
      <c r="N3677" s="66"/>
      <c r="O3677" s="66"/>
      <c r="P3677" s="63"/>
      <c r="Q3677" s="64"/>
      <c r="R3677" s="64"/>
      <c r="S3677" s="64"/>
      <c r="T3677" s="67"/>
      <c r="U3677" s="62"/>
      <c r="W3677" s="8"/>
      <c r="X3677" s="8"/>
      <c r="Y3677" s="8"/>
      <c r="Z3677" s="8"/>
      <c r="AA3677" s="8"/>
      <c r="AB3677" s="8"/>
      <c r="AC3677" s="8"/>
      <c r="AD3677" s="8"/>
      <c r="AE3677" s="8"/>
      <c r="AF3677" s="8"/>
      <c r="AG3677" s="8"/>
    </row>
    <row r="3678" spans="1:33" s="7" customFormat="1" x14ac:dyDescent="0.3">
      <c r="A3678" s="61">
        <v>4167</v>
      </c>
      <c r="B3678" s="63"/>
      <c r="C3678" s="63"/>
      <c r="D3678" s="63"/>
      <c r="E3678" s="64"/>
      <c r="F3678" s="64"/>
      <c r="G3678" s="64"/>
      <c r="H3678" s="63"/>
      <c r="I3678" s="63"/>
      <c r="J3678" s="63"/>
      <c r="K3678" s="63"/>
      <c r="L3678" s="63"/>
      <c r="M3678" s="65"/>
      <c r="N3678" s="66"/>
      <c r="O3678" s="66"/>
      <c r="P3678" s="63"/>
      <c r="Q3678" s="64"/>
      <c r="R3678" s="64"/>
      <c r="S3678" s="64"/>
      <c r="T3678" s="67"/>
      <c r="U3678" s="62"/>
      <c r="W3678" s="8"/>
      <c r="X3678" s="8"/>
      <c r="Y3678" s="8"/>
      <c r="Z3678" s="8"/>
      <c r="AA3678" s="8"/>
      <c r="AB3678" s="8"/>
      <c r="AC3678" s="8"/>
      <c r="AD3678" s="8"/>
      <c r="AE3678" s="8"/>
      <c r="AF3678" s="8"/>
      <c r="AG3678" s="8"/>
    </row>
    <row r="3679" spans="1:33" s="7" customFormat="1" x14ac:dyDescent="0.3">
      <c r="A3679" s="61">
        <v>4168</v>
      </c>
      <c r="B3679" s="63"/>
      <c r="C3679" s="63"/>
      <c r="D3679" s="63"/>
      <c r="E3679" s="64"/>
      <c r="F3679" s="64"/>
      <c r="G3679" s="64"/>
      <c r="H3679" s="63"/>
      <c r="I3679" s="63"/>
      <c r="J3679" s="63"/>
      <c r="K3679" s="63"/>
      <c r="L3679" s="63"/>
      <c r="M3679" s="65"/>
      <c r="N3679" s="66"/>
      <c r="O3679" s="66"/>
      <c r="P3679" s="63"/>
      <c r="Q3679" s="64"/>
      <c r="R3679" s="64"/>
      <c r="S3679" s="64"/>
      <c r="T3679" s="67"/>
      <c r="U3679" s="62"/>
      <c r="W3679" s="8"/>
      <c r="X3679" s="8"/>
      <c r="Y3679" s="8"/>
      <c r="Z3679" s="8"/>
      <c r="AA3679" s="8"/>
      <c r="AB3679" s="8"/>
      <c r="AC3679" s="8"/>
      <c r="AD3679" s="8"/>
      <c r="AE3679" s="8"/>
      <c r="AF3679" s="8"/>
      <c r="AG3679" s="8"/>
    </row>
    <row r="3680" spans="1:33" s="7" customFormat="1" x14ac:dyDescent="0.3">
      <c r="A3680" s="61">
        <v>4169</v>
      </c>
      <c r="B3680" s="63"/>
      <c r="C3680" s="63"/>
      <c r="D3680" s="63"/>
      <c r="E3680" s="64"/>
      <c r="F3680" s="64"/>
      <c r="G3680" s="64"/>
      <c r="H3680" s="63"/>
      <c r="I3680" s="63"/>
      <c r="J3680" s="63"/>
      <c r="K3680" s="63"/>
      <c r="L3680" s="63"/>
      <c r="M3680" s="65"/>
      <c r="N3680" s="66"/>
      <c r="O3680" s="66"/>
      <c r="P3680" s="63"/>
      <c r="Q3680" s="64"/>
      <c r="R3680" s="64"/>
      <c r="S3680" s="64"/>
      <c r="T3680" s="67"/>
      <c r="U3680" s="62"/>
      <c r="W3680" s="8"/>
      <c r="X3680" s="8"/>
      <c r="Y3680" s="8"/>
      <c r="Z3680" s="8"/>
      <c r="AA3680" s="8"/>
      <c r="AB3680" s="8"/>
      <c r="AC3680" s="8"/>
      <c r="AD3680" s="8"/>
      <c r="AE3680" s="8"/>
      <c r="AF3680" s="8"/>
      <c r="AG3680" s="8"/>
    </row>
    <row r="3681" spans="1:33" s="7" customFormat="1" x14ac:dyDescent="0.3">
      <c r="A3681" s="61">
        <v>4170</v>
      </c>
      <c r="B3681" s="63"/>
      <c r="C3681" s="63"/>
      <c r="D3681" s="63"/>
      <c r="E3681" s="64"/>
      <c r="F3681" s="64"/>
      <c r="G3681" s="64"/>
      <c r="H3681" s="63"/>
      <c r="I3681" s="63"/>
      <c r="J3681" s="63"/>
      <c r="K3681" s="63"/>
      <c r="L3681" s="63"/>
      <c r="M3681" s="65"/>
      <c r="N3681" s="66"/>
      <c r="O3681" s="66"/>
      <c r="P3681" s="63"/>
      <c r="Q3681" s="64"/>
      <c r="R3681" s="64"/>
      <c r="S3681" s="64"/>
      <c r="T3681" s="67"/>
      <c r="U3681" s="62"/>
      <c r="W3681" s="8"/>
      <c r="X3681" s="8"/>
      <c r="Y3681" s="8"/>
      <c r="Z3681" s="8"/>
      <c r="AA3681" s="8"/>
      <c r="AB3681" s="8"/>
      <c r="AC3681" s="8"/>
      <c r="AD3681" s="8"/>
      <c r="AE3681" s="8"/>
      <c r="AF3681" s="8"/>
      <c r="AG3681" s="8"/>
    </row>
    <row r="3682" spans="1:33" s="7" customFormat="1" x14ac:dyDescent="0.3">
      <c r="A3682" s="61">
        <v>4171</v>
      </c>
      <c r="B3682" s="63"/>
      <c r="C3682" s="63"/>
      <c r="D3682" s="63"/>
      <c r="E3682" s="64"/>
      <c r="F3682" s="64"/>
      <c r="G3682" s="64"/>
      <c r="H3682" s="63"/>
      <c r="I3682" s="63"/>
      <c r="J3682" s="63"/>
      <c r="K3682" s="63"/>
      <c r="L3682" s="63"/>
      <c r="M3682" s="65"/>
      <c r="N3682" s="66"/>
      <c r="O3682" s="66"/>
      <c r="P3682" s="63"/>
      <c r="Q3682" s="64"/>
      <c r="R3682" s="64"/>
      <c r="S3682" s="64"/>
      <c r="T3682" s="67"/>
      <c r="U3682" s="62"/>
      <c r="W3682" s="8"/>
      <c r="X3682" s="8"/>
      <c r="Y3682" s="8"/>
      <c r="Z3682" s="8"/>
      <c r="AA3682" s="8"/>
      <c r="AB3682" s="8"/>
      <c r="AC3682" s="8"/>
      <c r="AD3682" s="8"/>
      <c r="AE3682" s="8"/>
      <c r="AF3682" s="8"/>
      <c r="AG3682" s="8"/>
    </row>
    <row r="3683" spans="1:33" s="7" customFormat="1" x14ac:dyDescent="0.3">
      <c r="A3683" s="61">
        <v>4172</v>
      </c>
      <c r="B3683" s="63"/>
      <c r="C3683" s="63"/>
      <c r="D3683" s="63"/>
      <c r="E3683" s="64"/>
      <c r="F3683" s="64"/>
      <c r="G3683" s="64"/>
      <c r="H3683" s="63"/>
      <c r="I3683" s="63"/>
      <c r="J3683" s="63"/>
      <c r="K3683" s="63"/>
      <c r="L3683" s="63"/>
      <c r="M3683" s="65"/>
      <c r="N3683" s="66"/>
      <c r="O3683" s="66"/>
      <c r="P3683" s="63"/>
      <c r="Q3683" s="64"/>
      <c r="R3683" s="64"/>
      <c r="S3683" s="64"/>
      <c r="T3683" s="67"/>
      <c r="U3683" s="62"/>
      <c r="W3683" s="8"/>
      <c r="X3683" s="8"/>
      <c r="Y3683" s="8"/>
      <c r="Z3683" s="8"/>
      <c r="AA3683" s="8"/>
      <c r="AB3683" s="8"/>
      <c r="AC3683" s="8"/>
      <c r="AD3683" s="8"/>
      <c r="AE3683" s="8"/>
      <c r="AF3683" s="8"/>
      <c r="AG3683" s="8"/>
    </row>
    <row r="3684" spans="1:33" s="7" customFormat="1" x14ac:dyDescent="0.3">
      <c r="A3684" s="61">
        <v>4173</v>
      </c>
      <c r="B3684" s="63"/>
      <c r="C3684" s="63"/>
      <c r="D3684" s="63"/>
      <c r="E3684" s="64"/>
      <c r="F3684" s="64"/>
      <c r="G3684" s="64"/>
      <c r="H3684" s="63"/>
      <c r="I3684" s="63"/>
      <c r="J3684" s="63"/>
      <c r="K3684" s="63"/>
      <c r="L3684" s="63"/>
      <c r="M3684" s="65"/>
      <c r="N3684" s="66"/>
      <c r="O3684" s="66"/>
      <c r="P3684" s="63"/>
      <c r="Q3684" s="64"/>
      <c r="R3684" s="64"/>
      <c r="S3684" s="64"/>
      <c r="T3684" s="67"/>
      <c r="U3684" s="62"/>
      <c r="W3684" s="8"/>
      <c r="X3684" s="8"/>
      <c r="Y3684" s="8"/>
      <c r="Z3684" s="8"/>
      <c r="AA3684" s="8"/>
      <c r="AB3684" s="8"/>
      <c r="AC3684" s="8"/>
      <c r="AD3684" s="8"/>
      <c r="AE3684" s="8"/>
      <c r="AF3684" s="8"/>
      <c r="AG3684" s="8"/>
    </row>
    <row r="3685" spans="1:33" s="7" customFormat="1" x14ac:dyDescent="0.3">
      <c r="A3685" s="61">
        <v>4174</v>
      </c>
      <c r="B3685" s="63"/>
      <c r="C3685" s="63"/>
      <c r="D3685" s="63"/>
      <c r="E3685" s="64"/>
      <c r="F3685" s="64"/>
      <c r="G3685" s="64"/>
      <c r="H3685" s="63"/>
      <c r="I3685" s="63"/>
      <c r="J3685" s="63"/>
      <c r="K3685" s="63"/>
      <c r="L3685" s="63"/>
      <c r="M3685" s="65"/>
      <c r="N3685" s="66"/>
      <c r="O3685" s="66"/>
      <c r="P3685" s="63"/>
      <c r="Q3685" s="64"/>
      <c r="R3685" s="64"/>
      <c r="S3685" s="64"/>
      <c r="T3685" s="67"/>
      <c r="U3685" s="62"/>
      <c r="W3685" s="8"/>
      <c r="X3685" s="8"/>
      <c r="Y3685" s="8"/>
      <c r="Z3685" s="8"/>
      <c r="AA3685" s="8"/>
      <c r="AB3685" s="8"/>
      <c r="AC3685" s="8"/>
      <c r="AD3685" s="8"/>
      <c r="AE3685" s="8"/>
      <c r="AF3685" s="8"/>
      <c r="AG3685" s="8"/>
    </row>
    <row r="3686" spans="1:33" s="7" customFormat="1" x14ac:dyDescent="0.3">
      <c r="A3686" s="61">
        <v>4175</v>
      </c>
      <c r="B3686" s="63"/>
      <c r="C3686" s="63"/>
      <c r="D3686" s="63"/>
      <c r="E3686" s="64"/>
      <c r="F3686" s="64"/>
      <c r="G3686" s="64"/>
      <c r="H3686" s="63"/>
      <c r="I3686" s="63"/>
      <c r="J3686" s="63"/>
      <c r="K3686" s="63"/>
      <c r="L3686" s="63"/>
      <c r="M3686" s="65"/>
      <c r="N3686" s="66"/>
      <c r="O3686" s="66"/>
      <c r="P3686" s="63"/>
      <c r="Q3686" s="64"/>
      <c r="R3686" s="64"/>
      <c r="S3686" s="64"/>
      <c r="T3686" s="67"/>
      <c r="U3686" s="62"/>
      <c r="W3686" s="8"/>
      <c r="X3686" s="8"/>
      <c r="Y3686" s="8"/>
      <c r="Z3686" s="8"/>
      <c r="AA3686" s="8"/>
      <c r="AB3686" s="8"/>
      <c r="AC3686" s="8"/>
      <c r="AD3686" s="8"/>
      <c r="AE3686" s="8"/>
      <c r="AF3686" s="8"/>
      <c r="AG3686" s="8"/>
    </row>
    <row r="3687" spans="1:33" s="7" customFormat="1" x14ac:dyDescent="0.3">
      <c r="A3687" s="61">
        <v>4176</v>
      </c>
      <c r="B3687" s="63"/>
      <c r="C3687" s="63"/>
      <c r="D3687" s="63"/>
      <c r="E3687" s="64"/>
      <c r="F3687" s="64"/>
      <c r="G3687" s="64"/>
      <c r="H3687" s="63"/>
      <c r="I3687" s="63"/>
      <c r="J3687" s="63"/>
      <c r="K3687" s="63"/>
      <c r="L3687" s="63"/>
      <c r="M3687" s="65"/>
      <c r="N3687" s="66"/>
      <c r="O3687" s="66"/>
      <c r="P3687" s="63"/>
      <c r="Q3687" s="64"/>
      <c r="R3687" s="64"/>
      <c r="S3687" s="64"/>
      <c r="T3687" s="67"/>
      <c r="U3687" s="62"/>
      <c r="W3687" s="8"/>
      <c r="X3687" s="8"/>
      <c r="Y3687" s="8"/>
      <c r="Z3687" s="8"/>
      <c r="AA3687" s="8"/>
      <c r="AB3687" s="8"/>
      <c r="AC3687" s="8"/>
      <c r="AD3687" s="8"/>
      <c r="AE3687" s="8"/>
      <c r="AF3687" s="8"/>
      <c r="AG3687" s="8"/>
    </row>
    <row r="3688" spans="1:33" s="7" customFormat="1" x14ac:dyDescent="0.3">
      <c r="A3688" s="61">
        <v>4177</v>
      </c>
      <c r="B3688" s="63"/>
      <c r="C3688" s="63"/>
      <c r="D3688" s="63"/>
      <c r="E3688" s="64"/>
      <c r="F3688" s="64"/>
      <c r="G3688" s="64"/>
      <c r="H3688" s="63"/>
      <c r="I3688" s="63"/>
      <c r="J3688" s="63"/>
      <c r="K3688" s="63"/>
      <c r="L3688" s="63"/>
      <c r="M3688" s="65"/>
      <c r="N3688" s="66"/>
      <c r="O3688" s="66"/>
      <c r="P3688" s="63"/>
      <c r="Q3688" s="64"/>
      <c r="R3688" s="64"/>
      <c r="S3688" s="64"/>
      <c r="T3688" s="67"/>
      <c r="U3688" s="62"/>
      <c r="W3688" s="8"/>
      <c r="X3688" s="8"/>
      <c r="Y3688" s="8"/>
      <c r="Z3688" s="8"/>
      <c r="AA3688" s="8"/>
      <c r="AB3688" s="8"/>
      <c r="AC3688" s="8"/>
      <c r="AD3688" s="8"/>
      <c r="AE3688" s="8"/>
      <c r="AF3688" s="8"/>
      <c r="AG3688" s="8"/>
    </row>
    <row r="3689" spans="1:33" s="7" customFormat="1" x14ac:dyDescent="0.3">
      <c r="A3689" s="61">
        <v>4178</v>
      </c>
      <c r="B3689" s="63"/>
      <c r="C3689" s="63"/>
      <c r="D3689" s="63"/>
      <c r="E3689" s="64"/>
      <c r="F3689" s="64"/>
      <c r="G3689" s="64"/>
      <c r="H3689" s="63"/>
      <c r="I3689" s="63"/>
      <c r="J3689" s="63"/>
      <c r="K3689" s="63"/>
      <c r="L3689" s="63"/>
      <c r="M3689" s="65"/>
      <c r="N3689" s="66"/>
      <c r="O3689" s="66"/>
      <c r="P3689" s="63"/>
      <c r="Q3689" s="64"/>
      <c r="R3689" s="64"/>
      <c r="S3689" s="64"/>
      <c r="T3689" s="67"/>
      <c r="U3689" s="62"/>
      <c r="W3689" s="8"/>
      <c r="X3689" s="8"/>
      <c r="Y3689" s="8"/>
      <c r="Z3689" s="8"/>
      <c r="AA3689" s="8"/>
      <c r="AB3689" s="8"/>
      <c r="AC3689" s="8"/>
      <c r="AD3689" s="8"/>
      <c r="AE3689" s="8"/>
      <c r="AF3689" s="8"/>
      <c r="AG3689" s="8"/>
    </row>
    <row r="3690" spans="1:33" s="7" customFormat="1" x14ac:dyDescent="0.3">
      <c r="A3690" s="61">
        <v>4179</v>
      </c>
      <c r="B3690" s="63"/>
      <c r="C3690" s="63"/>
      <c r="D3690" s="63"/>
      <c r="E3690" s="64"/>
      <c r="F3690" s="64"/>
      <c r="G3690" s="64"/>
      <c r="H3690" s="63"/>
      <c r="I3690" s="63"/>
      <c r="J3690" s="63"/>
      <c r="K3690" s="63"/>
      <c r="L3690" s="63"/>
      <c r="M3690" s="65"/>
      <c r="N3690" s="66"/>
      <c r="O3690" s="66"/>
      <c r="P3690" s="63"/>
      <c r="Q3690" s="64"/>
      <c r="R3690" s="64"/>
      <c r="S3690" s="64"/>
      <c r="T3690" s="67"/>
      <c r="U3690" s="62"/>
      <c r="W3690" s="8"/>
      <c r="X3690" s="8"/>
      <c r="Y3690" s="8"/>
      <c r="Z3690" s="8"/>
      <c r="AA3690" s="8"/>
      <c r="AB3690" s="8"/>
      <c r="AC3690" s="8"/>
      <c r="AD3690" s="8"/>
      <c r="AE3690" s="8"/>
      <c r="AF3690" s="8"/>
      <c r="AG3690" s="8"/>
    </row>
    <row r="3691" spans="1:33" s="7" customFormat="1" x14ac:dyDescent="0.3">
      <c r="A3691" s="61">
        <v>4180</v>
      </c>
      <c r="B3691" s="63"/>
      <c r="C3691" s="63"/>
      <c r="D3691" s="63"/>
      <c r="E3691" s="64"/>
      <c r="F3691" s="64"/>
      <c r="G3691" s="64"/>
      <c r="H3691" s="63"/>
      <c r="I3691" s="63"/>
      <c r="J3691" s="63"/>
      <c r="K3691" s="63"/>
      <c r="L3691" s="63"/>
      <c r="M3691" s="65"/>
      <c r="N3691" s="66"/>
      <c r="O3691" s="66"/>
      <c r="P3691" s="63"/>
      <c r="Q3691" s="64"/>
      <c r="R3691" s="64"/>
      <c r="S3691" s="64"/>
      <c r="T3691" s="67"/>
      <c r="U3691" s="62"/>
      <c r="W3691" s="8"/>
      <c r="X3691" s="8"/>
      <c r="Y3691" s="8"/>
      <c r="Z3691" s="8"/>
      <c r="AA3691" s="8"/>
      <c r="AB3691" s="8"/>
      <c r="AC3691" s="8"/>
      <c r="AD3691" s="8"/>
      <c r="AE3691" s="8"/>
      <c r="AF3691" s="8"/>
      <c r="AG3691" s="8"/>
    </row>
    <row r="3692" spans="1:33" s="7" customFormat="1" x14ac:dyDescent="0.3">
      <c r="A3692" s="61">
        <v>4181</v>
      </c>
      <c r="B3692" s="63"/>
      <c r="C3692" s="63"/>
      <c r="D3692" s="63"/>
      <c r="E3692" s="64"/>
      <c r="F3692" s="64"/>
      <c r="G3692" s="64"/>
      <c r="H3692" s="63"/>
      <c r="I3692" s="63"/>
      <c r="J3692" s="63"/>
      <c r="K3692" s="63"/>
      <c r="L3692" s="63"/>
      <c r="M3692" s="65"/>
      <c r="N3692" s="66"/>
      <c r="O3692" s="66"/>
      <c r="P3692" s="63"/>
      <c r="Q3692" s="64"/>
      <c r="R3692" s="64"/>
      <c r="S3692" s="64"/>
      <c r="T3692" s="67"/>
      <c r="U3692" s="62"/>
      <c r="W3692" s="8"/>
      <c r="X3692" s="8"/>
      <c r="Y3692" s="8"/>
      <c r="Z3692" s="8"/>
      <c r="AA3692" s="8"/>
      <c r="AB3692" s="8"/>
      <c r="AC3692" s="8"/>
      <c r="AD3692" s="8"/>
      <c r="AE3692" s="8"/>
      <c r="AF3692" s="8"/>
      <c r="AG3692" s="8"/>
    </row>
    <row r="3693" spans="1:33" s="7" customFormat="1" x14ac:dyDescent="0.3">
      <c r="A3693" s="61">
        <v>4182</v>
      </c>
      <c r="B3693" s="63"/>
      <c r="C3693" s="63"/>
      <c r="D3693" s="63"/>
      <c r="E3693" s="64"/>
      <c r="F3693" s="64"/>
      <c r="G3693" s="64"/>
      <c r="H3693" s="63"/>
      <c r="I3693" s="63"/>
      <c r="J3693" s="63"/>
      <c r="K3693" s="63"/>
      <c r="L3693" s="63"/>
      <c r="M3693" s="65"/>
      <c r="N3693" s="66"/>
      <c r="O3693" s="66"/>
      <c r="P3693" s="63"/>
      <c r="Q3693" s="64"/>
      <c r="R3693" s="64"/>
      <c r="S3693" s="64"/>
      <c r="T3693" s="67"/>
      <c r="U3693" s="62"/>
      <c r="W3693" s="8"/>
      <c r="X3693" s="8"/>
      <c r="Y3693" s="8"/>
      <c r="Z3693" s="8"/>
      <c r="AA3693" s="8"/>
      <c r="AB3693" s="8"/>
      <c r="AC3693" s="8"/>
      <c r="AD3693" s="8"/>
      <c r="AE3693" s="8"/>
      <c r="AF3693" s="8"/>
      <c r="AG3693" s="8"/>
    </row>
    <row r="3694" spans="1:33" s="7" customFormat="1" x14ac:dyDescent="0.3">
      <c r="A3694" s="61">
        <v>4183</v>
      </c>
      <c r="B3694" s="63"/>
      <c r="C3694" s="63"/>
      <c r="D3694" s="63"/>
      <c r="E3694" s="64"/>
      <c r="F3694" s="64"/>
      <c r="G3694" s="64"/>
      <c r="H3694" s="63"/>
      <c r="I3694" s="63"/>
      <c r="J3694" s="63"/>
      <c r="K3694" s="63"/>
      <c r="L3694" s="63"/>
      <c r="M3694" s="65"/>
      <c r="N3694" s="66"/>
      <c r="O3694" s="66"/>
      <c r="P3694" s="63"/>
      <c r="Q3694" s="64"/>
      <c r="R3694" s="64"/>
      <c r="S3694" s="64"/>
      <c r="T3694" s="67"/>
      <c r="U3694" s="62"/>
      <c r="W3694" s="8"/>
      <c r="X3694" s="8"/>
      <c r="Y3694" s="8"/>
      <c r="Z3694" s="8"/>
      <c r="AA3694" s="8"/>
      <c r="AB3694" s="8"/>
      <c r="AC3694" s="8"/>
      <c r="AD3694" s="8"/>
      <c r="AE3694" s="8"/>
      <c r="AF3694" s="8"/>
      <c r="AG3694" s="8"/>
    </row>
    <row r="3695" spans="1:33" s="7" customFormat="1" x14ac:dyDescent="0.3">
      <c r="A3695" s="61">
        <v>4184</v>
      </c>
      <c r="B3695" s="63"/>
      <c r="C3695" s="63"/>
      <c r="D3695" s="63"/>
      <c r="E3695" s="64"/>
      <c r="F3695" s="64"/>
      <c r="G3695" s="64"/>
      <c r="H3695" s="63"/>
      <c r="I3695" s="63"/>
      <c r="J3695" s="63"/>
      <c r="K3695" s="63"/>
      <c r="L3695" s="63"/>
      <c r="M3695" s="65"/>
      <c r="N3695" s="66"/>
      <c r="O3695" s="66"/>
      <c r="P3695" s="63"/>
      <c r="Q3695" s="64"/>
      <c r="R3695" s="64"/>
      <c r="S3695" s="64"/>
      <c r="T3695" s="67"/>
      <c r="U3695" s="62"/>
      <c r="W3695" s="8"/>
      <c r="X3695" s="8"/>
      <c r="Y3695" s="8"/>
      <c r="Z3695" s="8"/>
      <c r="AA3695" s="8"/>
      <c r="AB3695" s="8"/>
      <c r="AC3695" s="8"/>
      <c r="AD3695" s="8"/>
      <c r="AE3695" s="8"/>
      <c r="AF3695" s="8"/>
      <c r="AG3695" s="8"/>
    </row>
    <row r="3696" spans="1:33" s="7" customFormat="1" x14ac:dyDescent="0.3">
      <c r="A3696" s="61">
        <v>4185</v>
      </c>
      <c r="B3696" s="63"/>
      <c r="C3696" s="63"/>
      <c r="D3696" s="63"/>
      <c r="E3696" s="64"/>
      <c r="F3696" s="64"/>
      <c r="G3696" s="64"/>
      <c r="H3696" s="63"/>
      <c r="I3696" s="63"/>
      <c r="J3696" s="63"/>
      <c r="K3696" s="63"/>
      <c r="L3696" s="63"/>
      <c r="M3696" s="65"/>
      <c r="N3696" s="66"/>
      <c r="O3696" s="66"/>
      <c r="P3696" s="63"/>
      <c r="Q3696" s="64"/>
      <c r="R3696" s="64"/>
      <c r="S3696" s="64"/>
      <c r="T3696" s="67"/>
      <c r="U3696" s="62"/>
      <c r="W3696" s="8"/>
      <c r="X3696" s="8"/>
      <c r="Y3696" s="8"/>
      <c r="Z3696" s="8"/>
      <c r="AA3696" s="8"/>
      <c r="AB3696" s="8"/>
      <c r="AC3696" s="8"/>
      <c r="AD3696" s="8"/>
      <c r="AE3696" s="8"/>
      <c r="AF3696" s="8"/>
      <c r="AG3696" s="8"/>
    </row>
    <row r="3697" spans="1:33" s="7" customFormat="1" x14ac:dyDescent="0.3">
      <c r="A3697" s="61">
        <v>4186</v>
      </c>
      <c r="B3697" s="63"/>
      <c r="C3697" s="63"/>
      <c r="D3697" s="63"/>
      <c r="E3697" s="64"/>
      <c r="F3697" s="64"/>
      <c r="G3697" s="64"/>
      <c r="H3697" s="63"/>
      <c r="I3697" s="63"/>
      <c r="J3697" s="63"/>
      <c r="K3697" s="63"/>
      <c r="L3697" s="63"/>
      <c r="M3697" s="65"/>
      <c r="N3697" s="66"/>
      <c r="O3697" s="66"/>
      <c r="P3697" s="63"/>
      <c r="Q3697" s="64"/>
      <c r="R3697" s="64"/>
      <c r="S3697" s="64"/>
      <c r="T3697" s="67"/>
      <c r="U3697" s="62"/>
      <c r="W3697" s="8"/>
      <c r="X3697" s="8"/>
      <c r="Y3697" s="8"/>
      <c r="Z3697" s="8"/>
      <c r="AA3697" s="8"/>
      <c r="AB3697" s="8"/>
      <c r="AC3697" s="8"/>
      <c r="AD3697" s="8"/>
      <c r="AE3697" s="8"/>
      <c r="AF3697" s="8"/>
      <c r="AG3697" s="8"/>
    </row>
    <row r="3698" spans="1:33" s="7" customFormat="1" x14ac:dyDescent="0.3">
      <c r="A3698" s="61">
        <v>4187</v>
      </c>
      <c r="B3698" s="63"/>
      <c r="C3698" s="63"/>
      <c r="D3698" s="63"/>
      <c r="E3698" s="64"/>
      <c r="F3698" s="64"/>
      <c r="G3698" s="64"/>
      <c r="H3698" s="63"/>
      <c r="I3698" s="63"/>
      <c r="J3698" s="63"/>
      <c r="K3698" s="63"/>
      <c r="L3698" s="63"/>
      <c r="M3698" s="65"/>
      <c r="N3698" s="66"/>
      <c r="O3698" s="66"/>
      <c r="P3698" s="63"/>
      <c r="Q3698" s="64"/>
      <c r="R3698" s="64"/>
      <c r="S3698" s="64"/>
      <c r="T3698" s="67"/>
      <c r="U3698" s="62"/>
      <c r="W3698" s="8"/>
      <c r="X3698" s="8"/>
      <c r="Y3698" s="8"/>
      <c r="Z3698" s="8"/>
      <c r="AA3698" s="8"/>
      <c r="AB3698" s="8"/>
      <c r="AC3698" s="8"/>
      <c r="AD3698" s="8"/>
      <c r="AE3698" s="8"/>
      <c r="AF3698" s="8"/>
      <c r="AG3698" s="8"/>
    </row>
    <row r="3699" spans="1:33" s="7" customFormat="1" x14ac:dyDescent="0.3">
      <c r="A3699" s="61">
        <v>4188</v>
      </c>
      <c r="B3699" s="63"/>
      <c r="C3699" s="63"/>
      <c r="D3699" s="63"/>
      <c r="E3699" s="64"/>
      <c r="F3699" s="64"/>
      <c r="G3699" s="64"/>
      <c r="H3699" s="63"/>
      <c r="I3699" s="63"/>
      <c r="J3699" s="63"/>
      <c r="K3699" s="63"/>
      <c r="L3699" s="63"/>
      <c r="M3699" s="65"/>
      <c r="N3699" s="66"/>
      <c r="O3699" s="66"/>
      <c r="P3699" s="63"/>
      <c r="Q3699" s="64"/>
      <c r="R3699" s="64"/>
      <c r="S3699" s="64"/>
      <c r="T3699" s="67"/>
      <c r="U3699" s="62"/>
      <c r="W3699" s="8"/>
      <c r="X3699" s="8"/>
      <c r="Y3699" s="8"/>
      <c r="Z3699" s="8"/>
      <c r="AA3699" s="8"/>
      <c r="AB3699" s="8"/>
      <c r="AC3699" s="8"/>
      <c r="AD3699" s="8"/>
      <c r="AE3699" s="8"/>
      <c r="AF3699" s="8"/>
      <c r="AG3699" s="8"/>
    </row>
    <row r="3700" spans="1:33" s="7" customFormat="1" x14ac:dyDescent="0.3">
      <c r="A3700" s="61">
        <v>4189</v>
      </c>
      <c r="B3700" s="63"/>
      <c r="C3700" s="63"/>
      <c r="D3700" s="63"/>
      <c r="E3700" s="64"/>
      <c r="F3700" s="64"/>
      <c r="G3700" s="64"/>
      <c r="H3700" s="63"/>
      <c r="I3700" s="63"/>
      <c r="J3700" s="63"/>
      <c r="K3700" s="63"/>
      <c r="L3700" s="63"/>
      <c r="M3700" s="65"/>
      <c r="N3700" s="66"/>
      <c r="O3700" s="66"/>
      <c r="P3700" s="63"/>
      <c r="Q3700" s="64"/>
      <c r="R3700" s="64"/>
      <c r="S3700" s="64"/>
      <c r="T3700" s="67"/>
      <c r="U3700" s="62"/>
      <c r="W3700" s="8"/>
      <c r="X3700" s="8"/>
      <c r="Y3700" s="8"/>
      <c r="Z3700" s="8"/>
      <c r="AA3700" s="8"/>
      <c r="AB3700" s="8"/>
      <c r="AC3700" s="8"/>
      <c r="AD3700" s="8"/>
      <c r="AE3700" s="8"/>
      <c r="AF3700" s="8"/>
      <c r="AG3700" s="8"/>
    </row>
    <row r="3701" spans="1:33" s="7" customFormat="1" x14ac:dyDescent="0.3">
      <c r="A3701" s="61">
        <v>4190</v>
      </c>
      <c r="B3701" s="63"/>
      <c r="C3701" s="63"/>
      <c r="D3701" s="63"/>
      <c r="E3701" s="64"/>
      <c r="F3701" s="64"/>
      <c r="G3701" s="64"/>
      <c r="H3701" s="63"/>
      <c r="I3701" s="63"/>
      <c r="J3701" s="63"/>
      <c r="K3701" s="63"/>
      <c r="L3701" s="63"/>
      <c r="M3701" s="65"/>
      <c r="N3701" s="66"/>
      <c r="O3701" s="66"/>
      <c r="P3701" s="63"/>
      <c r="Q3701" s="64"/>
      <c r="R3701" s="64"/>
      <c r="S3701" s="64"/>
      <c r="T3701" s="67"/>
      <c r="U3701" s="62"/>
      <c r="W3701" s="8"/>
      <c r="X3701" s="8"/>
      <c r="Y3701" s="8"/>
      <c r="Z3701" s="8"/>
      <c r="AA3701" s="8"/>
      <c r="AB3701" s="8"/>
      <c r="AC3701" s="8"/>
      <c r="AD3701" s="8"/>
      <c r="AE3701" s="8"/>
      <c r="AF3701" s="8"/>
      <c r="AG3701" s="8"/>
    </row>
    <row r="3702" spans="1:33" s="7" customFormat="1" x14ac:dyDescent="0.3">
      <c r="A3702" s="61">
        <v>4191</v>
      </c>
      <c r="B3702" s="63"/>
      <c r="C3702" s="63"/>
      <c r="D3702" s="63"/>
      <c r="E3702" s="64"/>
      <c r="F3702" s="64"/>
      <c r="G3702" s="64"/>
      <c r="H3702" s="63"/>
      <c r="I3702" s="63"/>
      <c r="J3702" s="63"/>
      <c r="K3702" s="63"/>
      <c r="L3702" s="63"/>
      <c r="M3702" s="65"/>
      <c r="N3702" s="66"/>
      <c r="O3702" s="66"/>
      <c r="P3702" s="63"/>
      <c r="Q3702" s="64"/>
      <c r="R3702" s="64"/>
      <c r="S3702" s="64"/>
      <c r="T3702" s="67"/>
      <c r="U3702" s="62"/>
      <c r="W3702" s="8"/>
      <c r="X3702" s="8"/>
      <c r="Y3702" s="8"/>
      <c r="Z3702" s="8"/>
      <c r="AA3702" s="8"/>
      <c r="AB3702" s="8"/>
      <c r="AC3702" s="8"/>
      <c r="AD3702" s="8"/>
      <c r="AE3702" s="8"/>
      <c r="AF3702" s="8"/>
      <c r="AG3702" s="8"/>
    </row>
    <row r="3703" spans="1:33" s="7" customFormat="1" x14ac:dyDescent="0.3">
      <c r="A3703" s="61">
        <v>4192</v>
      </c>
      <c r="B3703" s="63"/>
      <c r="C3703" s="63"/>
      <c r="D3703" s="63"/>
      <c r="E3703" s="64"/>
      <c r="F3703" s="64"/>
      <c r="G3703" s="64"/>
      <c r="H3703" s="63"/>
      <c r="I3703" s="63"/>
      <c r="J3703" s="63"/>
      <c r="K3703" s="63"/>
      <c r="L3703" s="63"/>
      <c r="M3703" s="65"/>
      <c r="N3703" s="66"/>
      <c r="O3703" s="66"/>
      <c r="P3703" s="63"/>
      <c r="Q3703" s="64"/>
      <c r="R3703" s="64"/>
      <c r="S3703" s="64"/>
      <c r="T3703" s="67"/>
      <c r="U3703" s="62"/>
      <c r="W3703" s="8"/>
      <c r="X3703" s="8"/>
      <c r="Y3703" s="8"/>
      <c r="Z3703" s="8"/>
      <c r="AA3703" s="8"/>
      <c r="AB3703" s="8"/>
      <c r="AC3703" s="8"/>
      <c r="AD3703" s="8"/>
      <c r="AE3703" s="8"/>
      <c r="AF3703" s="8"/>
      <c r="AG3703" s="8"/>
    </row>
    <row r="3704" spans="1:33" s="7" customFormat="1" x14ac:dyDescent="0.3">
      <c r="A3704" s="61">
        <v>4193</v>
      </c>
      <c r="B3704" s="63"/>
      <c r="C3704" s="63"/>
      <c r="D3704" s="63"/>
      <c r="E3704" s="64"/>
      <c r="F3704" s="64"/>
      <c r="G3704" s="64"/>
      <c r="H3704" s="63"/>
      <c r="I3704" s="63"/>
      <c r="J3704" s="63"/>
      <c r="K3704" s="63"/>
      <c r="L3704" s="63"/>
      <c r="M3704" s="65"/>
      <c r="N3704" s="66"/>
      <c r="O3704" s="66"/>
      <c r="P3704" s="63"/>
      <c r="Q3704" s="64"/>
      <c r="R3704" s="64"/>
      <c r="S3704" s="64"/>
      <c r="T3704" s="67"/>
      <c r="U3704" s="62"/>
      <c r="W3704" s="8"/>
      <c r="X3704" s="8"/>
      <c r="Y3704" s="8"/>
      <c r="Z3704" s="8"/>
      <c r="AA3704" s="8"/>
      <c r="AB3704" s="8"/>
      <c r="AC3704" s="8"/>
      <c r="AD3704" s="8"/>
      <c r="AE3704" s="8"/>
      <c r="AF3704" s="8"/>
      <c r="AG3704" s="8"/>
    </row>
    <row r="3705" spans="1:33" s="7" customFormat="1" x14ac:dyDescent="0.3">
      <c r="A3705" s="61">
        <v>4194</v>
      </c>
      <c r="B3705" s="63"/>
      <c r="C3705" s="63"/>
      <c r="D3705" s="63"/>
      <c r="E3705" s="64"/>
      <c r="F3705" s="64"/>
      <c r="G3705" s="64"/>
      <c r="H3705" s="63"/>
      <c r="I3705" s="63"/>
      <c r="J3705" s="63"/>
      <c r="K3705" s="63"/>
      <c r="L3705" s="63"/>
      <c r="M3705" s="65"/>
      <c r="N3705" s="66"/>
      <c r="O3705" s="66"/>
      <c r="P3705" s="63"/>
      <c r="Q3705" s="64"/>
      <c r="R3705" s="64"/>
      <c r="S3705" s="64"/>
      <c r="T3705" s="67"/>
      <c r="U3705" s="62"/>
      <c r="W3705" s="8"/>
      <c r="X3705" s="8"/>
      <c r="Y3705" s="8"/>
      <c r="Z3705" s="8"/>
      <c r="AA3705" s="8"/>
      <c r="AB3705" s="8"/>
      <c r="AC3705" s="8"/>
      <c r="AD3705" s="8"/>
      <c r="AE3705" s="8"/>
      <c r="AF3705" s="8"/>
      <c r="AG3705" s="8"/>
    </row>
    <row r="3706" spans="1:33" s="7" customFormat="1" x14ac:dyDescent="0.3">
      <c r="A3706" s="61">
        <v>4195</v>
      </c>
      <c r="B3706" s="63"/>
      <c r="C3706" s="63"/>
      <c r="D3706" s="63"/>
      <c r="E3706" s="64"/>
      <c r="F3706" s="64"/>
      <c r="G3706" s="64"/>
      <c r="H3706" s="63"/>
      <c r="I3706" s="63"/>
      <c r="J3706" s="63"/>
      <c r="K3706" s="63"/>
      <c r="L3706" s="63"/>
      <c r="M3706" s="65"/>
      <c r="N3706" s="66"/>
      <c r="O3706" s="66"/>
      <c r="P3706" s="63"/>
      <c r="Q3706" s="64"/>
      <c r="R3706" s="64"/>
      <c r="S3706" s="64"/>
      <c r="T3706" s="67"/>
      <c r="U3706" s="62"/>
      <c r="W3706" s="8"/>
      <c r="X3706" s="8"/>
      <c r="Y3706" s="8"/>
      <c r="Z3706" s="8"/>
      <c r="AA3706" s="8"/>
      <c r="AB3706" s="8"/>
      <c r="AC3706" s="8"/>
      <c r="AD3706" s="8"/>
      <c r="AE3706" s="8"/>
      <c r="AF3706" s="8"/>
      <c r="AG3706" s="8"/>
    </row>
    <row r="3707" spans="1:33" s="7" customFormat="1" x14ac:dyDescent="0.3">
      <c r="A3707" s="61">
        <v>4196</v>
      </c>
      <c r="B3707" s="63"/>
      <c r="C3707" s="63"/>
      <c r="D3707" s="63"/>
      <c r="E3707" s="64"/>
      <c r="F3707" s="64"/>
      <c r="G3707" s="64"/>
      <c r="H3707" s="63"/>
      <c r="I3707" s="63"/>
      <c r="J3707" s="63"/>
      <c r="K3707" s="63"/>
      <c r="L3707" s="63"/>
      <c r="M3707" s="65"/>
      <c r="N3707" s="66"/>
      <c r="O3707" s="66"/>
      <c r="P3707" s="63"/>
      <c r="Q3707" s="64"/>
      <c r="R3707" s="64"/>
      <c r="S3707" s="64"/>
      <c r="T3707" s="67"/>
      <c r="U3707" s="62"/>
      <c r="W3707" s="8"/>
      <c r="X3707" s="8"/>
      <c r="Y3707" s="8"/>
      <c r="Z3707" s="8"/>
      <c r="AA3707" s="8"/>
      <c r="AB3707" s="8"/>
      <c r="AC3707" s="8"/>
      <c r="AD3707" s="8"/>
      <c r="AE3707" s="8"/>
      <c r="AF3707" s="8"/>
      <c r="AG3707" s="8"/>
    </row>
    <row r="3708" spans="1:33" s="7" customFormat="1" x14ac:dyDescent="0.3">
      <c r="A3708" s="61">
        <v>4197</v>
      </c>
      <c r="B3708" s="63"/>
      <c r="C3708" s="63"/>
      <c r="D3708" s="63"/>
      <c r="E3708" s="64"/>
      <c r="F3708" s="64"/>
      <c r="G3708" s="64"/>
      <c r="H3708" s="63"/>
      <c r="I3708" s="63"/>
      <c r="J3708" s="63"/>
      <c r="K3708" s="63"/>
      <c r="L3708" s="63"/>
      <c r="M3708" s="65"/>
      <c r="N3708" s="66"/>
      <c r="O3708" s="66"/>
      <c r="P3708" s="63"/>
      <c r="Q3708" s="64"/>
      <c r="R3708" s="64"/>
      <c r="S3708" s="64"/>
      <c r="T3708" s="67"/>
      <c r="U3708" s="62"/>
      <c r="W3708" s="8"/>
      <c r="X3708" s="8"/>
      <c r="Y3708" s="8"/>
      <c r="Z3708" s="8"/>
      <c r="AA3708" s="8"/>
      <c r="AB3708" s="8"/>
      <c r="AC3708" s="8"/>
      <c r="AD3708" s="8"/>
      <c r="AE3708" s="8"/>
      <c r="AF3708" s="8"/>
      <c r="AG3708" s="8"/>
    </row>
    <row r="3709" spans="1:33" s="7" customFormat="1" x14ac:dyDescent="0.3">
      <c r="A3709" s="61">
        <v>4198</v>
      </c>
      <c r="B3709" s="63"/>
      <c r="C3709" s="63"/>
      <c r="D3709" s="63"/>
      <c r="E3709" s="64"/>
      <c r="F3709" s="64"/>
      <c r="G3709" s="64"/>
      <c r="H3709" s="63"/>
      <c r="I3709" s="63"/>
      <c r="J3709" s="63"/>
      <c r="K3709" s="63"/>
      <c r="L3709" s="63"/>
      <c r="M3709" s="65"/>
      <c r="N3709" s="66"/>
      <c r="O3709" s="66"/>
      <c r="P3709" s="63"/>
      <c r="Q3709" s="64"/>
      <c r="R3709" s="64"/>
      <c r="S3709" s="64"/>
      <c r="T3709" s="67"/>
      <c r="U3709" s="62"/>
      <c r="W3709" s="8"/>
      <c r="X3709" s="8"/>
      <c r="Y3709" s="8"/>
      <c r="Z3709" s="8"/>
      <c r="AA3709" s="8"/>
      <c r="AB3709" s="8"/>
      <c r="AC3709" s="8"/>
      <c r="AD3709" s="8"/>
      <c r="AE3709" s="8"/>
      <c r="AF3709" s="8"/>
      <c r="AG3709" s="8"/>
    </row>
    <row r="3710" spans="1:33" s="7" customFormat="1" x14ac:dyDescent="0.3">
      <c r="A3710" s="61">
        <v>4199</v>
      </c>
      <c r="B3710" s="63"/>
      <c r="C3710" s="63"/>
      <c r="D3710" s="63"/>
      <c r="E3710" s="64"/>
      <c r="F3710" s="64"/>
      <c r="G3710" s="64"/>
      <c r="H3710" s="63"/>
      <c r="I3710" s="63"/>
      <c r="J3710" s="63"/>
      <c r="K3710" s="63"/>
      <c r="L3710" s="63"/>
      <c r="M3710" s="65"/>
      <c r="N3710" s="66"/>
      <c r="O3710" s="66"/>
      <c r="P3710" s="63"/>
      <c r="Q3710" s="64"/>
      <c r="R3710" s="64"/>
      <c r="S3710" s="64"/>
      <c r="T3710" s="67"/>
      <c r="U3710" s="62"/>
      <c r="W3710" s="8"/>
      <c r="X3710" s="8"/>
      <c r="Y3710" s="8"/>
      <c r="Z3710" s="8"/>
      <c r="AA3710" s="8"/>
      <c r="AB3710" s="8"/>
      <c r="AC3710" s="8"/>
      <c r="AD3710" s="8"/>
      <c r="AE3710" s="8"/>
      <c r="AF3710" s="8"/>
      <c r="AG3710" s="8"/>
    </row>
    <row r="3711" spans="1:33" s="7" customFormat="1" x14ac:dyDescent="0.3">
      <c r="A3711" s="61">
        <v>4200</v>
      </c>
      <c r="B3711" s="63"/>
      <c r="C3711" s="63"/>
      <c r="D3711" s="63"/>
      <c r="E3711" s="64"/>
      <c r="F3711" s="64"/>
      <c r="G3711" s="64"/>
      <c r="H3711" s="63"/>
      <c r="I3711" s="63"/>
      <c r="J3711" s="63"/>
      <c r="K3711" s="63"/>
      <c r="L3711" s="63"/>
      <c r="M3711" s="65"/>
      <c r="N3711" s="66"/>
      <c r="O3711" s="66"/>
      <c r="P3711" s="63"/>
      <c r="Q3711" s="64"/>
      <c r="R3711" s="64"/>
      <c r="S3711" s="64"/>
      <c r="T3711" s="67"/>
      <c r="U3711" s="62"/>
      <c r="W3711" s="8"/>
      <c r="X3711" s="8"/>
      <c r="Y3711" s="8"/>
      <c r="Z3711" s="8"/>
      <c r="AA3711" s="8"/>
      <c r="AB3711" s="8"/>
      <c r="AC3711" s="8"/>
      <c r="AD3711" s="8"/>
      <c r="AE3711" s="8"/>
      <c r="AF3711" s="8"/>
      <c r="AG3711" s="8"/>
    </row>
    <row r="3712" spans="1:33" s="7" customFormat="1" x14ac:dyDescent="0.3">
      <c r="A3712" s="61">
        <v>4201</v>
      </c>
      <c r="B3712" s="63"/>
      <c r="C3712" s="63"/>
      <c r="D3712" s="63"/>
      <c r="E3712" s="64"/>
      <c r="F3712" s="64"/>
      <c r="G3712" s="64"/>
      <c r="H3712" s="63"/>
      <c r="I3712" s="63"/>
      <c r="J3712" s="63"/>
      <c r="K3712" s="63"/>
      <c r="L3712" s="63"/>
      <c r="M3712" s="65"/>
      <c r="N3712" s="66"/>
      <c r="O3712" s="66"/>
      <c r="P3712" s="63"/>
      <c r="Q3712" s="64"/>
      <c r="R3712" s="64"/>
      <c r="S3712" s="64"/>
      <c r="T3712" s="67"/>
      <c r="U3712" s="62"/>
      <c r="W3712" s="8"/>
      <c r="X3712" s="8"/>
      <c r="Y3712" s="8"/>
      <c r="Z3712" s="8"/>
      <c r="AA3712" s="8"/>
      <c r="AB3712" s="8"/>
      <c r="AC3712" s="8"/>
      <c r="AD3712" s="8"/>
      <c r="AE3712" s="8"/>
      <c r="AF3712" s="8"/>
      <c r="AG3712" s="8"/>
    </row>
    <row r="3713" spans="1:33" s="7" customFormat="1" x14ac:dyDescent="0.3">
      <c r="A3713" s="61">
        <v>4202</v>
      </c>
      <c r="B3713" s="63"/>
      <c r="C3713" s="63"/>
      <c r="D3713" s="63"/>
      <c r="E3713" s="64"/>
      <c r="F3713" s="64"/>
      <c r="G3713" s="64"/>
      <c r="H3713" s="63"/>
      <c r="I3713" s="63"/>
      <c r="J3713" s="63"/>
      <c r="K3713" s="63"/>
      <c r="L3713" s="63"/>
      <c r="M3713" s="65"/>
      <c r="N3713" s="66"/>
      <c r="O3713" s="66"/>
      <c r="P3713" s="63"/>
      <c r="Q3713" s="64"/>
      <c r="R3713" s="64"/>
      <c r="S3713" s="64"/>
      <c r="T3713" s="67"/>
      <c r="U3713" s="62"/>
      <c r="W3713" s="8"/>
      <c r="X3713" s="8"/>
      <c r="Y3713" s="8"/>
      <c r="Z3713" s="8"/>
      <c r="AA3713" s="8"/>
      <c r="AB3713" s="8"/>
      <c r="AC3713" s="8"/>
      <c r="AD3713" s="8"/>
      <c r="AE3713" s="8"/>
      <c r="AF3713" s="8"/>
      <c r="AG3713" s="8"/>
    </row>
    <row r="3714" spans="1:33" s="7" customFormat="1" x14ac:dyDescent="0.3">
      <c r="A3714" s="61">
        <v>4203</v>
      </c>
      <c r="B3714" s="63"/>
      <c r="C3714" s="63"/>
      <c r="D3714" s="63"/>
      <c r="E3714" s="64"/>
      <c r="F3714" s="64"/>
      <c r="G3714" s="64"/>
      <c r="H3714" s="63"/>
      <c r="I3714" s="63"/>
      <c r="J3714" s="63"/>
      <c r="K3714" s="63"/>
      <c r="L3714" s="63"/>
      <c r="M3714" s="65"/>
      <c r="N3714" s="66"/>
      <c r="O3714" s="66"/>
      <c r="P3714" s="63"/>
      <c r="Q3714" s="64"/>
      <c r="R3714" s="64"/>
      <c r="S3714" s="64"/>
      <c r="T3714" s="67"/>
      <c r="U3714" s="62"/>
      <c r="W3714" s="8"/>
      <c r="X3714" s="8"/>
      <c r="Y3714" s="8"/>
      <c r="Z3714" s="8"/>
      <c r="AA3714" s="8"/>
      <c r="AB3714" s="8"/>
      <c r="AC3714" s="8"/>
      <c r="AD3714" s="8"/>
      <c r="AE3714" s="8"/>
      <c r="AF3714" s="8"/>
      <c r="AG3714" s="8"/>
    </row>
    <row r="3715" spans="1:33" s="7" customFormat="1" x14ac:dyDescent="0.3">
      <c r="A3715" s="61">
        <v>4204</v>
      </c>
      <c r="B3715" s="63"/>
      <c r="C3715" s="63"/>
      <c r="D3715" s="63"/>
      <c r="E3715" s="64"/>
      <c r="F3715" s="64"/>
      <c r="G3715" s="64"/>
      <c r="H3715" s="63"/>
      <c r="I3715" s="63"/>
      <c r="J3715" s="63"/>
      <c r="K3715" s="63"/>
      <c r="L3715" s="63"/>
      <c r="M3715" s="65"/>
      <c r="N3715" s="66"/>
      <c r="O3715" s="66"/>
      <c r="P3715" s="63"/>
      <c r="Q3715" s="64"/>
      <c r="R3715" s="64"/>
      <c r="S3715" s="64"/>
      <c r="T3715" s="67"/>
      <c r="U3715" s="62"/>
      <c r="W3715" s="8"/>
      <c r="X3715" s="8"/>
      <c r="Y3715" s="8"/>
      <c r="Z3715" s="8"/>
      <c r="AA3715" s="8"/>
      <c r="AB3715" s="8"/>
      <c r="AC3715" s="8"/>
      <c r="AD3715" s="8"/>
      <c r="AE3715" s="8"/>
      <c r="AF3715" s="8"/>
      <c r="AG3715" s="8"/>
    </row>
    <row r="3716" spans="1:33" s="7" customFormat="1" x14ac:dyDescent="0.3">
      <c r="A3716" s="61">
        <v>4205</v>
      </c>
      <c r="B3716" s="63"/>
      <c r="C3716" s="63"/>
      <c r="D3716" s="63"/>
      <c r="E3716" s="64"/>
      <c r="F3716" s="64"/>
      <c r="G3716" s="64"/>
      <c r="H3716" s="63"/>
      <c r="I3716" s="63"/>
      <c r="J3716" s="63"/>
      <c r="K3716" s="63"/>
      <c r="L3716" s="63"/>
      <c r="M3716" s="65"/>
      <c r="N3716" s="66"/>
      <c r="O3716" s="66"/>
      <c r="P3716" s="63"/>
      <c r="Q3716" s="64"/>
      <c r="R3716" s="64"/>
      <c r="S3716" s="64"/>
      <c r="T3716" s="67"/>
      <c r="U3716" s="62"/>
      <c r="W3716" s="8"/>
      <c r="X3716" s="8"/>
      <c r="Y3716" s="8"/>
      <c r="Z3716" s="8"/>
      <c r="AA3716" s="8"/>
      <c r="AB3716" s="8"/>
      <c r="AC3716" s="8"/>
      <c r="AD3716" s="8"/>
      <c r="AE3716" s="8"/>
      <c r="AF3716" s="8"/>
      <c r="AG3716" s="8"/>
    </row>
    <row r="3717" spans="1:33" s="7" customFormat="1" x14ac:dyDescent="0.3">
      <c r="A3717" s="61">
        <v>4206</v>
      </c>
      <c r="B3717" s="63"/>
      <c r="C3717" s="63"/>
      <c r="D3717" s="63"/>
      <c r="E3717" s="64"/>
      <c r="F3717" s="64"/>
      <c r="G3717" s="64"/>
      <c r="H3717" s="63"/>
      <c r="I3717" s="63"/>
      <c r="J3717" s="63"/>
      <c r="K3717" s="63"/>
      <c r="L3717" s="63"/>
      <c r="M3717" s="65"/>
      <c r="N3717" s="66"/>
      <c r="O3717" s="66"/>
      <c r="P3717" s="63"/>
      <c r="Q3717" s="64"/>
      <c r="R3717" s="64"/>
      <c r="S3717" s="64"/>
      <c r="T3717" s="67"/>
      <c r="U3717" s="62"/>
      <c r="W3717" s="8"/>
      <c r="X3717" s="8"/>
      <c r="Y3717" s="8"/>
      <c r="Z3717" s="8"/>
      <c r="AA3717" s="8"/>
      <c r="AB3717" s="8"/>
      <c r="AC3717" s="8"/>
      <c r="AD3717" s="8"/>
      <c r="AE3717" s="8"/>
      <c r="AF3717" s="8"/>
      <c r="AG3717" s="8"/>
    </row>
    <row r="3718" spans="1:33" s="7" customFormat="1" x14ac:dyDescent="0.3">
      <c r="A3718" s="61">
        <v>4207</v>
      </c>
      <c r="B3718" s="63"/>
      <c r="C3718" s="63"/>
      <c r="D3718" s="63"/>
      <c r="E3718" s="64"/>
      <c r="F3718" s="64"/>
      <c r="G3718" s="64"/>
      <c r="H3718" s="63"/>
      <c r="I3718" s="63"/>
      <c r="J3718" s="63"/>
      <c r="K3718" s="63"/>
      <c r="L3718" s="63"/>
      <c r="M3718" s="65"/>
      <c r="N3718" s="66"/>
      <c r="O3718" s="66"/>
      <c r="P3718" s="63"/>
      <c r="Q3718" s="64"/>
      <c r="R3718" s="64"/>
      <c r="S3718" s="64"/>
      <c r="T3718" s="67"/>
      <c r="U3718" s="62"/>
      <c r="W3718" s="8"/>
      <c r="X3718" s="8"/>
      <c r="Y3718" s="8"/>
      <c r="Z3718" s="8"/>
      <c r="AA3718" s="8"/>
      <c r="AB3718" s="8"/>
      <c r="AC3718" s="8"/>
      <c r="AD3718" s="8"/>
      <c r="AE3718" s="8"/>
      <c r="AF3718" s="8"/>
      <c r="AG3718" s="8"/>
    </row>
    <row r="3719" spans="1:33" s="7" customFormat="1" x14ac:dyDescent="0.3">
      <c r="A3719" s="61">
        <v>4208</v>
      </c>
      <c r="B3719" s="63"/>
      <c r="C3719" s="63"/>
      <c r="D3719" s="63"/>
      <c r="E3719" s="64"/>
      <c r="F3719" s="64"/>
      <c r="G3719" s="64"/>
      <c r="H3719" s="63"/>
      <c r="I3719" s="63"/>
      <c r="J3719" s="63"/>
      <c r="K3719" s="63"/>
      <c r="L3719" s="63"/>
      <c r="M3719" s="65"/>
      <c r="N3719" s="66"/>
      <c r="O3719" s="66"/>
      <c r="P3719" s="63"/>
      <c r="Q3719" s="64"/>
      <c r="R3719" s="64"/>
      <c r="S3719" s="64"/>
      <c r="T3719" s="67"/>
      <c r="U3719" s="62"/>
      <c r="W3719" s="8"/>
      <c r="X3719" s="8"/>
      <c r="Y3719" s="8"/>
      <c r="Z3719" s="8"/>
      <c r="AA3719" s="8"/>
      <c r="AB3719" s="8"/>
      <c r="AC3719" s="8"/>
      <c r="AD3719" s="8"/>
      <c r="AE3719" s="8"/>
      <c r="AF3719" s="8"/>
      <c r="AG3719" s="8"/>
    </row>
    <row r="3720" spans="1:33" s="7" customFormat="1" x14ac:dyDescent="0.3">
      <c r="A3720" s="61">
        <v>4209</v>
      </c>
      <c r="B3720" s="63"/>
      <c r="C3720" s="63"/>
      <c r="D3720" s="63"/>
      <c r="E3720" s="64"/>
      <c r="F3720" s="64"/>
      <c r="G3720" s="64"/>
      <c r="H3720" s="63"/>
      <c r="I3720" s="63"/>
      <c r="J3720" s="63"/>
      <c r="K3720" s="63"/>
      <c r="L3720" s="63"/>
      <c r="M3720" s="65"/>
      <c r="N3720" s="66"/>
      <c r="O3720" s="66"/>
      <c r="P3720" s="63"/>
      <c r="Q3720" s="64"/>
      <c r="R3720" s="64"/>
      <c r="S3720" s="64"/>
      <c r="T3720" s="67"/>
      <c r="U3720" s="62"/>
      <c r="W3720" s="8"/>
      <c r="X3720" s="8"/>
      <c r="Y3720" s="8"/>
      <c r="Z3720" s="8"/>
      <c r="AA3720" s="8"/>
      <c r="AB3720" s="8"/>
      <c r="AC3720" s="8"/>
      <c r="AD3720" s="8"/>
      <c r="AE3720" s="8"/>
      <c r="AF3720" s="8"/>
      <c r="AG3720" s="8"/>
    </row>
    <row r="3721" spans="1:33" s="7" customFormat="1" x14ac:dyDescent="0.3">
      <c r="A3721" s="61">
        <v>4210</v>
      </c>
      <c r="B3721" s="63"/>
      <c r="C3721" s="63"/>
      <c r="D3721" s="63"/>
      <c r="E3721" s="64"/>
      <c r="F3721" s="64"/>
      <c r="G3721" s="64"/>
      <c r="H3721" s="63"/>
      <c r="I3721" s="63"/>
      <c r="J3721" s="63"/>
      <c r="K3721" s="63"/>
      <c r="L3721" s="63"/>
      <c r="M3721" s="65"/>
      <c r="N3721" s="66"/>
      <c r="O3721" s="66"/>
      <c r="P3721" s="63"/>
      <c r="Q3721" s="64"/>
      <c r="R3721" s="64"/>
      <c r="S3721" s="64"/>
      <c r="T3721" s="67"/>
      <c r="U3721" s="62"/>
      <c r="W3721" s="8"/>
      <c r="X3721" s="8"/>
      <c r="Y3721" s="8"/>
      <c r="Z3721" s="8"/>
      <c r="AA3721" s="8"/>
      <c r="AB3721" s="8"/>
      <c r="AC3721" s="8"/>
      <c r="AD3721" s="8"/>
      <c r="AE3721" s="8"/>
      <c r="AF3721" s="8"/>
      <c r="AG3721" s="8"/>
    </row>
    <row r="3722" spans="1:33" s="7" customFormat="1" x14ac:dyDescent="0.3">
      <c r="A3722" s="61">
        <v>4211</v>
      </c>
      <c r="B3722" s="63"/>
      <c r="C3722" s="63"/>
      <c r="D3722" s="63"/>
      <c r="E3722" s="64"/>
      <c r="F3722" s="64"/>
      <c r="G3722" s="64"/>
      <c r="H3722" s="63"/>
      <c r="I3722" s="63"/>
      <c r="J3722" s="63"/>
      <c r="K3722" s="63"/>
      <c r="L3722" s="63"/>
      <c r="M3722" s="65"/>
      <c r="N3722" s="66"/>
      <c r="O3722" s="66"/>
      <c r="P3722" s="63"/>
      <c r="Q3722" s="64"/>
      <c r="R3722" s="64"/>
      <c r="S3722" s="64"/>
      <c r="T3722" s="67"/>
      <c r="U3722" s="62"/>
      <c r="W3722" s="8"/>
      <c r="X3722" s="8"/>
      <c r="Y3722" s="8"/>
      <c r="Z3722" s="8"/>
      <c r="AA3722" s="8"/>
      <c r="AB3722" s="8"/>
      <c r="AC3722" s="8"/>
      <c r="AD3722" s="8"/>
      <c r="AE3722" s="8"/>
      <c r="AF3722" s="8"/>
      <c r="AG3722" s="8"/>
    </row>
    <row r="3723" spans="1:33" s="7" customFormat="1" x14ac:dyDescent="0.3">
      <c r="A3723" s="61">
        <v>4212</v>
      </c>
      <c r="B3723" s="63"/>
      <c r="C3723" s="63"/>
      <c r="D3723" s="63"/>
      <c r="E3723" s="64"/>
      <c r="F3723" s="64"/>
      <c r="G3723" s="64"/>
      <c r="H3723" s="63"/>
      <c r="I3723" s="63"/>
      <c r="J3723" s="63"/>
      <c r="K3723" s="63"/>
      <c r="L3723" s="63"/>
      <c r="M3723" s="65"/>
      <c r="N3723" s="66"/>
      <c r="O3723" s="66"/>
      <c r="P3723" s="63"/>
      <c r="Q3723" s="64"/>
      <c r="R3723" s="64"/>
      <c r="S3723" s="64"/>
      <c r="T3723" s="67"/>
      <c r="U3723" s="62"/>
      <c r="W3723" s="8"/>
      <c r="X3723" s="8"/>
      <c r="Y3723" s="8"/>
      <c r="Z3723" s="8"/>
      <c r="AA3723" s="8"/>
      <c r="AB3723" s="8"/>
      <c r="AC3723" s="8"/>
      <c r="AD3723" s="8"/>
      <c r="AE3723" s="8"/>
      <c r="AF3723" s="8"/>
      <c r="AG3723" s="8"/>
    </row>
    <row r="3724" spans="1:33" s="7" customFormat="1" x14ac:dyDescent="0.3">
      <c r="A3724" s="61">
        <v>4213</v>
      </c>
      <c r="B3724" s="63"/>
      <c r="C3724" s="63"/>
      <c r="D3724" s="63"/>
      <c r="E3724" s="64"/>
      <c r="F3724" s="64"/>
      <c r="G3724" s="64"/>
      <c r="H3724" s="63"/>
      <c r="I3724" s="63"/>
      <c r="J3724" s="63"/>
      <c r="K3724" s="63"/>
      <c r="L3724" s="63"/>
      <c r="M3724" s="65"/>
      <c r="N3724" s="66"/>
      <c r="O3724" s="66"/>
      <c r="P3724" s="63"/>
      <c r="Q3724" s="64"/>
      <c r="R3724" s="64"/>
      <c r="S3724" s="64"/>
      <c r="T3724" s="67"/>
      <c r="U3724" s="62"/>
      <c r="W3724" s="8"/>
      <c r="X3724" s="8"/>
      <c r="Y3724" s="8"/>
      <c r="Z3724" s="8"/>
      <c r="AA3724" s="8"/>
      <c r="AB3724" s="8"/>
      <c r="AC3724" s="8"/>
      <c r="AD3724" s="8"/>
      <c r="AE3724" s="8"/>
      <c r="AF3724" s="8"/>
      <c r="AG3724" s="8"/>
    </row>
    <row r="3725" spans="1:33" s="7" customFormat="1" x14ac:dyDescent="0.3">
      <c r="A3725" s="61">
        <v>4214</v>
      </c>
      <c r="B3725" s="63"/>
      <c r="C3725" s="63"/>
      <c r="D3725" s="63"/>
      <c r="E3725" s="64"/>
      <c r="F3725" s="64"/>
      <c r="G3725" s="64"/>
      <c r="H3725" s="63"/>
      <c r="I3725" s="63"/>
      <c r="J3725" s="63"/>
      <c r="K3725" s="63"/>
      <c r="L3725" s="63"/>
      <c r="M3725" s="65"/>
      <c r="N3725" s="66"/>
      <c r="O3725" s="66"/>
      <c r="P3725" s="63"/>
      <c r="Q3725" s="64"/>
      <c r="R3725" s="64"/>
      <c r="S3725" s="64"/>
      <c r="T3725" s="67"/>
      <c r="U3725" s="62"/>
      <c r="W3725" s="8"/>
      <c r="X3725" s="8"/>
      <c r="Y3725" s="8"/>
      <c r="Z3725" s="8"/>
      <c r="AA3725" s="8"/>
      <c r="AB3725" s="8"/>
      <c r="AC3725" s="8"/>
      <c r="AD3725" s="8"/>
      <c r="AE3725" s="8"/>
      <c r="AF3725" s="8"/>
      <c r="AG3725" s="8"/>
    </row>
    <row r="3726" spans="1:33" s="7" customFormat="1" x14ac:dyDescent="0.3">
      <c r="A3726" s="61">
        <v>4215</v>
      </c>
      <c r="B3726" s="63"/>
      <c r="C3726" s="63"/>
      <c r="D3726" s="63"/>
      <c r="E3726" s="64"/>
      <c r="F3726" s="64"/>
      <c r="G3726" s="64"/>
      <c r="H3726" s="63"/>
      <c r="I3726" s="63"/>
      <c r="J3726" s="63"/>
      <c r="K3726" s="63"/>
      <c r="L3726" s="63"/>
      <c r="M3726" s="65"/>
      <c r="N3726" s="66"/>
      <c r="O3726" s="66"/>
      <c r="P3726" s="63"/>
      <c r="Q3726" s="64"/>
      <c r="R3726" s="64"/>
      <c r="S3726" s="64"/>
      <c r="T3726" s="67"/>
      <c r="U3726" s="62"/>
      <c r="W3726" s="8"/>
      <c r="X3726" s="8"/>
      <c r="Y3726" s="8"/>
      <c r="Z3726" s="8"/>
      <c r="AA3726" s="8"/>
      <c r="AB3726" s="8"/>
      <c r="AC3726" s="8"/>
      <c r="AD3726" s="8"/>
      <c r="AE3726" s="8"/>
      <c r="AF3726" s="8"/>
      <c r="AG3726" s="8"/>
    </row>
    <row r="3727" spans="1:33" s="7" customFormat="1" x14ac:dyDescent="0.3">
      <c r="A3727" s="61">
        <v>4216</v>
      </c>
      <c r="B3727" s="63"/>
      <c r="C3727" s="63"/>
      <c r="D3727" s="63"/>
      <c r="E3727" s="64"/>
      <c r="F3727" s="64"/>
      <c r="G3727" s="64"/>
      <c r="H3727" s="63"/>
      <c r="I3727" s="63"/>
      <c r="J3727" s="63"/>
      <c r="K3727" s="63"/>
      <c r="L3727" s="63"/>
      <c r="M3727" s="65"/>
      <c r="N3727" s="66"/>
      <c r="O3727" s="66"/>
      <c r="P3727" s="63"/>
      <c r="Q3727" s="64"/>
      <c r="R3727" s="64"/>
      <c r="S3727" s="64"/>
      <c r="T3727" s="67"/>
      <c r="U3727" s="62"/>
      <c r="W3727" s="8"/>
      <c r="X3727" s="8"/>
      <c r="Y3727" s="8"/>
      <c r="Z3727" s="8"/>
      <c r="AA3727" s="8"/>
      <c r="AB3727" s="8"/>
      <c r="AC3727" s="8"/>
      <c r="AD3727" s="8"/>
      <c r="AE3727" s="8"/>
      <c r="AF3727" s="8"/>
      <c r="AG3727" s="8"/>
    </row>
    <row r="3728" spans="1:33" s="7" customFormat="1" x14ac:dyDescent="0.3">
      <c r="A3728" s="61">
        <v>4217</v>
      </c>
      <c r="B3728" s="63"/>
      <c r="C3728" s="63"/>
      <c r="D3728" s="63"/>
      <c r="E3728" s="64"/>
      <c r="F3728" s="64"/>
      <c r="G3728" s="64"/>
      <c r="H3728" s="63"/>
      <c r="I3728" s="63"/>
      <c r="J3728" s="63"/>
      <c r="K3728" s="63"/>
      <c r="L3728" s="63"/>
      <c r="M3728" s="65"/>
      <c r="N3728" s="66"/>
      <c r="O3728" s="66"/>
      <c r="P3728" s="63"/>
      <c r="Q3728" s="64"/>
      <c r="R3728" s="64"/>
      <c r="S3728" s="64"/>
      <c r="T3728" s="67"/>
      <c r="U3728" s="62"/>
      <c r="W3728" s="8"/>
      <c r="X3728" s="8"/>
      <c r="Y3728" s="8"/>
      <c r="Z3728" s="8"/>
      <c r="AA3728" s="8"/>
      <c r="AB3728" s="8"/>
      <c r="AC3728" s="8"/>
      <c r="AD3728" s="8"/>
      <c r="AE3728" s="8"/>
      <c r="AF3728" s="8"/>
      <c r="AG3728" s="8"/>
    </row>
    <row r="3729" spans="1:33" s="7" customFormat="1" x14ac:dyDescent="0.3">
      <c r="A3729" s="61">
        <v>4218</v>
      </c>
      <c r="B3729" s="63"/>
      <c r="C3729" s="63"/>
      <c r="D3729" s="63"/>
      <c r="E3729" s="64"/>
      <c r="F3729" s="64"/>
      <c r="G3729" s="64"/>
      <c r="H3729" s="63"/>
      <c r="I3729" s="63"/>
      <c r="J3729" s="63"/>
      <c r="K3729" s="63"/>
      <c r="L3729" s="63"/>
      <c r="M3729" s="65"/>
      <c r="N3729" s="66"/>
      <c r="O3729" s="66"/>
      <c r="P3729" s="63"/>
      <c r="Q3729" s="64"/>
      <c r="R3729" s="64"/>
      <c r="S3729" s="64"/>
      <c r="T3729" s="67"/>
      <c r="U3729" s="62"/>
      <c r="W3729" s="8"/>
      <c r="X3729" s="8"/>
      <c r="Y3729" s="8"/>
      <c r="Z3729" s="8"/>
      <c r="AA3729" s="8"/>
      <c r="AB3729" s="8"/>
      <c r="AC3729" s="8"/>
      <c r="AD3729" s="8"/>
      <c r="AE3729" s="8"/>
      <c r="AF3729" s="8"/>
      <c r="AG3729" s="8"/>
    </row>
    <row r="3730" spans="1:33" s="7" customFormat="1" x14ac:dyDescent="0.3">
      <c r="A3730" s="61">
        <v>4219</v>
      </c>
      <c r="B3730" s="63"/>
      <c r="C3730" s="63"/>
      <c r="D3730" s="63"/>
      <c r="E3730" s="64"/>
      <c r="F3730" s="64"/>
      <c r="G3730" s="64"/>
      <c r="H3730" s="63"/>
      <c r="I3730" s="63"/>
      <c r="J3730" s="63"/>
      <c r="K3730" s="63"/>
      <c r="L3730" s="63"/>
      <c r="M3730" s="65"/>
      <c r="N3730" s="66"/>
      <c r="O3730" s="66"/>
      <c r="P3730" s="63"/>
      <c r="Q3730" s="64"/>
      <c r="R3730" s="64"/>
      <c r="S3730" s="64"/>
      <c r="T3730" s="67"/>
      <c r="U3730" s="62"/>
      <c r="W3730" s="8"/>
      <c r="X3730" s="8"/>
      <c r="Y3730" s="8"/>
      <c r="Z3730" s="8"/>
      <c r="AA3730" s="8"/>
      <c r="AB3730" s="8"/>
      <c r="AC3730" s="8"/>
      <c r="AD3730" s="8"/>
      <c r="AE3730" s="8"/>
      <c r="AF3730" s="8"/>
      <c r="AG3730" s="8"/>
    </row>
    <row r="3731" spans="1:33" s="7" customFormat="1" x14ac:dyDescent="0.3">
      <c r="A3731" s="61">
        <v>4220</v>
      </c>
      <c r="B3731" s="63"/>
      <c r="C3731" s="63"/>
      <c r="D3731" s="63"/>
      <c r="E3731" s="64"/>
      <c r="F3731" s="64"/>
      <c r="G3731" s="64"/>
      <c r="H3731" s="63"/>
      <c r="I3731" s="63"/>
      <c r="J3731" s="63"/>
      <c r="K3731" s="63"/>
      <c r="L3731" s="63"/>
      <c r="M3731" s="65"/>
      <c r="N3731" s="66"/>
      <c r="O3731" s="66"/>
      <c r="P3731" s="63"/>
      <c r="Q3731" s="64"/>
      <c r="R3731" s="64"/>
      <c r="S3731" s="64"/>
      <c r="T3731" s="67"/>
      <c r="U3731" s="62"/>
      <c r="W3731" s="8"/>
      <c r="X3731" s="8"/>
      <c r="Y3731" s="8"/>
      <c r="Z3731" s="8"/>
      <c r="AA3731" s="8"/>
      <c r="AB3731" s="8"/>
      <c r="AC3731" s="8"/>
      <c r="AD3731" s="8"/>
      <c r="AE3731" s="8"/>
      <c r="AF3731" s="8"/>
      <c r="AG3731" s="8"/>
    </row>
    <row r="3732" spans="1:33" s="7" customFormat="1" x14ac:dyDescent="0.3">
      <c r="A3732" s="61">
        <v>4221</v>
      </c>
      <c r="B3732" s="63"/>
      <c r="C3732" s="63"/>
      <c r="D3732" s="63"/>
      <c r="E3732" s="64"/>
      <c r="F3732" s="64"/>
      <c r="G3732" s="64"/>
      <c r="H3732" s="63"/>
      <c r="I3732" s="63"/>
      <c r="J3732" s="63"/>
      <c r="K3732" s="63"/>
      <c r="L3732" s="63"/>
      <c r="M3732" s="65"/>
      <c r="N3732" s="66"/>
      <c r="O3732" s="66"/>
      <c r="P3732" s="63"/>
      <c r="Q3732" s="64"/>
      <c r="R3732" s="64"/>
      <c r="S3732" s="64"/>
      <c r="T3732" s="67"/>
      <c r="U3732" s="62"/>
      <c r="W3732" s="8"/>
      <c r="X3732" s="8"/>
      <c r="Y3732" s="8"/>
      <c r="Z3732" s="8"/>
      <c r="AA3732" s="8"/>
      <c r="AB3732" s="8"/>
      <c r="AC3732" s="8"/>
      <c r="AD3732" s="8"/>
      <c r="AE3732" s="8"/>
      <c r="AF3732" s="8"/>
      <c r="AG3732" s="8"/>
    </row>
    <row r="3733" spans="1:33" s="7" customFormat="1" x14ac:dyDescent="0.3">
      <c r="A3733" s="61">
        <v>4222</v>
      </c>
      <c r="B3733" s="63"/>
      <c r="C3733" s="63"/>
      <c r="D3733" s="63"/>
      <c r="E3733" s="64"/>
      <c r="F3733" s="64"/>
      <c r="G3733" s="64"/>
      <c r="H3733" s="63"/>
      <c r="I3733" s="63"/>
      <c r="J3733" s="63"/>
      <c r="K3733" s="63"/>
      <c r="L3733" s="63"/>
      <c r="M3733" s="65"/>
      <c r="N3733" s="66"/>
      <c r="O3733" s="66"/>
      <c r="P3733" s="63"/>
      <c r="Q3733" s="64"/>
      <c r="R3733" s="64"/>
      <c r="S3733" s="64"/>
      <c r="T3733" s="67"/>
      <c r="U3733" s="62"/>
      <c r="W3733" s="8"/>
      <c r="X3733" s="8"/>
      <c r="Y3733" s="8"/>
      <c r="Z3733" s="8"/>
      <c r="AA3733" s="8"/>
      <c r="AB3733" s="8"/>
      <c r="AC3733" s="8"/>
      <c r="AD3733" s="8"/>
      <c r="AE3733" s="8"/>
      <c r="AF3733" s="8"/>
      <c r="AG3733" s="8"/>
    </row>
    <row r="3734" spans="1:33" s="7" customFormat="1" x14ac:dyDescent="0.3">
      <c r="A3734" s="61">
        <v>4223</v>
      </c>
      <c r="B3734" s="63"/>
      <c r="C3734" s="63"/>
      <c r="D3734" s="63"/>
      <c r="E3734" s="64"/>
      <c r="F3734" s="64"/>
      <c r="G3734" s="64"/>
      <c r="H3734" s="63"/>
      <c r="I3734" s="63"/>
      <c r="J3734" s="63"/>
      <c r="K3734" s="63"/>
      <c r="L3734" s="63"/>
      <c r="M3734" s="65"/>
      <c r="N3734" s="66"/>
      <c r="O3734" s="66"/>
      <c r="P3734" s="63"/>
      <c r="Q3734" s="64"/>
      <c r="R3734" s="64"/>
      <c r="S3734" s="64"/>
      <c r="T3734" s="67"/>
      <c r="U3734" s="62"/>
      <c r="W3734" s="8"/>
      <c r="X3734" s="8"/>
      <c r="Y3734" s="8"/>
      <c r="Z3734" s="8"/>
      <c r="AA3734" s="8"/>
      <c r="AB3734" s="8"/>
      <c r="AC3734" s="8"/>
      <c r="AD3734" s="8"/>
      <c r="AE3734" s="8"/>
      <c r="AF3734" s="8"/>
      <c r="AG3734" s="8"/>
    </row>
    <row r="3735" spans="1:33" s="7" customFormat="1" x14ac:dyDescent="0.3">
      <c r="A3735" s="61">
        <v>4224</v>
      </c>
      <c r="B3735" s="63"/>
      <c r="C3735" s="63"/>
      <c r="D3735" s="63"/>
      <c r="E3735" s="64"/>
      <c r="F3735" s="64"/>
      <c r="G3735" s="64"/>
      <c r="H3735" s="63"/>
      <c r="I3735" s="63"/>
      <c r="J3735" s="63"/>
      <c r="K3735" s="63"/>
      <c r="L3735" s="63"/>
      <c r="M3735" s="65"/>
      <c r="N3735" s="66"/>
      <c r="O3735" s="66"/>
      <c r="P3735" s="63"/>
      <c r="Q3735" s="64"/>
      <c r="R3735" s="64"/>
      <c r="S3735" s="64"/>
      <c r="T3735" s="67"/>
      <c r="U3735" s="62"/>
      <c r="W3735" s="8"/>
      <c r="X3735" s="8"/>
      <c r="Y3735" s="8"/>
      <c r="Z3735" s="8"/>
      <c r="AA3735" s="8"/>
      <c r="AB3735" s="8"/>
      <c r="AC3735" s="8"/>
      <c r="AD3735" s="8"/>
      <c r="AE3735" s="8"/>
      <c r="AF3735" s="8"/>
      <c r="AG3735" s="8"/>
    </row>
    <row r="3736" spans="1:33" s="7" customFormat="1" x14ac:dyDescent="0.3">
      <c r="A3736" s="61">
        <v>4225</v>
      </c>
      <c r="B3736" s="63"/>
      <c r="C3736" s="63"/>
      <c r="D3736" s="63"/>
      <c r="E3736" s="64"/>
      <c r="F3736" s="64"/>
      <c r="G3736" s="64"/>
      <c r="H3736" s="63"/>
      <c r="I3736" s="63"/>
      <c r="J3736" s="63"/>
      <c r="K3736" s="63"/>
      <c r="L3736" s="63"/>
      <c r="M3736" s="65"/>
      <c r="N3736" s="66"/>
      <c r="O3736" s="66"/>
      <c r="P3736" s="63"/>
      <c r="Q3736" s="64"/>
      <c r="R3736" s="64"/>
      <c r="S3736" s="64"/>
      <c r="T3736" s="67"/>
      <c r="U3736" s="62"/>
      <c r="W3736" s="8"/>
      <c r="X3736" s="8"/>
      <c r="Y3736" s="8"/>
      <c r="Z3736" s="8"/>
      <c r="AA3736" s="8"/>
      <c r="AB3736" s="8"/>
      <c r="AC3736" s="8"/>
      <c r="AD3736" s="8"/>
      <c r="AE3736" s="8"/>
      <c r="AF3736" s="8"/>
      <c r="AG3736" s="8"/>
    </row>
    <row r="3737" spans="1:33" s="7" customFormat="1" x14ac:dyDescent="0.3">
      <c r="A3737" s="61">
        <v>4226</v>
      </c>
      <c r="B3737" s="63"/>
      <c r="C3737" s="63"/>
      <c r="D3737" s="63"/>
      <c r="E3737" s="64"/>
      <c r="F3737" s="64"/>
      <c r="G3737" s="64"/>
      <c r="H3737" s="63"/>
      <c r="I3737" s="63"/>
      <c r="J3737" s="63"/>
      <c r="K3737" s="63"/>
      <c r="L3737" s="63"/>
      <c r="M3737" s="65"/>
      <c r="N3737" s="66"/>
      <c r="O3737" s="66"/>
      <c r="P3737" s="63"/>
      <c r="Q3737" s="64"/>
      <c r="R3737" s="64"/>
      <c r="S3737" s="64"/>
      <c r="T3737" s="67"/>
      <c r="U3737" s="62"/>
      <c r="W3737" s="8"/>
      <c r="X3737" s="8"/>
      <c r="Y3737" s="8"/>
      <c r="Z3737" s="8"/>
      <c r="AA3737" s="8"/>
      <c r="AB3737" s="8"/>
      <c r="AC3737" s="8"/>
      <c r="AD3737" s="8"/>
      <c r="AE3737" s="8"/>
      <c r="AF3737" s="8"/>
      <c r="AG3737" s="8"/>
    </row>
    <row r="3738" spans="1:33" s="7" customFormat="1" x14ac:dyDescent="0.3">
      <c r="A3738" s="61">
        <v>4227</v>
      </c>
      <c r="B3738" s="63"/>
      <c r="C3738" s="63"/>
      <c r="D3738" s="63"/>
      <c r="E3738" s="64"/>
      <c r="F3738" s="64"/>
      <c r="G3738" s="64"/>
      <c r="H3738" s="63"/>
      <c r="I3738" s="63"/>
      <c r="J3738" s="63"/>
      <c r="K3738" s="63"/>
      <c r="L3738" s="63"/>
      <c r="M3738" s="65"/>
      <c r="N3738" s="66"/>
      <c r="O3738" s="66"/>
      <c r="P3738" s="63"/>
      <c r="Q3738" s="64"/>
      <c r="R3738" s="64"/>
      <c r="S3738" s="64"/>
      <c r="T3738" s="67"/>
      <c r="U3738" s="62"/>
      <c r="W3738" s="8"/>
      <c r="X3738" s="8"/>
      <c r="Y3738" s="8"/>
      <c r="Z3738" s="8"/>
      <c r="AA3738" s="8"/>
      <c r="AB3738" s="8"/>
      <c r="AC3738" s="8"/>
      <c r="AD3738" s="8"/>
      <c r="AE3738" s="8"/>
      <c r="AF3738" s="8"/>
      <c r="AG3738" s="8"/>
    </row>
    <row r="3739" spans="1:33" s="7" customFormat="1" x14ac:dyDescent="0.3">
      <c r="A3739" s="61">
        <v>4228</v>
      </c>
      <c r="B3739" s="63"/>
      <c r="C3739" s="63"/>
      <c r="D3739" s="63"/>
      <c r="E3739" s="64"/>
      <c r="F3739" s="64"/>
      <c r="G3739" s="64"/>
      <c r="H3739" s="63"/>
      <c r="I3739" s="63"/>
      <c r="J3739" s="63"/>
      <c r="K3739" s="63"/>
      <c r="L3739" s="63"/>
      <c r="M3739" s="65"/>
      <c r="N3739" s="66"/>
      <c r="O3739" s="66"/>
      <c r="P3739" s="63"/>
      <c r="Q3739" s="64"/>
      <c r="R3739" s="64"/>
      <c r="S3739" s="64"/>
      <c r="T3739" s="67"/>
      <c r="U3739" s="62"/>
      <c r="W3739" s="8"/>
      <c r="X3739" s="8"/>
      <c r="Y3739" s="8"/>
      <c r="Z3739" s="8"/>
      <c r="AA3739" s="8"/>
      <c r="AB3739" s="8"/>
      <c r="AC3739" s="8"/>
      <c r="AD3739" s="8"/>
      <c r="AE3739" s="8"/>
      <c r="AF3739" s="8"/>
      <c r="AG3739" s="8"/>
    </row>
    <row r="3740" spans="1:33" s="7" customFormat="1" x14ac:dyDescent="0.3">
      <c r="A3740" s="61">
        <v>4229</v>
      </c>
      <c r="B3740" s="63"/>
      <c r="C3740" s="63"/>
      <c r="D3740" s="63"/>
      <c r="E3740" s="64"/>
      <c r="F3740" s="64"/>
      <c r="G3740" s="64"/>
      <c r="H3740" s="63"/>
      <c r="I3740" s="63"/>
      <c r="J3740" s="63"/>
      <c r="K3740" s="63"/>
      <c r="L3740" s="63"/>
      <c r="M3740" s="65"/>
      <c r="N3740" s="66"/>
      <c r="O3740" s="66"/>
      <c r="P3740" s="63"/>
      <c r="Q3740" s="64"/>
      <c r="R3740" s="64"/>
      <c r="S3740" s="64"/>
      <c r="T3740" s="67"/>
      <c r="U3740" s="62"/>
      <c r="W3740" s="8"/>
      <c r="X3740" s="8"/>
      <c r="Y3740" s="8"/>
      <c r="Z3740" s="8"/>
      <c r="AA3740" s="8"/>
      <c r="AB3740" s="8"/>
      <c r="AC3740" s="8"/>
      <c r="AD3740" s="8"/>
      <c r="AE3740" s="8"/>
      <c r="AF3740" s="8"/>
      <c r="AG3740" s="8"/>
    </row>
    <row r="3741" spans="1:33" s="7" customFormat="1" x14ac:dyDescent="0.3">
      <c r="A3741" s="61">
        <v>4230</v>
      </c>
      <c r="B3741" s="63"/>
      <c r="C3741" s="63"/>
      <c r="D3741" s="63"/>
      <c r="E3741" s="64"/>
      <c r="F3741" s="64"/>
      <c r="G3741" s="64"/>
      <c r="H3741" s="63"/>
      <c r="I3741" s="63"/>
      <c r="J3741" s="63"/>
      <c r="K3741" s="63"/>
      <c r="L3741" s="63"/>
      <c r="M3741" s="65"/>
      <c r="N3741" s="66"/>
      <c r="O3741" s="66"/>
      <c r="P3741" s="63"/>
      <c r="Q3741" s="64"/>
      <c r="R3741" s="64"/>
      <c r="S3741" s="64"/>
      <c r="T3741" s="67"/>
      <c r="U3741" s="62"/>
      <c r="W3741" s="8"/>
      <c r="X3741" s="8"/>
      <c r="Y3741" s="8"/>
      <c r="Z3741" s="8"/>
      <c r="AA3741" s="8"/>
      <c r="AB3741" s="8"/>
      <c r="AC3741" s="8"/>
      <c r="AD3741" s="8"/>
      <c r="AE3741" s="8"/>
      <c r="AF3741" s="8"/>
      <c r="AG3741" s="8"/>
    </row>
    <row r="3742" spans="1:33" s="7" customFormat="1" x14ac:dyDescent="0.3">
      <c r="A3742" s="61">
        <v>4231</v>
      </c>
      <c r="B3742" s="63"/>
      <c r="C3742" s="63"/>
      <c r="D3742" s="63"/>
      <c r="E3742" s="64"/>
      <c r="F3742" s="64"/>
      <c r="G3742" s="64"/>
      <c r="H3742" s="63"/>
      <c r="I3742" s="63"/>
      <c r="J3742" s="63"/>
      <c r="K3742" s="63"/>
      <c r="L3742" s="63"/>
      <c r="M3742" s="65"/>
      <c r="N3742" s="66"/>
      <c r="O3742" s="66"/>
      <c r="P3742" s="63"/>
      <c r="Q3742" s="64"/>
      <c r="R3742" s="64"/>
      <c r="S3742" s="64"/>
      <c r="T3742" s="67"/>
      <c r="U3742" s="62"/>
      <c r="W3742" s="8"/>
      <c r="X3742" s="8"/>
      <c r="Y3742" s="8"/>
      <c r="Z3742" s="8"/>
      <c r="AA3742" s="8"/>
      <c r="AB3742" s="8"/>
      <c r="AC3742" s="8"/>
      <c r="AD3742" s="8"/>
      <c r="AE3742" s="8"/>
      <c r="AF3742" s="8"/>
      <c r="AG3742" s="8"/>
    </row>
    <row r="3743" spans="1:33" s="7" customFormat="1" x14ac:dyDescent="0.3">
      <c r="A3743" s="61">
        <v>4232</v>
      </c>
      <c r="B3743" s="63"/>
      <c r="C3743" s="63"/>
      <c r="D3743" s="63"/>
      <c r="E3743" s="64"/>
      <c r="F3743" s="64"/>
      <c r="G3743" s="64"/>
      <c r="H3743" s="63"/>
      <c r="I3743" s="63"/>
      <c r="J3743" s="63"/>
      <c r="K3743" s="63"/>
      <c r="L3743" s="63"/>
      <c r="M3743" s="65"/>
      <c r="N3743" s="66"/>
      <c r="O3743" s="66"/>
      <c r="P3743" s="63"/>
      <c r="Q3743" s="64"/>
      <c r="R3743" s="64"/>
      <c r="S3743" s="64"/>
      <c r="T3743" s="67"/>
      <c r="U3743" s="62"/>
      <c r="W3743" s="8"/>
      <c r="X3743" s="8"/>
      <c r="Y3743" s="8"/>
      <c r="Z3743" s="8"/>
      <c r="AA3743" s="8"/>
      <c r="AB3743" s="8"/>
      <c r="AC3743" s="8"/>
      <c r="AD3743" s="8"/>
      <c r="AE3743" s="8"/>
      <c r="AF3743" s="8"/>
      <c r="AG3743" s="8"/>
    </row>
    <row r="3744" spans="1:33" s="7" customFormat="1" x14ac:dyDescent="0.3">
      <c r="A3744" s="61">
        <v>4233</v>
      </c>
      <c r="B3744" s="63"/>
      <c r="C3744" s="63"/>
      <c r="D3744" s="63"/>
      <c r="E3744" s="64"/>
      <c r="F3744" s="64"/>
      <c r="G3744" s="64"/>
      <c r="H3744" s="63"/>
      <c r="I3744" s="63"/>
      <c r="J3744" s="63"/>
      <c r="K3744" s="63"/>
      <c r="L3744" s="63"/>
      <c r="M3744" s="65"/>
      <c r="N3744" s="66"/>
      <c r="O3744" s="66"/>
      <c r="P3744" s="63"/>
      <c r="Q3744" s="64"/>
      <c r="R3744" s="64"/>
      <c r="S3744" s="64"/>
      <c r="T3744" s="67"/>
      <c r="U3744" s="62"/>
      <c r="W3744" s="8"/>
      <c r="X3744" s="8"/>
      <c r="Y3744" s="8"/>
      <c r="Z3744" s="8"/>
      <c r="AA3744" s="8"/>
      <c r="AB3744" s="8"/>
      <c r="AC3744" s="8"/>
      <c r="AD3744" s="8"/>
      <c r="AE3744" s="8"/>
      <c r="AF3744" s="8"/>
      <c r="AG3744" s="8"/>
    </row>
    <row r="3745" spans="1:33" s="7" customFormat="1" x14ac:dyDescent="0.3">
      <c r="A3745" s="61">
        <v>4234</v>
      </c>
      <c r="B3745" s="63"/>
      <c r="C3745" s="63"/>
      <c r="D3745" s="63"/>
      <c r="E3745" s="64"/>
      <c r="F3745" s="64"/>
      <c r="G3745" s="64"/>
      <c r="H3745" s="63"/>
      <c r="I3745" s="63"/>
      <c r="J3745" s="63"/>
      <c r="K3745" s="63"/>
      <c r="L3745" s="63"/>
      <c r="M3745" s="65"/>
      <c r="N3745" s="66"/>
      <c r="O3745" s="66"/>
      <c r="P3745" s="63"/>
      <c r="Q3745" s="64"/>
      <c r="R3745" s="64"/>
      <c r="S3745" s="64"/>
      <c r="T3745" s="67"/>
      <c r="U3745" s="62"/>
      <c r="W3745" s="8"/>
      <c r="X3745" s="8"/>
      <c r="Y3745" s="8"/>
      <c r="Z3745" s="8"/>
      <c r="AA3745" s="8"/>
      <c r="AB3745" s="8"/>
      <c r="AC3745" s="8"/>
      <c r="AD3745" s="8"/>
      <c r="AE3745" s="8"/>
      <c r="AF3745" s="8"/>
      <c r="AG3745" s="8"/>
    </row>
    <row r="3746" spans="1:33" s="7" customFormat="1" x14ac:dyDescent="0.3">
      <c r="A3746" s="61">
        <v>4235</v>
      </c>
      <c r="B3746" s="63"/>
      <c r="C3746" s="63"/>
      <c r="D3746" s="63"/>
      <c r="E3746" s="64"/>
      <c r="F3746" s="64"/>
      <c r="G3746" s="64"/>
      <c r="H3746" s="63"/>
      <c r="I3746" s="63"/>
      <c r="J3746" s="63"/>
      <c r="K3746" s="63"/>
      <c r="L3746" s="63"/>
      <c r="M3746" s="65"/>
      <c r="N3746" s="66"/>
      <c r="O3746" s="66"/>
      <c r="P3746" s="63"/>
      <c r="Q3746" s="64"/>
      <c r="R3746" s="64"/>
      <c r="S3746" s="64"/>
      <c r="T3746" s="67"/>
      <c r="U3746" s="62"/>
      <c r="W3746" s="8"/>
      <c r="X3746" s="8"/>
      <c r="Y3746" s="8"/>
      <c r="Z3746" s="8"/>
      <c r="AA3746" s="8"/>
      <c r="AB3746" s="8"/>
      <c r="AC3746" s="8"/>
      <c r="AD3746" s="8"/>
      <c r="AE3746" s="8"/>
      <c r="AF3746" s="8"/>
      <c r="AG3746" s="8"/>
    </row>
    <row r="3747" spans="1:33" s="7" customFormat="1" x14ac:dyDescent="0.3">
      <c r="A3747" s="61">
        <v>4236</v>
      </c>
      <c r="B3747" s="63"/>
      <c r="C3747" s="63"/>
      <c r="D3747" s="63"/>
      <c r="E3747" s="64"/>
      <c r="F3747" s="64"/>
      <c r="G3747" s="64"/>
      <c r="H3747" s="63"/>
      <c r="I3747" s="63"/>
      <c r="J3747" s="63"/>
      <c r="K3747" s="63"/>
      <c r="L3747" s="63"/>
      <c r="M3747" s="65"/>
      <c r="N3747" s="66"/>
      <c r="O3747" s="66"/>
      <c r="P3747" s="63"/>
      <c r="Q3747" s="64"/>
      <c r="R3747" s="64"/>
      <c r="S3747" s="64"/>
      <c r="T3747" s="67"/>
      <c r="U3747" s="62"/>
      <c r="W3747" s="8"/>
      <c r="X3747" s="8"/>
      <c r="Y3747" s="8"/>
      <c r="Z3747" s="8"/>
      <c r="AA3747" s="8"/>
      <c r="AB3747" s="8"/>
      <c r="AC3747" s="8"/>
      <c r="AD3747" s="8"/>
      <c r="AE3747" s="8"/>
      <c r="AF3747" s="8"/>
      <c r="AG3747" s="8"/>
    </row>
    <row r="3748" spans="1:33" s="7" customFormat="1" x14ac:dyDescent="0.3">
      <c r="A3748" s="61">
        <v>4237</v>
      </c>
      <c r="B3748" s="63"/>
      <c r="C3748" s="63"/>
      <c r="D3748" s="63"/>
      <c r="E3748" s="64"/>
      <c r="F3748" s="64"/>
      <c r="G3748" s="64"/>
      <c r="H3748" s="63"/>
      <c r="I3748" s="63"/>
      <c r="J3748" s="63"/>
      <c r="K3748" s="63"/>
      <c r="L3748" s="63"/>
      <c r="M3748" s="65"/>
      <c r="N3748" s="66"/>
      <c r="O3748" s="66"/>
      <c r="P3748" s="63"/>
      <c r="Q3748" s="64"/>
      <c r="R3748" s="64"/>
      <c r="S3748" s="64"/>
      <c r="T3748" s="67"/>
      <c r="U3748" s="62"/>
      <c r="W3748" s="8"/>
      <c r="X3748" s="8"/>
      <c r="Y3748" s="8"/>
      <c r="Z3748" s="8"/>
      <c r="AA3748" s="8"/>
      <c r="AB3748" s="8"/>
      <c r="AC3748" s="8"/>
      <c r="AD3748" s="8"/>
      <c r="AE3748" s="8"/>
      <c r="AF3748" s="8"/>
      <c r="AG3748" s="8"/>
    </row>
    <row r="3749" spans="1:33" s="7" customFormat="1" x14ac:dyDescent="0.3">
      <c r="A3749" s="61">
        <v>4238</v>
      </c>
      <c r="B3749" s="63"/>
      <c r="C3749" s="63"/>
      <c r="D3749" s="63"/>
      <c r="E3749" s="64"/>
      <c r="F3749" s="64"/>
      <c r="G3749" s="64"/>
      <c r="H3749" s="63"/>
      <c r="I3749" s="63"/>
      <c r="J3749" s="63"/>
      <c r="K3749" s="63"/>
      <c r="L3749" s="63"/>
      <c r="M3749" s="65"/>
      <c r="N3749" s="66"/>
      <c r="O3749" s="66"/>
      <c r="P3749" s="63"/>
      <c r="Q3749" s="64"/>
      <c r="R3749" s="64"/>
      <c r="S3749" s="64"/>
      <c r="T3749" s="67"/>
      <c r="U3749" s="62"/>
      <c r="W3749" s="8"/>
      <c r="X3749" s="8"/>
      <c r="Y3749" s="8"/>
      <c r="Z3749" s="8"/>
      <c r="AA3749" s="8"/>
      <c r="AB3749" s="8"/>
      <c r="AC3749" s="8"/>
      <c r="AD3749" s="8"/>
      <c r="AE3749" s="8"/>
      <c r="AF3749" s="8"/>
      <c r="AG3749" s="8"/>
    </row>
    <row r="3750" spans="1:33" s="7" customFormat="1" x14ac:dyDescent="0.3">
      <c r="A3750" s="61">
        <v>4239</v>
      </c>
      <c r="B3750" s="63"/>
      <c r="C3750" s="63"/>
      <c r="D3750" s="63"/>
      <c r="E3750" s="64"/>
      <c r="F3750" s="64"/>
      <c r="G3750" s="64"/>
      <c r="H3750" s="63"/>
      <c r="I3750" s="63"/>
      <c r="J3750" s="63"/>
      <c r="K3750" s="63"/>
      <c r="L3750" s="63"/>
      <c r="M3750" s="65"/>
      <c r="N3750" s="66"/>
      <c r="O3750" s="66"/>
      <c r="P3750" s="63"/>
      <c r="Q3750" s="64"/>
      <c r="R3750" s="64"/>
      <c r="S3750" s="64"/>
      <c r="T3750" s="67"/>
      <c r="U3750" s="62"/>
      <c r="W3750" s="8"/>
      <c r="X3750" s="8"/>
      <c r="Y3750" s="8"/>
      <c r="Z3750" s="8"/>
      <c r="AA3750" s="8"/>
      <c r="AB3750" s="8"/>
      <c r="AC3750" s="8"/>
      <c r="AD3750" s="8"/>
      <c r="AE3750" s="8"/>
      <c r="AF3750" s="8"/>
      <c r="AG3750" s="8"/>
    </row>
    <row r="3751" spans="1:33" s="7" customFormat="1" x14ac:dyDescent="0.3">
      <c r="A3751" s="61">
        <v>4240</v>
      </c>
      <c r="B3751" s="63"/>
      <c r="C3751" s="63"/>
      <c r="D3751" s="63"/>
      <c r="E3751" s="64"/>
      <c r="F3751" s="64"/>
      <c r="G3751" s="64"/>
      <c r="H3751" s="63"/>
      <c r="I3751" s="63"/>
      <c r="J3751" s="63"/>
      <c r="K3751" s="63"/>
      <c r="L3751" s="63"/>
      <c r="M3751" s="65"/>
      <c r="N3751" s="66"/>
      <c r="O3751" s="66"/>
      <c r="P3751" s="63"/>
      <c r="Q3751" s="64"/>
      <c r="R3751" s="64"/>
      <c r="S3751" s="64"/>
      <c r="T3751" s="67"/>
      <c r="U3751" s="62"/>
      <c r="W3751" s="8"/>
      <c r="X3751" s="8"/>
      <c r="Y3751" s="8"/>
      <c r="Z3751" s="8"/>
      <c r="AA3751" s="8"/>
      <c r="AB3751" s="8"/>
      <c r="AC3751" s="8"/>
      <c r="AD3751" s="8"/>
      <c r="AE3751" s="8"/>
      <c r="AF3751" s="8"/>
      <c r="AG3751" s="8"/>
    </row>
    <row r="3752" spans="1:33" s="7" customFormat="1" x14ac:dyDescent="0.3">
      <c r="A3752" s="61">
        <v>4241</v>
      </c>
      <c r="B3752" s="63"/>
      <c r="C3752" s="63"/>
      <c r="D3752" s="63"/>
      <c r="E3752" s="64"/>
      <c r="F3752" s="64"/>
      <c r="G3752" s="64"/>
      <c r="H3752" s="63"/>
      <c r="I3752" s="63"/>
      <c r="J3752" s="63"/>
      <c r="K3752" s="63"/>
      <c r="L3752" s="63"/>
      <c r="M3752" s="65"/>
      <c r="N3752" s="66"/>
      <c r="O3752" s="66"/>
      <c r="P3752" s="63"/>
      <c r="Q3752" s="64"/>
      <c r="R3752" s="64"/>
      <c r="S3752" s="64"/>
      <c r="T3752" s="67"/>
      <c r="U3752" s="62"/>
      <c r="W3752" s="8"/>
      <c r="X3752" s="8"/>
      <c r="Y3752" s="8"/>
      <c r="Z3752" s="8"/>
      <c r="AA3752" s="8"/>
      <c r="AB3752" s="8"/>
      <c r="AC3752" s="8"/>
      <c r="AD3752" s="8"/>
      <c r="AE3752" s="8"/>
      <c r="AF3752" s="8"/>
      <c r="AG3752" s="8"/>
    </row>
    <row r="3753" spans="1:33" s="7" customFormat="1" x14ac:dyDescent="0.3">
      <c r="A3753" s="61">
        <v>4242</v>
      </c>
      <c r="B3753" s="63"/>
      <c r="C3753" s="63"/>
      <c r="D3753" s="63"/>
      <c r="E3753" s="64"/>
      <c r="F3753" s="64"/>
      <c r="G3753" s="64"/>
      <c r="H3753" s="63"/>
      <c r="I3753" s="63"/>
      <c r="J3753" s="63"/>
      <c r="K3753" s="63"/>
      <c r="L3753" s="63"/>
      <c r="M3753" s="65"/>
      <c r="N3753" s="66"/>
      <c r="O3753" s="66"/>
      <c r="P3753" s="63"/>
      <c r="Q3753" s="64"/>
      <c r="R3753" s="64"/>
      <c r="S3753" s="64"/>
      <c r="T3753" s="67"/>
      <c r="U3753" s="62"/>
      <c r="W3753" s="8"/>
      <c r="X3753" s="8"/>
      <c r="Y3753" s="8"/>
      <c r="Z3753" s="8"/>
      <c r="AA3753" s="8"/>
      <c r="AB3753" s="8"/>
      <c r="AC3753" s="8"/>
      <c r="AD3753" s="8"/>
      <c r="AE3753" s="8"/>
      <c r="AF3753" s="8"/>
      <c r="AG3753" s="8"/>
    </row>
    <row r="3754" spans="1:33" s="7" customFormat="1" x14ac:dyDescent="0.3">
      <c r="A3754" s="61">
        <v>4243</v>
      </c>
      <c r="B3754" s="63"/>
      <c r="C3754" s="63"/>
      <c r="D3754" s="63"/>
      <c r="E3754" s="64"/>
      <c r="F3754" s="64"/>
      <c r="G3754" s="64"/>
      <c r="H3754" s="63"/>
      <c r="I3754" s="63"/>
      <c r="J3754" s="63"/>
      <c r="K3754" s="63"/>
      <c r="L3754" s="63"/>
      <c r="M3754" s="65"/>
      <c r="N3754" s="66"/>
      <c r="O3754" s="66"/>
      <c r="P3754" s="63"/>
      <c r="Q3754" s="64"/>
      <c r="R3754" s="64"/>
      <c r="S3754" s="64"/>
      <c r="T3754" s="67"/>
      <c r="U3754" s="62"/>
      <c r="W3754" s="8"/>
      <c r="X3754" s="8"/>
      <c r="Y3754" s="8"/>
      <c r="Z3754" s="8"/>
      <c r="AA3754" s="8"/>
      <c r="AB3754" s="8"/>
      <c r="AC3754" s="8"/>
      <c r="AD3754" s="8"/>
      <c r="AE3754" s="8"/>
      <c r="AF3754" s="8"/>
      <c r="AG3754" s="8"/>
    </row>
    <row r="3755" spans="1:33" s="7" customFormat="1" x14ac:dyDescent="0.3">
      <c r="A3755" s="61">
        <v>4244</v>
      </c>
      <c r="B3755" s="63"/>
      <c r="C3755" s="63"/>
      <c r="D3755" s="63"/>
      <c r="E3755" s="64"/>
      <c r="F3755" s="64"/>
      <c r="G3755" s="64"/>
      <c r="H3755" s="63"/>
      <c r="I3755" s="63"/>
      <c r="J3755" s="63"/>
      <c r="K3755" s="63"/>
      <c r="L3755" s="63"/>
      <c r="M3755" s="65"/>
      <c r="N3755" s="66"/>
      <c r="O3755" s="66"/>
      <c r="P3755" s="63"/>
      <c r="Q3755" s="64"/>
      <c r="R3755" s="64"/>
      <c r="S3755" s="64"/>
      <c r="T3755" s="67"/>
      <c r="U3755" s="62"/>
      <c r="W3755" s="8"/>
      <c r="X3755" s="8"/>
      <c r="Y3755" s="8"/>
      <c r="Z3755" s="8"/>
      <c r="AA3755" s="8"/>
      <c r="AB3755" s="8"/>
      <c r="AC3755" s="8"/>
      <c r="AD3755" s="8"/>
      <c r="AE3755" s="8"/>
      <c r="AF3755" s="8"/>
      <c r="AG3755" s="8"/>
    </row>
    <row r="3756" spans="1:33" s="7" customFormat="1" x14ac:dyDescent="0.3">
      <c r="A3756" s="61">
        <v>4245</v>
      </c>
      <c r="B3756" s="63"/>
      <c r="C3756" s="63"/>
      <c r="D3756" s="63"/>
      <c r="E3756" s="64"/>
      <c r="F3756" s="64"/>
      <c r="G3756" s="64"/>
      <c r="H3756" s="63"/>
      <c r="I3756" s="63"/>
      <c r="J3756" s="63"/>
      <c r="K3756" s="63"/>
      <c r="L3756" s="63"/>
      <c r="M3756" s="65"/>
      <c r="N3756" s="66"/>
      <c r="O3756" s="66"/>
      <c r="P3756" s="63"/>
      <c r="Q3756" s="64"/>
      <c r="R3756" s="64"/>
      <c r="S3756" s="64"/>
      <c r="T3756" s="67"/>
      <c r="U3756" s="62"/>
      <c r="W3756" s="8"/>
      <c r="X3756" s="8"/>
      <c r="Y3756" s="8"/>
      <c r="Z3756" s="8"/>
      <c r="AA3756" s="8"/>
      <c r="AB3756" s="8"/>
      <c r="AC3756" s="8"/>
      <c r="AD3756" s="8"/>
      <c r="AE3756" s="8"/>
      <c r="AF3756" s="8"/>
      <c r="AG3756" s="8"/>
    </row>
    <row r="3757" spans="1:33" s="7" customFormat="1" x14ac:dyDescent="0.3">
      <c r="A3757" s="61">
        <v>4246</v>
      </c>
      <c r="B3757" s="63"/>
      <c r="C3757" s="63"/>
      <c r="D3757" s="63"/>
      <c r="E3757" s="64"/>
      <c r="F3757" s="64"/>
      <c r="G3757" s="64"/>
      <c r="H3757" s="63"/>
      <c r="I3757" s="63"/>
      <c r="J3757" s="63"/>
      <c r="K3757" s="63"/>
      <c r="L3757" s="63"/>
      <c r="M3757" s="65"/>
      <c r="N3757" s="66"/>
      <c r="O3757" s="66"/>
      <c r="P3757" s="63"/>
      <c r="Q3757" s="64"/>
      <c r="R3757" s="64"/>
      <c r="S3757" s="64"/>
      <c r="T3757" s="67"/>
      <c r="U3757" s="62"/>
      <c r="W3757" s="8"/>
      <c r="X3757" s="8"/>
      <c r="Y3757" s="8"/>
      <c r="Z3757" s="8"/>
      <c r="AA3757" s="8"/>
      <c r="AB3757" s="8"/>
      <c r="AC3757" s="8"/>
      <c r="AD3757" s="8"/>
      <c r="AE3757" s="8"/>
      <c r="AF3757" s="8"/>
      <c r="AG3757" s="8"/>
    </row>
    <row r="3758" spans="1:33" s="7" customFormat="1" x14ac:dyDescent="0.3">
      <c r="A3758" s="61">
        <v>4247</v>
      </c>
      <c r="B3758" s="63"/>
      <c r="C3758" s="63"/>
      <c r="D3758" s="63"/>
      <c r="E3758" s="64"/>
      <c r="F3758" s="64"/>
      <c r="G3758" s="64"/>
      <c r="H3758" s="63"/>
      <c r="I3758" s="63"/>
      <c r="J3758" s="63"/>
      <c r="K3758" s="63"/>
      <c r="L3758" s="63"/>
      <c r="M3758" s="65"/>
      <c r="N3758" s="66"/>
      <c r="O3758" s="66"/>
      <c r="P3758" s="63"/>
      <c r="Q3758" s="64"/>
      <c r="R3758" s="64"/>
      <c r="S3758" s="64"/>
      <c r="T3758" s="67"/>
      <c r="U3758" s="62"/>
      <c r="W3758" s="8"/>
      <c r="X3758" s="8"/>
      <c r="Y3758" s="8"/>
      <c r="Z3758" s="8"/>
      <c r="AA3758" s="8"/>
      <c r="AB3758" s="8"/>
      <c r="AC3758" s="8"/>
      <c r="AD3758" s="8"/>
      <c r="AE3758" s="8"/>
      <c r="AF3758" s="8"/>
      <c r="AG3758" s="8"/>
    </row>
    <row r="3759" spans="1:33" s="7" customFormat="1" x14ac:dyDescent="0.3">
      <c r="A3759" s="61">
        <v>4248</v>
      </c>
      <c r="B3759" s="63"/>
      <c r="C3759" s="63"/>
      <c r="D3759" s="63"/>
      <c r="E3759" s="64"/>
      <c r="F3759" s="64"/>
      <c r="G3759" s="64"/>
      <c r="H3759" s="63"/>
      <c r="I3759" s="63"/>
      <c r="J3759" s="63"/>
      <c r="K3759" s="63"/>
      <c r="L3759" s="63"/>
      <c r="M3759" s="65"/>
      <c r="N3759" s="66"/>
      <c r="O3759" s="66"/>
      <c r="P3759" s="63"/>
      <c r="Q3759" s="64"/>
      <c r="R3759" s="64"/>
      <c r="S3759" s="64"/>
      <c r="T3759" s="67"/>
      <c r="U3759" s="62"/>
      <c r="W3759" s="8"/>
      <c r="X3759" s="8"/>
      <c r="Y3759" s="8"/>
      <c r="Z3759" s="8"/>
      <c r="AA3759" s="8"/>
      <c r="AB3759" s="8"/>
      <c r="AC3759" s="8"/>
      <c r="AD3759" s="8"/>
      <c r="AE3759" s="8"/>
      <c r="AF3759" s="8"/>
      <c r="AG3759" s="8"/>
    </row>
    <row r="3760" spans="1:33" s="7" customFormat="1" x14ac:dyDescent="0.3">
      <c r="A3760" s="61">
        <v>4249</v>
      </c>
      <c r="B3760" s="63"/>
      <c r="C3760" s="63"/>
      <c r="D3760" s="63"/>
      <c r="E3760" s="64"/>
      <c r="F3760" s="64"/>
      <c r="G3760" s="64"/>
      <c r="H3760" s="63"/>
      <c r="I3760" s="63"/>
      <c r="J3760" s="63"/>
      <c r="K3760" s="63"/>
      <c r="L3760" s="63"/>
      <c r="M3760" s="65"/>
      <c r="N3760" s="66"/>
      <c r="O3760" s="66"/>
      <c r="P3760" s="63"/>
      <c r="Q3760" s="64"/>
      <c r="R3760" s="64"/>
      <c r="S3760" s="64"/>
      <c r="T3760" s="67"/>
      <c r="U3760" s="62"/>
      <c r="W3760" s="8"/>
      <c r="X3760" s="8"/>
      <c r="Y3760" s="8"/>
      <c r="Z3760" s="8"/>
      <c r="AA3760" s="8"/>
      <c r="AB3760" s="8"/>
      <c r="AC3760" s="8"/>
      <c r="AD3760" s="8"/>
      <c r="AE3760" s="8"/>
      <c r="AF3760" s="8"/>
      <c r="AG3760" s="8"/>
    </row>
    <row r="3761" spans="1:33" s="7" customFormat="1" x14ac:dyDescent="0.3">
      <c r="A3761" s="61">
        <v>4250</v>
      </c>
      <c r="B3761" s="63"/>
      <c r="C3761" s="63"/>
      <c r="D3761" s="63"/>
      <c r="E3761" s="64"/>
      <c r="F3761" s="64"/>
      <c r="G3761" s="64"/>
      <c r="H3761" s="63"/>
      <c r="I3761" s="63"/>
      <c r="J3761" s="63"/>
      <c r="K3761" s="63"/>
      <c r="L3761" s="63"/>
      <c r="M3761" s="65"/>
      <c r="N3761" s="66"/>
      <c r="O3761" s="66"/>
      <c r="P3761" s="63"/>
      <c r="Q3761" s="64"/>
      <c r="R3761" s="64"/>
      <c r="S3761" s="64"/>
      <c r="T3761" s="67"/>
      <c r="U3761" s="62"/>
      <c r="W3761" s="8"/>
      <c r="X3761" s="8"/>
      <c r="Y3761" s="8"/>
      <c r="Z3761" s="8"/>
      <c r="AA3761" s="8"/>
      <c r="AB3761" s="8"/>
      <c r="AC3761" s="8"/>
      <c r="AD3761" s="8"/>
      <c r="AE3761" s="8"/>
      <c r="AF3761" s="8"/>
      <c r="AG3761" s="8"/>
    </row>
    <row r="3762" spans="1:33" s="7" customFormat="1" x14ac:dyDescent="0.3">
      <c r="A3762" s="61">
        <v>4251</v>
      </c>
      <c r="B3762" s="63"/>
      <c r="C3762" s="63"/>
      <c r="D3762" s="63"/>
      <c r="E3762" s="64"/>
      <c r="F3762" s="64"/>
      <c r="G3762" s="64"/>
      <c r="H3762" s="63"/>
      <c r="I3762" s="63"/>
      <c r="J3762" s="63"/>
      <c r="K3762" s="63"/>
      <c r="L3762" s="63"/>
      <c r="M3762" s="65"/>
      <c r="N3762" s="66"/>
      <c r="O3762" s="66"/>
      <c r="P3762" s="63"/>
      <c r="Q3762" s="64"/>
      <c r="R3762" s="64"/>
      <c r="S3762" s="64"/>
      <c r="T3762" s="67"/>
      <c r="U3762" s="62"/>
      <c r="W3762" s="8"/>
      <c r="X3762" s="8"/>
      <c r="Y3762" s="8"/>
      <c r="Z3762" s="8"/>
      <c r="AA3762" s="8"/>
      <c r="AB3762" s="8"/>
      <c r="AC3762" s="8"/>
      <c r="AD3762" s="8"/>
      <c r="AE3762" s="8"/>
      <c r="AF3762" s="8"/>
      <c r="AG3762" s="8"/>
    </row>
    <row r="3763" spans="1:33" s="7" customFormat="1" x14ac:dyDescent="0.3">
      <c r="A3763" s="61">
        <v>4252</v>
      </c>
      <c r="B3763" s="63"/>
      <c r="C3763" s="63"/>
      <c r="D3763" s="63"/>
      <c r="E3763" s="64"/>
      <c r="F3763" s="64"/>
      <c r="G3763" s="64"/>
      <c r="H3763" s="63"/>
      <c r="I3763" s="63"/>
      <c r="J3763" s="63"/>
      <c r="K3763" s="63"/>
      <c r="L3763" s="63"/>
      <c r="M3763" s="65"/>
      <c r="N3763" s="66"/>
      <c r="O3763" s="66"/>
      <c r="P3763" s="63"/>
      <c r="Q3763" s="64"/>
      <c r="R3763" s="64"/>
      <c r="S3763" s="64"/>
      <c r="T3763" s="67"/>
      <c r="U3763" s="62"/>
      <c r="W3763" s="8"/>
      <c r="X3763" s="8"/>
      <c r="Y3763" s="8"/>
      <c r="Z3763" s="8"/>
      <c r="AA3763" s="8"/>
      <c r="AB3763" s="8"/>
      <c r="AC3763" s="8"/>
      <c r="AD3763" s="8"/>
      <c r="AE3763" s="8"/>
      <c r="AF3763" s="8"/>
      <c r="AG3763" s="8"/>
    </row>
    <row r="3764" spans="1:33" s="7" customFormat="1" x14ac:dyDescent="0.3">
      <c r="A3764" s="61">
        <v>4253</v>
      </c>
      <c r="B3764" s="63"/>
      <c r="C3764" s="63"/>
      <c r="D3764" s="63"/>
      <c r="E3764" s="64"/>
      <c r="F3764" s="64"/>
      <c r="G3764" s="64"/>
      <c r="H3764" s="63"/>
      <c r="I3764" s="63"/>
      <c r="J3764" s="63"/>
      <c r="K3764" s="63"/>
      <c r="L3764" s="63"/>
      <c r="M3764" s="65"/>
      <c r="N3764" s="66"/>
      <c r="O3764" s="66"/>
      <c r="P3764" s="63"/>
      <c r="Q3764" s="64"/>
      <c r="R3764" s="64"/>
      <c r="S3764" s="64"/>
      <c r="T3764" s="67"/>
      <c r="U3764" s="62"/>
      <c r="W3764" s="8"/>
      <c r="X3764" s="8"/>
      <c r="Y3764" s="8"/>
      <c r="Z3764" s="8"/>
      <c r="AA3764" s="8"/>
      <c r="AB3764" s="8"/>
      <c r="AC3764" s="8"/>
      <c r="AD3764" s="8"/>
      <c r="AE3764" s="8"/>
      <c r="AF3764" s="8"/>
      <c r="AG3764" s="8"/>
    </row>
    <row r="3765" spans="1:33" s="7" customFormat="1" x14ac:dyDescent="0.3">
      <c r="A3765" s="61">
        <v>4254</v>
      </c>
      <c r="B3765" s="63"/>
      <c r="C3765" s="63"/>
      <c r="D3765" s="63"/>
      <c r="E3765" s="64"/>
      <c r="F3765" s="64"/>
      <c r="G3765" s="64"/>
      <c r="H3765" s="63"/>
      <c r="I3765" s="63"/>
      <c r="J3765" s="63"/>
      <c r="K3765" s="63"/>
      <c r="L3765" s="63"/>
      <c r="M3765" s="65"/>
      <c r="N3765" s="66"/>
      <c r="O3765" s="66"/>
      <c r="P3765" s="63"/>
      <c r="Q3765" s="64"/>
      <c r="R3765" s="64"/>
      <c r="S3765" s="64"/>
      <c r="T3765" s="67"/>
      <c r="U3765" s="62"/>
      <c r="W3765" s="8"/>
      <c r="X3765" s="8"/>
      <c r="Y3765" s="8"/>
      <c r="Z3765" s="8"/>
      <c r="AA3765" s="8"/>
      <c r="AB3765" s="8"/>
      <c r="AC3765" s="8"/>
      <c r="AD3765" s="8"/>
      <c r="AE3765" s="8"/>
      <c r="AF3765" s="8"/>
      <c r="AG3765" s="8"/>
    </row>
    <row r="3766" spans="1:33" s="7" customFormat="1" x14ac:dyDescent="0.3">
      <c r="A3766" s="61">
        <v>4255</v>
      </c>
      <c r="B3766" s="63"/>
      <c r="C3766" s="63"/>
      <c r="D3766" s="63"/>
      <c r="E3766" s="64"/>
      <c r="F3766" s="64"/>
      <c r="G3766" s="64"/>
      <c r="H3766" s="63"/>
      <c r="I3766" s="63"/>
      <c r="J3766" s="63"/>
      <c r="K3766" s="63"/>
      <c r="L3766" s="63"/>
      <c r="M3766" s="65"/>
      <c r="N3766" s="66"/>
      <c r="O3766" s="66"/>
      <c r="P3766" s="63"/>
      <c r="Q3766" s="64"/>
      <c r="R3766" s="64"/>
      <c r="S3766" s="64"/>
      <c r="T3766" s="67"/>
      <c r="U3766" s="62"/>
      <c r="W3766" s="8"/>
      <c r="X3766" s="8"/>
      <c r="Y3766" s="8"/>
      <c r="Z3766" s="8"/>
      <c r="AA3766" s="8"/>
      <c r="AB3766" s="8"/>
      <c r="AC3766" s="8"/>
      <c r="AD3766" s="8"/>
      <c r="AE3766" s="8"/>
      <c r="AF3766" s="8"/>
      <c r="AG3766" s="8"/>
    </row>
    <row r="3767" spans="1:33" s="7" customFormat="1" x14ac:dyDescent="0.3">
      <c r="A3767" s="61">
        <v>4256</v>
      </c>
      <c r="B3767" s="63"/>
      <c r="C3767" s="63"/>
      <c r="D3767" s="63"/>
      <c r="E3767" s="64"/>
      <c r="F3767" s="64"/>
      <c r="G3767" s="64"/>
      <c r="H3767" s="63"/>
      <c r="I3767" s="63"/>
      <c r="J3767" s="63"/>
      <c r="K3767" s="63"/>
      <c r="L3767" s="63"/>
      <c r="M3767" s="65"/>
      <c r="N3767" s="66"/>
      <c r="O3767" s="66"/>
      <c r="P3767" s="63"/>
      <c r="Q3767" s="64"/>
      <c r="R3767" s="64"/>
      <c r="S3767" s="64"/>
      <c r="T3767" s="67"/>
      <c r="U3767" s="62"/>
      <c r="W3767" s="8"/>
      <c r="X3767" s="8"/>
      <c r="Y3767" s="8"/>
      <c r="Z3767" s="8"/>
      <c r="AA3767" s="8"/>
      <c r="AB3767" s="8"/>
      <c r="AC3767" s="8"/>
      <c r="AD3767" s="8"/>
      <c r="AE3767" s="8"/>
      <c r="AF3767" s="8"/>
      <c r="AG3767" s="8"/>
    </row>
    <row r="3768" spans="1:33" s="7" customFormat="1" x14ac:dyDescent="0.3">
      <c r="A3768" s="61">
        <v>4257</v>
      </c>
      <c r="B3768" s="63"/>
      <c r="C3768" s="63"/>
      <c r="D3768" s="63"/>
      <c r="E3768" s="64"/>
      <c r="F3768" s="64"/>
      <c r="G3768" s="64"/>
      <c r="H3768" s="63"/>
      <c r="I3768" s="63"/>
      <c r="J3768" s="63"/>
      <c r="K3768" s="63"/>
      <c r="L3768" s="63"/>
      <c r="M3768" s="65"/>
      <c r="N3768" s="66"/>
      <c r="O3768" s="66"/>
      <c r="P3768" s="63"/>
      <c r="Q3768" s="64"/>
      <c r="R3768" s="64"/>
      <c r="S3768" s="64"/>
      <c r="T3768" s="67"/>
      <c r="U3768" s="62"/>
      <c r="W3768" s="8"/>
      <c r="X3768" s="8"/>
      <c r="Y3768" s="8"/>
      <c r="Z3768" s="8"/>
      <c r="AA3768" s="8"/>
      <c r="AB3768" s="8"/>
      <c r="AC3768" s="8"/>
      <c r="AD3768" s="8"/>
      <c r="AE3768" s="8"/>
      <c r="AF3768" s="8"/>
      <c r="AG3768" s="8"/>
    </row>
    <row r="3769" spans="1:33" s="7" customFormat="1" x14ac:dyDescent="0.3">
      <c r="A3769" s="61">
        <v>4258</v>
      </c>
      <c r="B3769" s="63"/>
      <c r="C3769" s="63"/>
      <c r="D3769" s="63"/>
      <c r="E3769" s="64"/>
      <c r="F3769" s="64"/>
      <c r="G3769" s="64"/>
      <c r="H3769" s="63"/>
      <c r="I3769" s="63"/>
      <c r="J3769" s="63"/>
      <c r="K3769" s="63"/>
      <c r="L3769" s="63"/>
      <c r="M3769" s="65"/>
      <c r="N3769" s="66"/>
      <c r="O3769" s="66"/>
      <c r="P3769" s="63"/>
      <c r="Q3769" s="64"/>
      <c r="R3769" s="64"/>
      <c r="S3769" s="64"/>
      <c r="T3769" s="67"/>
      <c r="U3769" s="62"/>
      <c r="W3769" s="8"/>
      <c r="X3769" s="8"/>
      <c r="Y3769" s="8"/>
      <c r="Z3769" s="8"/>
      <c r="AA3769" s="8"/>
      <c r="AB3769" s="8"/>
      <c r="AC3769" s="8"/>
      <c r="AD3769" s="8"/>
      <c r="AE3769" s="8"/>
      <c r="AF3769" s="8"/>
      <c r="AG3769" s="8"/>
    </row>
    <row r="3770" spans="1:33" s="7" customFormat="1" x14ac:dyDescent="0.3">
      <c r="A3770" s="61">
        <v>4259</v>
      </c>
      <c r="B3770" s="63"/>
      <c r="C3770" s="63"/>
      <c r="D3770" s="63"/>
      <c r="E3770" s="64"/>
      <c r="F3770" s="64"/>
      <c r="G3770" s="64"/>
      <c r="H3770" s="63"/>
      <c r="I3770" s="63"/>
      <c r="J3770" s="63"/>
      <c r="K3770" s="63"/>
      <c r="L3770" s="63"/>
      <c r="M3770" s="65"/>
      <c r="N3770" s="66"/>
      <c r="O3770" s="66"/>
      <c r="P3770" s="63"/>
      <c r="Q3770" s="64"/>
      <c r="R3770" s="64"/>
      <c r="S3770" s="64"/>
      <c r="T3770" s="67"/>
      <c r="U3770" s="62"/>
      <c r="W3770" s="8"/>
      <c r="X3770" s="8"/>
      <c r="Y3770" s="8"/>
      <c r="Z3770" s="8"/>
      <c r="AA3770" s="8"/>
      <c r="AB3770" s="8"/>
      <c r="AC3770" s="8"/>
      <c r="AD3770" s="8"/>
      <c r="AE3770" s="8"/>
      <c r="AF3770" s="8"/>
      <c r="AG3770" s="8"/>
    </row>
    <row r="3771" spans="1:33" s="7" customFormat="1" x14ac:dyDescent="0.3">
      <c r="A3771" s="61">
        <v>4260</v>
      </c>
      <c r="B3771" s="63"/>
      <c r="C3771" s="63"/>
      <c r="D3771" s="63"/>
      <c r="E3771" s="64"/>
      <c r="F3771" s="64"/>
      <c r="G3771" s="64"/>
      <c r="H3771" s="63"/>
      <c r="I3771" s="63"/>
      <c r="J3771" s="63"/>
      <c r="K3771" s="63"/>
      <c r="L3771" s="63"/>
      <c r="M3771" s="65"/>
      <c r="N3771" s="66"/>
      <c r="O3771" s="66"/>
      <c r="P3771" s="63"/>
      <c r="Q3771" s="64"/>
      <c r="R3771" s="64"/>
      <c r="S3771" s="64"/>
      <c r="T3771" s="67"/>
      <c r="U3771" s="62"/>
      <c r="W3771" s="8"/>
      <c r="X3771" s="8"/>
      <c r="Y3771" s="8"/>
      <c r="Z3771" s="8"/>
      <c r="AA3771" s="8"/>
      <c r="AB3771" s="8"/>
      <c r="AC3771" s="8"/>
      <c r="AD3771" s="8"/>
      <c r="AE3771" s="8"/>
      <c r="AF3771" s="8"/>
      <c r="AG3771" s="8"/>
    </row>
    <row r="3772" spans="1:33" s="7" customFormat="1" x14ac:dyDescent="0.3">
      <c r="A3772" s="61">
        <v>4261</v>
      </c>
      <c r="B3772" s="63"/>
      <c r="C3772" s="63"/>
      <c r="D3772" s="63"/>
      <c r="E3772" s="64"/>
      <c r="F3772" s="64"/>
      <c r="G3772" s="64"/>
      <c r="H3772" s="63"/>
      <c r="I3772" s="63"/>
      <c r="J3772" s="63"/>
      <c r="K3772" s="63"/>
      <c r="L3772" s="63"/>
      <c r="M3772" s="65"/>
      <c r="N3772" s="66"/>
      <c r="O3772" s="66"/>
      <c r="P3772" s="63"/>
      <c r="Q3772" s="64"/>
      <c r="R3772" s="64"/>
      <c r="S3772" s="64"/>
      <c r="T3772" s="67"/>
      <c r="U3772" s="62"/>
      <c r="W3772" s="8"/>
      <c r="X3772" s="8"/>
      <c r="Y3772" s="8"/>
      <c r="Z3772" s="8"/>
      <c r="AA3772" s="8"/>
      <c r="AB3772" s="8"/>
      <c r="AC3772" s="8"/>
      <c r="AD3772" s="8"/>
      <c r="AE3772" s="8"/>
      <c r="AF3772" s="8"/>
      <c r="AG3772" s="8"/>
    </row>
    <row r="3773" spans="1:33" s="7" customFormat="1" x14ac:dyDescent="0.3">
      <c r="A3773" s="61">
        <v>4262</v>
      </c>
      <c r="B3773" s="63"/>
      <c r="C3773" s="63"/>
      <c r="D3773" s="63"/>
      <c r="E3773" s="64"/>
      <c r="F3773" s="64"/>
      <c r="G3773" s="64"/>
      <c r="H3773" s="63"/>
      <c r="I3773" s="63"/>
      <c r="J3773" s="63"/>
      <c r="K3773" s="63"/>
      <c r="L3773" s="63"/>
      <c r="M3773" s="65"/>
      <c r="N3773" s="66"/>
      <c r="O3773" s="66"/>
      <c r="P3773" s="63"/>
      <c r="Q3773" s="64"/>
      <c r="R3773" s="64"/>
      <c r="S3773" s="64"/>
      <c r="T3773" s="67"/>
      <c r="U3773" s="62"/>
      <c r="W3773" s="8"/>
      <c r="X3773" s="8"/>
      <c r="Y3773" s="8"/>
      <c r="Z3773" s="8"/>
      <c r="AA3773" s="8"/>
      <c r="AB3773" s="8"/>
      <c r="AC3773" s="8"/>
      <c r="AD3773" s="8"/>
      <c r="AE3773" s="8"/>
      <c r="AF3773" s="8"/>
      <c r="AG3773" s="8"/>
    </row>
    <row r="3774" spans="1:33" s="7" customFormat="1" x14ac:dyDescent="0.3">
      <c r="A3774" s="61">
        <v>4263</v>
      </c>
      <c r="B3774" s="63"/>
      <c r="C3774" s="63"/>
      <c r="D3774" s="63"/>
      <c r="E3774" s="64"/>
      <c r="F3774" s="64"/>
      <c r="G3774" s="64"/>
      <c r="H3774" s="63"/>
      <c r="I3774" s="63"/>
      <c r="J3774" s="63"/>
      <c r="K3774" s="63"/>
      <c r="L3774" s="63"/>
      <c r="M3774" s="65"/>
      <c r="N3774" s="66"/>
      <c r="O3774" s="66"/>
      <c r="P3774" s="63"/>
      <c r="Q3774" s="64"/>
      <c r="R3774" s="64"/>
      <c r="S3774" s="64"/>
      <c r="T3774" s="67"/>
      <c r="U3774" s="62"/>
      <c r="W3774" s="8"/>
      <c r="X3774" s="8"/>
      <c r="Y3774" s="8"/>
      <c r="Z3774" s="8"/>
      <c r="AA3774" s="8"/>
      <c r="AB3774" s="8"/>
      <c r="AC3774" s="8"/>
      <c r="AD3774" s="8"/>
      <c r="AE3774" s="8"/>
      <c r="AF3774" s="8"/>
      <c r="AG3774" s="8"/>
    </row>
    <row r="3775" spans="1:33" s="7" customFormat="1" x14ac:dyDescent="0.3">
      <c r="A3775" s="61">
        <v>4264</v>
      </c>
      <c r="B3775" s="63"/>
      <c r="C3775" s="63"/>
      <c r="D3775" s="63"/>
      <c r="E3775" s="64"/>
      <c r="F3775" s="64"/>
      <c r="G3775" s="64"/>
      <c r="H3775" s="63"/>
      <c r="I3775" s="63"/>
      <c r="J3775" s="63"/>
      <c r="K3775" s="63"/>
      <c r="L3775" s="63"/>
      <c r="M3775" s="65"/>
      <c r="N3775" s="66"/>
      <c r="O3775" s="66"/>
      <c r="P3775" s="63"/>
      <c r="Q3775" s="64"/>
      <c r="R3775" s="64"/>
      <c r="S3775" s="64"/>
      <c r="T3775" s="67"/>
      <c r="U3775" s="62"/>
      <c r="W3775" s="8"/>
      <c r="X3775" s="8"/>
      <c r="Y3775" s="8"/>
      <c r="Z3775" s="8"/>
      <c r="AA3775" s="8"/>
      <c r="AB3775" s="8"/>
      <c r="AC3775" s="8"/>
      <c r="AD3775" s="8"/>
      <c r="AE3775" s="8"/>
      <c r="AF3775" s="8"/>
      <c r="AG3775" s="8"/>
    </row>
    <row r="3776" spans="1:33" s="7" customFormat="1" x14ac:dyDescent="0.3">
      <c r="A3776" s="61">
        <v>4265</v>
      </c>
      <c r="B3776" s="63"/>
      <c r="C3776" s="63"/>
      <c r="D3776" s="63"/>
      <c r="E3776" s="64"/>
      <c r="F3776" s="64"/>
      <c r="G3776" s="64"/>
      <c r="H3776" s="63"/>
      <c r="I3776" s="63"/>
      <c r="J3776" s="63"/>
      <c r="K3776" s="63"/>
      <c r="L3776" s="63"/>
      <c r="M3776" s="65"/>
      <c r="N3776" s="66"/>
      <c r="O3776" s="66"/>
      <c r="P3776" s="63"/>
      <c r="Q3776" s="64"/>
      <c r="R3776" s="64"/>
      <c r="S3776" s="64"/>
      <c r="T3776" s="67"/>
      <c r="U3776" s="62"/>
      <c r="W3776" s="8"/>
      <c r="X3776" s="8"/>
      <c r="Y3776" s="8"/>
      <c r="Z3776" s="8"/>
      <c r="AA3776" s="8"/>
      <c r="AB3776" s="8"/>
      <c r="AC3776" s="8"/>
      <c r="AD3776" s="8"/>
      <c r="AE3776" s="8"/>
      <c r="AF3776" s="8"/>
      <c r="AG3776" s="8"/>
    </row>
    <row r="3777" spans="1:33" s="7" customFormat="1" x14ac:dyDescent="0.3">
      <c r="A3777" s="61">
        <v>4266</v>
      </c>
      <c r="B3777" s="63"/>
      <c r="C3777" s="63"/>
      <c r="D3777" s="63"/>
      <c r="E3777" s="64"/>
      <c r="F3777" s="64"/>
      <c r="G3777" s="64"/>
      <c r="H3777" s="63"/>
      <c r="I3777" s="63"/>
      <c r="J3777" s="63"/>
      <c r="K3777" s="63"/>
      <c r="L3777" s="63"/>
      <c r="M3777" s="65"/>
      <c r="N3777" s="66"/>
      <c r="O3777" s="66"/>
      <c r="P3777" s="63"/>
      <c r="Q3777" s="64"/>
      <c r="R3777" s="64"/>
      <c r="S3777" s="64"/>
      <c r="T3777" s="67"/>
      <c r="U3777" s="62"/>
      <c r="W3777" s="8"/>
      <c r="X3777" s="8"/>
      <c r="Y3777" s="8"/>
      <c r="Z3777" s="8"/>
      <c r="AA3777" s="8"/>
      <c r="AB3777" s="8"/>
      <c r="AC3777" s="8"/>
      <c r="AD3777" s="8"/>
      <c r="AE3777" s="8"/>
      <c r="AF3777" s="8"/>
      <c r="AG3777" s="8"/>
    </row>
    <row r="3778" spans="1:33" s="7" customFormat="1" x14ac:dyDescent="0.3">
      <c r="A3778" s="61">
        <v>4267</v>
      </c>
      <c r="B3778" s="63"/>
      <c r="C3778" s="63"/>
      <c r="D3778" s="63"/>
      <c r="E3778" s="64"/>
      <c r="F3778" s="64"/>
      <c r="G3778" s="64"/>
      <c r="H3778" s="63"/>
      <c r="I3778" s="63"/>
      <c r="J3778" s="63"/>
      <c r="K3778" s="63"/>
      <c r="L3778" s="63"/>
      <c r="M3778" s="65"/>
      <c r="N3778" s="66"/>
      <c r="O3778" s="66"/>
      <c r="P3778" s="63"/>
      <c r="Q3778" s="64"/>
      <c r="R3778" s="64"/>
      <c r="S3778" s="64"/>
      <c r="T3778" s="67"/>
      <c r="U3778" s="62"/>
      <c r="W3778" s="8"/>
      <c r="X3778" s="8"/>
      <c r="Y3778" s="8"/>
      <c r="Z3778" s="8"/>
      <c r="AA3778" s="8"/>
      <c r="AB3778" s="8"/>
      <c r="AC3778" s="8"/>
      <c r="AD3778" s="8"/>
      <c r="AE3778" s="8"/>
      <c r="AF3778" s="8"/>
      <c r="AG3778" s="8"/>
    </row>
    <row r="3779" spans="1:33" s="7" customFormat="1" x14ac:dyDescent="0.3">
      <c r="A3779" s="61">
        <v>4268</v>
      </c>
      <c r="B3779" s="63"/>
      <c r="C3779" s="63"/>
      <c r="D3779" s="63"/>
      <c r="E3779" s="64"/>
      <c r="F3779" s="64"/>
      <c r="G3779" s="64"/>
      <c r="H3779" s="63"/>
      <c r="I3779" s="63"/>
      <c r="J3779" s="63"/>
      <c r="K3779" s="63"/>
      <c r="L3779" s="63"/>
      <c r="M3779" s="65"/>
      <c r="N3779" s="66"/>
      <c r="O3779" s="66"/>
      <c r="P3779" s="63"/>
      <c r="Q3779" s="64"/>
      <c r="R3779" s="64"/>
      <c r="S3779" s="64"/>
      <c r="T3779" s="67"/>
      <c r="U3779" s="62"/>
      <c r="W3779" s="8"/>
      <c r="X3779" s="8"/>
      <c r="Y3779" s="8"/>
      <c r="Z3779" s="8"/>
      <c r="AA3779" s="8"/>
      <c r="AB3779" s="8"/>
      <c r="AC3779" s="8"/>
      <c r="AD3779" s="8"/>
      <c r="AE3779" s="8"/>
      <c r="AF3779" s="8"/>
      <c r="AG3779" s="8"/>
    </row>
    <row r="3780" spans="1:33" s="7" customFormat="1" x14ac:dyDescent="0.3">
      <c r="A3780" s="61">
        <v>4269</v>
      </c>
      <c r="B3780" s="63"/>
      <c r="C3780" s="63"/>
      <c r="D3780" s="63"/>
      <c r="E3780" s="64"/>
      <c r="F3780" s="64"/>
      <c r="G3780" s="64"/>
      <c r="H3780" s="63"/>
      <c r="I3780" s="63"/>
      <c r="J3780" s="63"/>
      <c r="K3780" s="63"/>
      <c r="L3780" s="63"/>
      <c r="M3780" s="65"/>
      <c r="N3780" s="66"/>
      <c r="O3780" s="66"/>
      <c r="P3780" s="63"/>
      <c r="Q3780" s="64"/>
      <c r="R3780" s="64"/>
      <c r="S3780" s="64"/>
      <c r="T3780" s="67"/>
      <c r="U3780" s="62"/>
      <c r="W3780" s="8"/>
      <c r="X3780" s="8"/>
      <c r="Y3780" s="8"/>
      <c r="Z3780" s="8"/>
      <c r="AA3780" s="8"/>
      <c r="AB3780" s="8"/>
      <c r="AC3780" s="8"/>
      <c r="AD3780" s="8"/>
      <c r="AE3780" s="8"/>
      <c r="AF3780" s="8"/>
      <c r="AG3780" s="8"/>
    </row>
    <row r="3781" spans="1:33" s="7" customFormat="1" x14ac:dyDescent="0.3">
      <c r="A3781" s="61">
        <v>4270</v>
      </c>
      <c r="B3781" s="63"/>
      <c r="C3781" s="63"/>
      <c r="D3781" s="63"/>
      <c r="E3781" s="64"/>
      <c r="F3781" s="64"/>
      <c r="G3781" s="64"/>
      <c r="H3781" s="63"/>
      <c r="I3781" s="63"/>
      <c r="J3781" s="63"/>
      <c r="K3781" s="63"/>
      <c r="L3781" s="63"/>
      <c r="M3781" s="65"/>
      <c r="N3781" s="66"/>
      <c r="O3781" s="66"/>
      <c r="P3781" s="63"/>
      <c r="Q3781" s="64"/>
      <c r="R3781" s="64"/>
      <c r="S3781" s="64"/>
      <c r="T3781" s="67"/>
      <c r="U3781" s="62"/>
      <c r="W3781" s="8"/>
      <c r="X3781" s="8"/>
      <c r="Y3781" s="8"/>
      <c r="Z3781" s="8"/>
      <c r="AA3781" s="8"/>
      <c r="AB3781" s="8"/>
      <c r="AC3781" s="8"/>
      <c r="AD3781" s="8"/>
      <c r="AE3781" s="8"/>
      <c r="AF3781" s="8"/>
      <c r="AG3781" s="8"/>
    </row>
    <row r="3782" spans="1:33" s="7" customFormat="1" x14ac:dyDescent="0.3">
      <c r="A3782" s="61">
        <v>4271</v>
      </c>
      <c r="B3782" s="63"/>
      <c r="C3782" s="63"/>
      <c r="D3782" s="63"/>
      <c r="E3782" s="64"/>
      <c r="F3782" s="64"/>
      <c r="G3782" s="64"/>
      <c r="H3782" s="63"/>
      <c r="I3782" s="63"/>
      <c r="J3782" s="63"/>
      <c r="K3782" s="63"/>
      <c r="L3782" s="63"/>
      <c r="M3782" s="65"/>
      <c r="N3782" s="66"/>
      <c r="O3782" s="66"/>
      <c r="P3782" s="63"/>
      <c r="Q3782" s="64"/>
      <c r="R3782" s="64"/>
      <c r="S3782" s="64"/>
      <c r="T3782" s="67"/>
      <c r="U3782" s="62"/>
      <c r="W3782" s="8"/>
      <c r="X3782" s="8"/>
      <c r="Y3782" s="8"/>
      <c r="Z3782" s="8"/>
      <c r="AA3782" s="8"/>
      <c r="AB3782" s="8"/>
      <c r="AC3782" s="8"/>
      <c r="AD3782" s="8"/>
      <c r="AE3782" s="8"/>
      <c r="AF3782" s="8"/>
      <c r="AG3782" s="8"/>
    </row>
    <row r="3783" spans="1:33" s="7" customFormat="1" x14ac:dyDescent="0.3">
      <c r="A3783" s="61">
        <v>4272</v>
      </c>
      <c r="B3783" s="63"/>
      <c r="C3783" s="63"/>
      <c r="D3783" s="63"/>
      <c r="E3783" s="64"/>
      <c r="F3783" s="64"/>
      <c r="G3783" s="64"/>
      <c r="H3783" s="63"/>
      <c r="I3783" s="63"/>
      <c r="J3783" s="63"/>
      <c r="K3783" s="63"/>
      <c r="L3783" s="63"/>
      <c r="M3783" s="65"/>
      <c r="N3783" s="66"/>
      <c r="O3783" s="66"/>
      <c r="P3783" s="63"/>
      <c r="Q3783" s="64"/>
      <c r="R3783" s="64"/>
      <c r="S3783" s="64"/>
      <c r="T3783" s="67"/>
      <c r="U3783" s="62"/>
      <c r="W3783" s="8"/>
      <c r="X3783" s="8"/>
      <c r="Y3783" s="8"/>
      <c r="Z3783" s="8"/>
      <c r="AA3783" s="8"/>
      <c r="AB3783" s="8"/>
      <c r="AC3783" s="8"/>
      <c r="AD3783" s="8"/>
      <c r="AE3783" s="8"/>
      <c r="AF3783" s="8"/>
      <c r="AG3783" s="8"/>
    </row>
    <row r="3784" spans="1:33" s="7" customFormat="1" x14ac:dyDescent="0.3">
      <c r="A3784" s="61">
        <v>4273</v>
      </c>
      <c r="B3784" s="63"/>
      <c r="C3784" s="63"/>
      <c r="D3784" s="63"/>
      <c r="E3784" s="64"/>
      <c r="F3784" s="64"/>
      <c r="G3784" s="64"/>
      <c r="H3784" s="63"/>
      <c r="I3784" s="63"/>
      <c r="J3784" s="63"/>
      <c r="K3784" s="63"/>
      <c r="L3784" s="63"/>
      <c r="M3784" s="65"/>
      <c r="N3784" s="66"/>
      <c r="O3784" s="66"/>
      <c r="P3784" s="63"/>
      <c r="Q3784" s="64"/>
      <c r="R3784" s="64"/>
      <c r="S3784" s="64"/>
      <c r="T3784" s="67"/>
      <c r="U3784" s="62"/>
      <c r="W3784" s="8"/>
      <c r="X3784" s="8"/>
      <c r="Y3784" s="8"/>
      <c r="Z3784" s="8"/>
      <c r="AA3784" s="8"/>
      <c r="AB3784" s="8"/>
      <c r="AC3784" s="8"/>
      <c r="AD3784" s="8"/>
      <c r="AE3784" s="8"/>
      <c r="AF3784" s="8"/>
      <c r="AG3784" s="8"/>
    </row>
    <row r="3785" spans="1:33" s="7" customFormat="1" x14ac:dyDescent="0.3">
      <c r="A3785" s="61">
        <v>4274</v>
      </c>
      <c r="B3785" s="63"/>
      <c r="C3785" s="63"/>
      <c r="D3785" s="63"/>
      <c r="E3785" s="64"/>
      <c r="F3785" s="64"/>
      <c r="G3785" s="64"/>
      <c r="H3785" s="63"/>
      <c r="I3785" s="63"/>
      <c r="J3785" s="63"/>
      <c r="K3785" s="63"/>
      <c r="L3785" s="63"/>
      <c r="M3785" s="65"/>
      <c r="N3785" s="66"/>
      <c r="O3785" s="66"/>
      <c r="P3785" s="63"/>
      <c r="Q3785" s="64"/>
      <c r="R3785" s="64"/>
      <c r="S3785" s="64"/>
      <c r="T3785" s="67"/>
      <c r="U3785" s="62"/>
      <c r="W3785" s="8"/>
      <c r="X3785" s="8"/>
      <c r="Y3785" s="8"/>
      <c r="Z3785" s="8"/>
      <c r="AA3785" s="8"/>
      <c r="AB3785" s="8"/>
      <c r="AC3785" s="8"/>
      <c r="AD3785" s="8"/>
      <c r="AE3785" s="8"/>
      <c r="AF3785" s="8"/>
      <c r="AG3785" s="8"/>
    </row>
    <row r="3786" spans="1:33" s="7" customFormat="1" x14ac:dyDescent="0.3">
      <c r="A3786" s="61">
        <v>4275</v>
      </c>
      <c r="B3786" s="63"/>
      <c r="C3786" s="63"/>
      <c r="D3786" s="63"/>
      <c r="E3786" s="64"/>
      <c r="F3786" s="64"/>
      <c r="G3786" s="64"/>
      <c r="H3786" s="63"/>
      <c r="I3786" s="63"/>
      <c r="J3786" s="63"/>
      <c r="K3786" s="63"/>
      <c r="L3786" s="63"/>
      <c r="M3786" s="65"/>
      <c r="N3786" s="66"/>
      <c r="O3786" s="66"/>
      <c r="P3786" s="63"/>
      <c r="Q3786" s="64"/>
      <c r="R3786" s="64"/>
      <c r="S3786" s="64"/>
      <c r="T3786" s="67"/>
      <c r="U3786" s="62"/>
      <c r="W3786" s="8"/>
      <c r="X3786" s="8"/>
      <c r="Y3786" s="8"/>
      <c r="Z3786" s="8"/>
      <c r="AA3786" s="8"/>
      <c r="AB3786" s="8"/>
      <c r="AC3786" s="8"/>
      <c r="AD3786" s="8"/>
      <c r="AE3786" s="8"/>
      <c r="AF3786" s="8"/>
      <c r="AG3786" s="8"/>
    </row>
    <row r="3787" spans="1:33" s="7" customFormat="1" x14ac:dyDescent="0.3">
      <c r="A3787" s="61">
        <v>4276</v>
      </c>
      <c r="B3787" s="63"/>
      <c r="C3787" s="63"/>
      <c r="D3787" s="63"/>
      <c r="E3787" s="64"/>
      <c r="F3787" s="64"/>
      <c r="G3787" s="64"/>
      <c r="H3787" s="63"/>
      <c r="I3787" s="63"/>
      <c r="J3787" s="63"/>
      <c r="K3787" s="63"/>
      <c r="L3787" s="63"/>
      <c r="M3787" s="65"/>
      <c r="N3787" s="66"/>
      <c r="O3787" s="66"/>
      <c r="P3787" s="63"/>
      <c r="Q3787" s="64"/>
      <c r="R3787" s="64"/>
      <c r="S3787" s="64"/>
      <c r="T3787" s="67"/>
      <c r="U3787" s="62"/>
      <c r="W3787" s="8"/>
      <c r="X3787" s="8"/>
      <c r="Y3787" s="8"/>
      <c r="Z3787" s="8"/>
      <c r="AA3787" s="8"/>
      <c r="AB3787" s="8"/>
      <c r="AC3787" s="8"/>
      <c r="AD3787" s="8"/>
      <c r="AE3787" s="8"/>
      <c r="AF3787" s="8"/>
      <c r="AG3787" s="8"/>
    </row>
    <row r="3788" spans="1:33" s="7" customFormat="1" x14ac:dyDescent="0.3">
      <c r="A3788" s="61">
        <v>4277</v>
      </c>
      <c r="B3788" s="63"/>
      <c r="C3788" s="63"/>
      <c r="D3788" s="63"/>
      <c r="E3788" s="64"/>
      <c r="F3788" s="64"/>
      <c r="G3788" s="64"/>
      <c r="H3788" s="63"/>
      <c r="I3788" s="63"/>
      <c r="J3788" s="63"/>
      <c r="K3788" s="63"/>
      <c r="L3788" s="63"/>
      <c r="M3788" s="65"/>
      <c r="N3788" s="66"/>
      <c r="O3788" s="66"/>
      <c r="P3788" s="63"/>
      <c r="Q3788" s="64"/>
      <c r="R3788" s="64"/>
      <c r="S3788" s="64"/>
      <c r="T3788" s="67"/>
      <c r="U3788" s="62"/>
      <c r="W3788" s="8"/>
      <c r="X3788" s="8"/>
      <c r="Y3788" s="8"/>
      <c r="Z3788" s="8"/>
      <c r="AA3788" s="8"/>
      <c r="AB3788" s="8"/>
      <c r="AC3788" s="8"/>
      <c r="AD3788" s="8"/>
      <c r="AE3788" s="8"/>
      <c r="AF3788" s="8"/>
      <c r="AG3788" s="8"/>
    </row>
    <row r="3789" spans="1:33" s="7" customFormat="1" x14ac:dyDescent="0.3">
      <c r="A3789" s="61">
        <v>4278</v>
      </c>
      <c r="B3789" s="63"/>
      <c r="C3789" s="63"/>
      <c r="D3789" s="63"/>
      <c r="E3789" s="64"/>
      <c r="F3789" s="64"/>
      <c r="G3789" s="64"/>
      <c r="H3789" s="63"/>
      <c r="I3789" s="63"/>
      <c r="J3789" s="63"/>
      <c r="K3789" s="63"/>
      <c r="L3789" s="63"/>
      <c r="M3789" s="65"/>
      <c r="N3789" s="66"/>
      <c r="O3789" s="66"/>
      <c r="P3789" s="63"/>
      <c r="Q3789" s="64"/>
      <c r="R3789" s="64"/>
      <c r="S3789" s="64"/>
      <c r="T3789" s="67"/>
      <c r="U3789" s="62"/>
      <c r="W3789" s="8"/>
      <c r="X3789" s="8"/>
      <c r="Y3789" s="8"/>
      <c r="Z3789" s="8"/>
      <c r="AA3789" s="8"/>
      <c r="AB3789" s="8"/>
      <c r="AC3789" s="8"/>
      <c r="AD3789" s="8"/>
      <c r="AE3789" s="8"/>
      <c r="AF3789" s="8"/>
      <c r="AG3789" s="8"/>
    </row>
    <row r="3790" spans="1:33" s="7" customFormat="1" x14ac:dyDescent="0.3">
      <c r="A3790" s="61">
        <v>4279</v>
      </c>
      <c r="B3790" s="63"/>
      <c r="C3790" s="63"/>
      <c r="D3790" s="63"/>
      <c r="E3790" s="64"/>
      <c r="F3790" s="64"/>
      <c r="G3790" s="64"/>
      <c r="H3790" s="63"/>
      <c r="I3790" s="63"/>
      <c r="J3790" s="63"/>
      <c r="K3790" s="63"/>
      <c r="L3790" s="63"/>
      <c r="M3790" s="65"/>
      <c r="N3790" s="66"/>
      <c r="O3790" s="66"/>
      <c r="P3790" s="63"/>
      <c r="Q3790" s="64"/>
      <c r="R3790" s="64"/>
      <c r="S3790" s="64"/>
      <c r="T3790" s="67"/>
      <c r="U3790" s="62"/>
      <c r="W3790" s="8"/>
      <c r="X3790" s="8"/>
      <c r="Y3790" s="8"/>
      <c r="Z3790" s="8"/>
      <c r="AA3790" s="8"/>
      <c r="AB3790" s="8"/>
      <c r="AC3790" s="8"/>
      <c r="AD3790" s="8"/>
      <c r="AE3790" s="8"/>
      <c r="AF3790" s="8"/>
      <c r="AG3790" s="8"/>
    </row>
    <row r="3791" spans="1:33" s="7" customFormat="1" x14ac:dyDescent="0.3">
      <c r="A3791" s="61">
        <v>4280</v>
      </c>
      <c r="B3791" s="63"/>
      <c r="C3791" s="63"/>
      <c r="D3791" s="63"/>
      <c r="E3791" s="64"/>
      <c r="F3791" s="64"/>
      <c r="G3791" s="64"/>
      <c r="H3791" s="63"/>
      <c r="I3791" s="63"/>
      <c r="J3791" s="63"/>
      <c r="K3791" s="63"/>
      <c r="L3791" s="63"/>
      <c r="M3791" s="65"/>
      <c r="N3791" s="66"/>
      <c r="O3791" s="66"/>
      <c r="P3791" s="63"/>
      <c r="Q3791" s="64"/>
      <c r="R3791" s="64"/>
      <c r="S3791" s="64"/>
      <c r="T3791" s="67"/>
      <c r="U3791" s="62"/>
      <c r="W3791" s="8"/>
      <c r="X3791" s="8"/>
      <c r="Y3791" s="8"/>
      <c r="Z3791" s="8"/>
      <c r="AA3791" s="8"/>
      <c r="AB3791" s="8"/>
      <c r="AC3791" s="8"/>
      <c r="AD3791" s="8"/>
      <c r="AE3791" s="8"/>
      <c r="AF3791" s="8"/>
      <c r="AG3791" s="8"/>
    </row>
    <row r="3792" spans="1:33" s="7" customFormat="1" x14ac:dyDescent="0.3">
      <c r="A3792" s="61">
        <v>4281</v>
      </c>
      <c r="B3792" s="63"/>
      <c r="C3792" s="63"/>
      <c r="D3792" s="63"/>
      <c r="E3792" s="64"/>
      <c r="F3792" s="64"/>
      <c r="G3792" s="64"/>
      <c r="H3792" s="63"/>
      <c r="I3792" s="63"/>
      <c r="J3792" s="63"/>
      <c r="K3792" s="63"/>
      <c r="L3792" s="63"/>
      <c r="M3792" s="65"/>
      <c r="N3792" s="66"/>
      <c r="O3792" s="66"/>
      <c r="P3792" s="63"/>
      <c r="Q3792" s="64"/>
      <c r="R3792" s="64"/>
      <c r="S3792" s="64"/>
      <c r="T3792" s="67"/>
      <c r="U3792" s="62"/>
      <c r="W3792" s="8"/>
      <c r="X3792" s="8"/>
      <c r="Y3792" s="8"/>
      <c r="Z3792" s="8"/>
      <c r="AA3792" s="8"/>
      <c r="AB3792" s="8"/>
      <c r="AC3792" s="8"/>
      <c r="AD3792" s="8"/>
      <c r="AE3792" s="8"/>
      <c r="AF3792" s="8"/>
      <c r="AG3792" s="8"/>
    </row>
    <row r="3793" spans="1:33" s="7" customFormat="1" x14ac:dyDescent="0.3">
      <c r="A3793" s="61">
        <v>4282</v>
      </c>
      <c r="B3793" s="63"/>
      <c r="C3793" s="63"/>
      <c r="D3793" s="63"/>
      <c r="E3793" s="64"/>
      <c r="F3793" s="64"/>
      <c r="G3793" s="64"/>
      <c r="H3793" s="63"/>
      <c r="I3793" s="63"/>
      <c r="J3793" s="63"/>
      <c r="K3793" s="63"/>
      <c r="L3793" s="63"/>
      <c r="M3793" s="65"/>
      <c r="N3793" s="66"/>
      <c r="O3793" s="66"/>
      <c r="P3793" s="63"/>
      <c r="Q3793" s="64"/>
      <c r="R3793" s="64"/>
      <c r="S3793" s="64"/>
      <c r="T3793" s="67"/>
      <c r="U3793" s="62"/>
      <c r="W3793" s="8"/>
      <c r="X3793" s="8"/>
      <c r="Y3793" s="8"/>
      <c r="Z3793" s="8"/>
      <c r="AA3793" s="8"/>
      <c r="AB3793" s="8"/>
      <c r="AC3793" s="8"/>
      <c r="AD3793" s="8"/>
      <c r="AE3793" s="8"/>
      <c r="AF3793" s="8"/>
      <c r="AG3793" s="8"/>
    </row>
    <row r="3794" spans="1:33" s="7" customFormat="1" x14ac:dyDescent="0.3">
      <c r="A3794" s="61">
        <v>4283</v>
      </c>
      <c r="B3794" s="63"/>
      <c r="C3794" s="63"/>
      <c r="D3794" s="63"/>
      <c r="E3794" s="64"/>
      <c r="F3794" s="64"/>
      <c r="G3794" s="64"/>
      <c r="H3794" s="63"/>
      <c r="I3794" s="63"/>
      <c r="J3794" s="63"/>
      <c r="K3794" s="63"/>
      <c r="L3794" s="63"/>
      <c r="M3794" s="65"/>
      <c r="N3794" s="66"/>
      <c r="O3794" s="66"/>
      <c r="P3794" s="63"/>
      <c r="Q3794" s="64"/>
      <c r="R3794" s="64"/>
      <c r="S3794" s="64"/>
      <c r="T3794" s="67"/>
      <c r="U3794" s="62"/>
      <c r="W3794" s="8"/>
      <c r="X3794" s="8"/>
      <c r="Y3794" s="8"/>
      <c r="Z3794" s="8"/>
      <c r="AA3794" s="8"/>
      <c r="AB3794" s="8"/>
      <c r="AC3794" s="8"/>
      <c r="AD3794" s="8"/>
      <c r="AE3794" s="8"/>
      <c r="AF3794" s="8"/>
      <c r="AG3794" s="8"/>
    </row>
    <row r="3795" spans="1:33" s="7" customFormat="1" x14ac:dyDescent="0.3">
      <c r="A3795" s="61">
        <v>4284</v>
      </c>
      <c r="B3795" s="63"/>
      <c r="C3795" s="63"/>
      <c r="D3795" s="63"/>
      <c r="E3795" s="64"/>
      <c r="F3795" s="64"/>
      <c r="G3795" s="64"/>
      <c r="H3795" s="63"/>
      <c r="I3795" s="63"/>
      <c r="J3795" s="63"/>
      <c r="K3795" s="63"/>
      <c r="L3795" s="63"/>
      <c r="M3795" s="65"/>
      <c r="N3795" s="66"/>
      <c r="O3795" s="66"/>
      <c r="P3795" s="63"/>
      <c r="Q3795" s="64"/>
      <c r="R3795" s="64"/>
      <c r="S3795" s="64"/>
      <c r="T3795" s="67"/>
      <c r="U3795" s="62"/>
      <c r="W3795" s="8"/>
      <c r="X3795" s="8"/>
      <c r="Y3795" s="8"/>
      <c r="Z3795" s="8"/>
      <c r="AA3795" s="8"/>
      <c r="AB3795" s="8"/>
      <c r="AC3795" s="8"/>
      <c r="AD3795" s="8"/>
      <c r="AE3795" s="8"/>
      <c r="AF3795" s="8"/>
      <c r="AG3795" s="8"/>
    </row>
    <row r="3796" spans="1:33" s="7" customFormat="1" x14ac:dyDescent="0.3">
      <c r="A3796" s="61">
        <v>4285</v>
      </c>
      <c r="B3796" s="63"/>
      <c r="C3796" s="63"/>
      <c r="D3796" s="63"/>
      <c r="E3796" s="64"/>
      <c r="F3796" s="64"/>
      <c r="G3796" s="64"/>
      <c r="H3796" s="63"/>
      <c r="I3796" s="63"/>
      <c r="J3796" s="63"/>
      <c r="K3796" s="63"/>
      <c r="L3796" s="63"/>
      <c r="M3796" s="65"/>
      <c r="N3796" s="66"/>
      <c r="O3796" s="66"/>
      <c r="P3796" s="63"/>
      <c r="Q3796" s="64"/>
      <c r="R3796" s="64"/>
      <c r="S3796" s="64"/>
      <c r="T3796" s="67"/>
      <c r="U3796" s="62"/>
      <c r="W3796" s="8"/>
      <c r="X3796" s="8"/>
      <c r="Y3796" s="8"/>
      <c r="Z3796" s="8"/>
      <c r="AA3796" s="8"/>
      <c r="AB3796" s="8"/>
      <c r="AC3796" s="8"/>
      <c r="AD3796" s="8"/>
      <c r="AE3796" s="8"/>
      <c r="AF3796" s="8"/>
      <c r="AG3796" s="8"/>
    </row>
    <row r="3797" spans="1:33" s="7" customFormat="1" x14ac:dyDescent="0.3">
      <c r="A3797" s="61">
        <v>4286</v>
      </c>
      <c r="B3797" s="63"/>
      <c r="C3797" s="63"/>
      <c r="D3797" s="63"/>
      <c r="E3797" s="64"/>
      <c r="F3797" s="64"/>
      <c r="G3797" s="64"/>
      <c r="H3797" s="63"/>
      <c r="I3797" s="63"/>
      <c r="J3797" s="63"/>
      <c r="K3797" s="63"/>
      <c r="L3797" s="63"/>
      <c r="M3797" s="65"/>
      <c r="N3797" s="66"/>
      <c r="O3797" s="66"/>
      <c r="P3797" s="63"/>
      <c r="Q3797" s="64"/>
      <c r="R3797" s="64"/>
      <c r="S3797" s="64"/>
      <c r="T3797" s="67"/>
      <c r="U3797" s="62"/>
      <c r="W3797" s="8"/>
      <c r="X3797" s="8"/>
      <c r="Y3797" s="8"/>
      <c r="Z3797" s="8"/>
      <c r="AA3797" s="8"/>
      <c r="AB3797" s="8"/>
      <c r="AC3797" s="8"/>
      <c r="AD3797" s="8"/>
      <c r="AE3797" s="8"/>
      <c r="AF3797" s="8"/>
      <c r="AG3797" s="8"/>
    </row>
    <row r="3798" spans="1:33" s="7" customFormat="1" x14ac:dyDescent="0.3">
      <c r="A3798" s="61">
        <v>4287</v>
      </c>
      <c r="B3798" s="63"/>
      <c r="C3798" s="63"/>
      <c r="D3798" s="63"/>
      <c r="E3798" s="64"/>
      <c r="F3798" s="64"/>
      <c r="G3798" s="64"/>
      <c r="H3798" s="63"/>
      <c r="I3798" s="63"/>
      <c r="J3798" s="63"/>
      <c r="K3798" s="63"/>
      <c r="L3798" s="63"/>
      <c r="M3798" s="65"/>
      <c r="N3798" s="66"/>
      <c r="O3798" s="66"/>
      <c r="P3798" s="63"/>
      <c r="Q3798" s="64"/>
      <c r="R3798" s="64"/>
      <c r="S3798" s="64"/>
      <c r="T3798" s="67"/>
      <c r="U3798" s="62"/>
      <c r="W3798" s="8"/>
      <c r="X3798" s="8"/>
      <c r="Y3798" s="8"/>
      <c r="Z3798" s="8"/>
      <c r="AA3798" s="8"/>
      <c r="AB3798" s="8"/>
      <c r="AC3798" s="8"/>
      <c r="AD3798" s="8"/>
      <c r="AE3798" s="8"/>
      <c r="AF3798" s="8"/>
      <c r="AG3798" s="8"/>
    </row>
    <row r="3799" spans="1:33" s="7" customFormat="1" x14ac:dyDescent="0.3">
      <c r="A3799" s="61">
        <v>4288</v>
      </c>
      <c r="B3799" s="63"/>
      <c r="C3799" s="63"/>
      <c r="D3799" s="63"/>
      <c r="E3799" s="64"/>
      <c r="F3799" s="64"/>
      <c r="G3799" s="64"/>
      <c r="H3799" s="63"/>
      <c r="I3799" s="63"/>
      <c r="J3799" s="63"/>
      <c r="K3799" s="63"/>
      <c r="L3799" s="63"/>
      <c r="M3799" s="65"/>
      <c r="N3799" s="66"/>
      <c r="O3799" s="66"/>
      <c r="P3799" s="63"/>
      <c r="Q3799" s="64"/>
      <c r="R3799" s="64"/>
      <c r="S3799" s="64"/>
      <c r="T3799" s="67"/>
      <c r="U3799" s="62"/>
      <c r="W3799" s="8"/>
      <c r="X3799" s="8"/>
      <c r="Y3799" s="8"/>
      <c r="Z3799" s="8"/>
      <c r="AA3799" s="8"/>
      <c r="AB3799" s="8"/>
      <c r="AC3799" s="8"/>
      <c r="AD3799" s="8"/>
      <c r="AE3799" s="8"/>
      <c r="AF3799" s="8"/>
      <c r="AG3799" s="8"/>
    </row>
    <row r="3800" spans="1:33" s="7" customFormat="1" x14ac:dyDescent="0.3">
      <c r="A3800" s="61">
        <v>4289</v>
      </c>
      <c r="B3800" s="63"/>
      <c r="C3800" s="63"/>
      <c r="D3800" s="63"/>
      <c r="E3800" s="64"/>
      <c r="F3800" s="64"/>
      <c r="G3800" s="64"/>
      <c r="H3800" s="63"/>
      <c r="I3800" s="63"/>
      <c r="J3800" s="63"/>
      <c r="K3800" s="63"/>
      <c r="L3800" s="63"/>
      <c r="M3800" s="65"/>
      <c r="N3800" s="66"/>
      <c r="O3800" s="66"/>
      <c r="P3800" s="63"/>
      <c r="Q3800" s="64"/>
      <c r="R3800" s="64"/>
      <c r="S3800" s="64"/>
      <c r="T3800" s="67"/>
      <c r="U3800" s="62"/>
      <c r="W3800" s="8"/>
      <c r="X3800" s="8"/>
      <c r="Y3800" s="8"/>
      <c r="Z3800" s="8"/>
      <c r="AA3800" s="8"/>
      <c r="AB3800" s="8"/>
      <c r="AC3800" s="8"/>
      <c r="AD3800" s="8"/>
      <c r="AE3800" s="8"/>
      <c r="AF3800" s="8"/>
      <c r="AG3800" s="8"/>
    </row>
    <row r="3801" spans="1:33" s="7" customFormat="1" x14ac:dyDescent="0.3">
      <c r="A3801" s="61">
        <v>4290</v>
      </c>
      <c r="B3801" s="63"/>
      <c r="C3801" s="63"/>
      <c r="D3801" s="63"/>
      <c r="E3801" s="64"/>
      <c r="F3801" s="64"/>
      <c r="G3801" s="64"/>
      <c r="H3801" s="63"/>
      <c r="I3801" s="63"/>
      <c r="J3801" s="63"/>
      <c r="K3801" s="63"/>
      <c r="L3801" s="63"/>
      <c r="M3801" s="65"/>
      <c r="N3801" s="66"/>
      <c r="O3801" s="66"/>
      <c r="P3801" s="63"/>
      <c r="Q3801" s="64"/>
      <c r="R3801" s="64"/>
      <c r="S3801" s="64"/>
      <c r="T3801" s="67"/>
      <c r="U3801" s="62"/>
      <c r="W3801" s="8"/>
      <c r="X3801" s="8"/>
      <c r="Y3801" s="8"/>
      <c r="Z3801" s="8"/>
      <c r="AA3801" s="8"/>
      <c r="AB3801" s="8"/>
      <c r="AC3801" s="8"/>
      <c r="AD3801" s="8"/>
      <c r="AE3801" s="8"/>
      <c r="AF3801" s="8"/>
      <c r="AG3801" s="8"/>
    </row>
    <row r="3802" spans="1:33" s="7" customFormat="1" x14ac:dyDescent="0.3">
      <c r="A3802" s="61">
        <v>4291</v>
      </c>
      <c r="B3802" s="63"/>
      <c r="C3802" s="63"/>
      <c r="D3802" s="63"/>
      <c r="E3802" s="64"/>
      <c r="F3802" s="64"/>
      <c r="G3802" s="64"/>
      <c r="H3802" s="63"/>
      <c r="I3802" s="63"/>
      <c r="J3802" s="63"/>
      <c r="K3802" s="63"/>
      <c r="L3802" s="63"/>
      <c r="M3802" s="65"/>
      <c r="N3802" s="66"/>
      <c r="O3802" s="66"/>
      <c r="P3802" s="63"/>
      <c r="Q3802" s="64"/>
      <c r="R3802" s="64"/>
      <c r="S3802" s="64"/>
      <c r="T3802" s="67"/>
      <c r="U3802" s="62"/>
      <c r="W3802" s="8"/>
      <c r="X3802" s="8"/>
      <c r="Y3802" s="8"/>
      <c r="Z3802" s="8"/>
      <c r="AA3802" s="8"/>
      <c r="AB3802" s="8"/>
      <c r="AC3802" s="8"/>
      <c r="AD3802" s="8"/>
      <c r="AE3802" s="8"/>
      <c r="AF3802" s="8"/>
      <c r="AG3802" s="8"/>
    </row>
    <row r="3803" spans="1:33" s="7" customFormat="1" x14ac:dyDescent="0.3">
      <c r="A3803" s="61">
        <v>4292</v>
      </c>
      <c r="B3803" s="63"/>
      <c r="C3803" s="63"/>
      <c r="D3803" s="63"/>
      <c r="E3803" s="64"/>
      <c r="F3803" s="64"/>
      <c r="G3803" s="64"/>
      <c r="H3803" s="63"/>
      <c r="I3803" s="63"/>
      <c r="J3803" s="63"/>
      <c r="K3803" s="63"/>
      <c r="L3803" s="63"/>
      <c r="M3803" s="65"/>
      <c r="N3803" s="66"/>
      <c r="O3803" s="66"/>
      <c r="P3803" s="63"/>
      <c r="Q3803" s="64"/>
      <c r="R3803" s="64"/>
      <c r="S3803" s="64"/>
      <c r="T3803" s="67"/>
      <c r="U3803" s="62"/>
      <c r="W3803" s="8"/>
      <c r="X3803" s="8"/>
      <c r="Y3803" s="8"/>
      <c r="Z3803" s="8"/>
      <c r="AA3803" s="8"/>
      <c r="AB3803" s="8"/>
      <c r="AC3803" s="8"/>
      <c r="AD3803" s="8"/>
      <c r="AE3803" s="8"/>
      <c r="AF3803" s="8"/>
      <c r="AG3803" s="8"/>
    </row>
    <row r="3804" spans="1:33" s="7" customFormat="1" x14ac:dyDescent="0.3">
      <c r="A3804" s="61">
        <v>4293</v>
      </c>
      <c r="B3804" s="63"/>
      <c r="C3804" s="63"/>
      <c r="D3804" s="63"/>
      <c r="E3804" s="64"/>
      <c r="F3804" s="64"/>
      <c r="G3804" s="64"/>
      <c r="H3804" s="63"/>
      <c r="I3804" s="63"/>
      <c r="J3804" s="63"/>
      <c r="K3804" s="63"/>
      <c r="L3804" s="63"/>
      <c r="M3804" s="65"/>
      <c r="N3804" s="66"/>
      <c r="O3804" s="66"/>
      <c r="P3804" s="63"/>
      <c r="Q3804" s="64"/>
      <c r="R3804" s="64"/>
      <c r="S3804" s="64"/>
      <c r="T3804" s="67"/>
      <c r="U3804" s="62"/>
      <c r="W3804" s="8"/>
      <c r="X3804" s="8"/>
      <c r="Y3804" s="8"/>
      <c r="Z3804" s="8"/>
      <c r="AA3804" s="8"/>
      <c r="AB3804" s="8"/>
      <c r="AC3804" s="8"/>
      <c r="AD3804" s="8"/>
      <c r="AE3804" s="8"/>
      <c r="AF3804" s="8"/>
      <c r="AG3804" s="8"/>
    </row>
    <row r="3805" spans="1:33" s="7" customFormat="1" x14ac:dyDescent="0.3">
      <c r="A3805" s="61">
        <v>4294</v>
      </c>
      <c r="B3805" s="63"/>
      <c r="C3805" s="63"/>
      <c r="D3805" s="63"/>
      <c r="E3805" s="64"/>
      <c r="F3805" s="64"/>
      <c r="G3805" s="64"/>
      <c r="H3805" s="63"/>
      <c r="I3805" s="63"/>
      <c r="J3805" s="63"/>
      <c r="K3805" s="63"/>
      <c r="L3805" s="63"/>
      <c r="M3805" s="65"/>
      <c r="N3805" s="66"/>
      <c r="O3805" s="66"/>
      <c r="P3805" s="63"/>
      <c r="Q3805" s="64"/>
      <c r="R3805" s="64"/>
      <c r="S3805" s="64"/>
      <c r="T3805" s="67"/>
      <c r="U3805" s="62"/>
      <c r="W3805" s="8"/>
      <c r="X3805" s="8"/>
      <c r="Y3805" s="8"/>
      <c r="Z3805" s="8"/>
      <c r="AA3805" s="8"/>
      <c r="AB3805" s="8"/>
      <c r="AC3805" s="8"/>
      <c r="AD3805" s="8"/>
      <c r="AE3805" s="8"/>
      <c r="AF3805" s="8"/>
      <c r="AG3805" s="8"/>
    </row>
    <row r="3806" spans="1:33" s="7" customFormat="1" x14ac:dyDescent="0.3">
      <c r="A3806" s="61">
        <v>4295</v>
      </c>
      <c r="B3806" s="63"/>
      <c r="C3806" s="63"/>
      <c r="D3806" s="63"/>
      <c r="E3806" s="64"/>
      <c r="F3806" s="64"/>
      <c r="G3806" s="64"/>
      <c r="H3806" s="63"/>
      <c r="I3806" s="63"/>
      <c r="J3806" s="63"/>
      <c r="K3806" s="63"/>
      <c r="L3806" s="63"/>
      <c r="M3806" s="65"/>
      <c r="N3806" s="66"/>
      <c r="O3806" s="66"/>
      <c r="P3806" s="63"/>
      <c r="Q3806" s="64"/>
      <c r="R3806" s="64"/>
      <c r="S3806" s="64"/>
      <c r="T3806" s="67"/>
      <c r="U3806" s="62"/>
      <c r="W3806" s="8"/>
      <c r="X3806" s="8"/>
      <c r="Y3806" s="8"/>
      <c r="Z3806" s="8"/>
      <c r="AA3806" s="8"/>
      <c r="AB3806" s="8"/>
      <c r="AC3806" s="8"/>
      <c r="AD3806" s="8"/>
      <c r="AE3806" s="8"/>
      <c r="AF3806" s="8"/>
      <c r="AG3806" s="8"/>
    </row>
    <row r="3807" spans="1:33" s="7" customFormat="1" x14ac:dyDescent="0.3">
      <c r="A3807" s="61">
        <v>4296</v>
      </c>
      <c r="B3807" s="63"/>
      <c r="C3807" s="63"/>
      <c r="D3807" s="63"/>
      <c r="E3807" s="64"/>
      <c r="F3807" s="64"/>
      <c r="G3807" s="64"/>
      <c r="H3807" s="63"/>
      <c r="I3807" s="63"/>
      <c r="J3807" s="63"/>
      <c r="K3807" s="63"/>
      <c r="L3807" s="63"/>
      <c r="M3807" s="65"/>
      <c r="N3807" s="66"/>
      <c r="O3807" s="66"/>
      <c r="P3807" s="63"/>
      <c r="Q3807" s="64"/>
      <c r="R3807" s="64"/>
      <c r="S3807" s="64"/>
      <c r="T3807" s="67"/>
      <c r="U3807" s="62"/>
      <c r="W3807" s="8"/>
      <c r="X3807" s="8"/>
      <c r="Y3807" s="8"/>
      <c r="Z3807" s="8"/>
      <c r="AA3807" s="8"/>
      <c r="AB3807" s="8"/>
      <c r="AC3807" s="8"/>
      <c r="AD3807" s="8"/>
      <c r="AE3807" s="8"/>
      <c r="AF3807" s="8"/>
      <c r="AG3807" s="8"/>
    </row>
    <row r="3808" spans="1:33" s="7" customFormat="1" x14ac:dyDescent="0.3">
      <c r="A3808" s="61">
        <v>4297</v>
      </c>
      <c r="B3808" s="63"/>
      <c r="C3808" s="63"/>
      <c r="D3808" s="63"/>
      <c r="E3808" s="64"/>
      <c r="F3808" s="64"/>
      <c r="G3808" s="64"/>
      <c r="H3808" s="63"/>
      <c r="I3808" s="63"/>
      <c r="J3808" s="63"/>
      <c r="K3808" s="63"/>
      <c r="L3808" s="63"/>
      <c r="M3808" s="65"/>
      <c r="N3808" s="66"/>
      <c r="O3808" s="66"/>
      <c r="P3808" s="63"/>
      <c r="Q3808" s="64"/>
      <c r="R3808" s="64"/>
      <c r="S3808" s="64"/>
      <c r="T3808" s="67"/>
      <c r="U3808" s="62"/>
      <c r="W3808" s="8"/>
      <c r="X3808" s="8"/>
      <c r="Y3808" s="8"/>
      <c r="Z3808" s="8"/>
      <c r="AA3808" s="8"/>
      <c r="AB3808" s="8"/>
      <c r="AC3808" s="8"/>
      <c r="AD3808" s="8"/>
      <c r="AE3808" s="8"/>
      <c r="AF3808" s="8"/>
      <c r="AG3808" s="8"/>
    </row>
    <row r="3809" spans="1:33" s="7" customFormat="1" x14ac:dyDescent="0.3">
      <c r="A3809" s="61">
        <v>4298</v>
      </c>
      <c r="B3809" s="63"/>
      <c r="C3809" s="63"/>
      <c r="D3809" s="63"/>
      <c r="E3809" s="64"/>
      <c r="F3809" s="64"/>
      <c r="G3809" s="64"/>
      <c r="H3809" s="63"/>
      <c r="I3809" s="63"/>
      <c r="J3809" s="63"/>
      <c r="K3809" s="63"/>
      <c r="L3809" s="63"/>
      <c r="M3809" s="65"/>
      <c r="N3809" s="66"/>
      <c r="O3809" s="66"/>
      <c r="P3809" s="63"/>
      <c r="Q3809" s="64"/>
      <c r="R3809" s="64"/>
      <c r="S3809" s="64"/>
      <c r="T3809" s="67"/>
      <c r="U3809" s="62"/>
      <c r="W3809" s="8"/>
      <c r="X3809" s="8"/>
      <c r="Y3809" s="8"/>
      <c r="Z3809" s="8"/>
      <c r="AA3809" s="8"/>
      <c r="AB3809" s="8"/>
      <c r="AC3809" s="8"/>
      <c r="AD3809" s="8"/>
      <c r="AE3809" s="8"/>
      <c r="AF3809" s="8"/>
      <c r="AG3809" s="8"/>
    </row>
    <row r="3810" spans="1:33" s="7" customFormat="1" x14ac:dyDescent="0.3">
      <c r="A3810" s="61">
        <v>4299</v>
      </c>
      <c r="B3810" s="63"/>
      <c r="C3810" s="63"/>
      <c r="D3810" s="63"/>
      <c r="E3810" s="64"/>
      <c r="F3810" s="64"/>
      <c r="G3810" s="64"/>
      <c r="H3810" s="63"/>
      <c r="I3810" s="63"/>
      <c r="J3810" s="63"/>
      <c r="K3810" s="63"/>
      <c r="L3810" s="63"/>
      <c r="M3810" s="65"/>
      <c r="N3810" s="66"/>
      <c r="O3810" s="66"/>
      <c r="P3810" s="63"/>
      <c r="Q3810" s="64"/>
      <c r="R3810" s="64"/>
      <c r="S3810" s="64"/>
      <c r="T3810" s="67"/>
      <c r="U3810" s="62"/>
      <c r="W3810" s="8"/>
      <c r="X3810" s="8"/>
      <c r="Y3810" s="8"/>
      <c r="Z3810" s="8"/>
      <c r="AA3810" s="8"/>
      <c r="AB3810" s="8"/>
      <c r="AC3810" s="8"/>
      <c r="AD3810" s="8"/>
      <c r="AE3810" s="8"/>
      <c r="AF3810" s="8"/>
      <c r="AG3810" s="8"/>
    </row>
    <row r="3811" spans="1:33" s="7" customFormat="1" x14ac:dyDescent="0.3">
      <c r="A3811" s="61">
        <v>4300</v>
      </c>
      <c r="B3811" s="63"/>
      <c r="C3811" s="63"/>
      <c r="D3811" s="63"/>
      <c r="E3811" s="64"/>
      <c r="F3811" s="64"/>
      <c r="G3811" s="64"/>
      <c r="H3811" s="63"/>
      <c r="I3811" s="63"/>
      <c r="J3811" s="63"/>
      <c r="K3811" s="63"/>
      <c r="L3811" s="63"/>
      <c r="M3811" s="65"/>
      <c r="N3811" s="66"/>
      <c r="O3811" s="66"/>
      <c r="P3811" s="63"/>
      <c r="Q3811" s="64"/>
      <c r="R3811" s="64"/>
      <c r="S3811" s="64"/>
      <c r="T3811" s="67"/>
      <c r="U3811" s="62"/>
      <c r="W3811" s="8"/>
      <c r="X3811" s="8"/>
      <c r="Y3811" s="8"/>
      <c r="Z3811" s="8"/>
      <c r="AA3811" s="8"/>
      <c r="AB3811" s="8"/>
      <c r="AC3811" s="8"/>
      <c r="AD3811" s="8"/>
      <c r="AE3811" s="8"/>
      <c r="AF3811" s="8"/>
      <c r="AG3811" s="8"/>
    </row>
    <row r="3812" spans="1:33" s="7" customFormat="1" x14ac:dyDescent="0.3">
      <c r="A3812" s="61">
        <v>4301</v>
      </c>
      <c r="B3812" s="63"/>
      <c r="C3812" s="63"/>
      <c r="D3812" s="63"/>
      <c r="E3812" s="64"/>
      <c r="F3812" s="64"/>
      <c r="G3812" s="64"/>
      <c r="H3812" s="63"/>
      <c r="I3812" s="63"/>
      <c r="J3812" s="63"/>
      <c r="K3812" s="63"/>
      <c r="L3812" s="63"/>
      <c r="M3812" s="65"/>
      <c r="N3812" s="66"/>
      <c r="O3812" s="66"/>
      <c r="P3812" s="63"/>
      <c r="Q3812" s="64"/>
      <c r="R3812" s="64"/>
      <c r="S3812" s="64"/>
      <c r="T3812" s="67"/>
      <c r="U3812" s="62"/>
      <c r="W3812" s="8"/>
      <c r="X3812" s="8"/>
      <c r="Y3812" s="8"/>
      <c r="Z3812" s="8"/>
      <c r="AA3812" s="8"/>
      <c r="AB3812" s="8"/>
      <c r="AC3812" s="8"/>
      <c r="AD3812" s="8"/>
      <c r="AE3812" s="8"/>
      <c r="AF3812" s="8"/>
      <c r="AG3812" s="8"/>
    </row>
    <row r="3813" spans="1:33" s="7" customFormat="1" x14ac:dyDescent="0.3">
      <c r="A3813" s="61">
        <v>4302</v>
      </c>
      <c r="B3813" s="63"/>
      <c r="C3813" s="63"/>
      <c r="D3813" s="63"/>
      <c r="E3813" s="64"/>
      <c r="F3813" s="64"/>
      <c r="G3813" s="64"/>
      <c r="H3813" s="63"/>
      <c r="I3813" s="63"/>
      <c r="J3813" s="63"/>
      <c r="K3813" s="63"/>
      <c r="L3813" s="63"/>
      <c r="M3813" s="65"/>
      <c r="N3813" s="66"/>
      <c r="O3813" s="66"/>
      <c r="P3813" s="63"/>
      <c r="Q3813" s="64"/>
      <c r="R3813" s="64"/>
      <c r="S3813" s="64"/>
      <c r="T3813" s="67"/>
      <c r="U3813" s="62"/>
      <c r="W3813" s="8"/>
      <c r="X3813" s="8"/>
      <c r="Y3813" s="8"/>
      <c r="Z3813" s="8"/>
      <c r="AA3813" s="8"/>
      <c r="AB3813" s="8"/>
      <c r="AC3813" s="8"/>
      <c r="AD3813" s="8"/>
      <c r="AE3813" s="8"/>
      <c r="AF3813" s="8"/>
      <c r="AG3813" s="8"/>
    </row>
    <row r="3814" spans="1:33" s="7" customFormat="1" x14ac:dyDescent="0.3">
      <c r="A3814" s="61">
        <v>4303</v>
      </c>
      <c r="B3814" s="63"/>
      <c r="C3814" s="63"/>
      <c r="D3814" s="63"/>
      <c r="E3814" s="64"/>
      <c r="F3814" s="64"/>
      <c r="G3814" s="64"/>
      <c r="H3814" s="63"/>
      <c r="I3814" s="63"/>
      <c r="J3814" s="63"/>
      <c r="K3814" s="63"/>
      <c r="L3814" s="63"/>
      <c r="M3814" s="65"/>
      <c r="N3814" s="66"/>
      <c r="O3814" s="66"/>
      <c r="P3814" s="63"/>
      <c r="Q3814" s="64"/>
      <c r="R3814" s="64"/>
      <c r="S3814" s="64"/>
      <c r="T3814" s="67"/>
      <c r="U3814" s="62"/>
      <c r="W3814" s="8"/>
      <c r="X3814" s="8"/>
      <c r="Y3814" s="8"/>
      <c r="Z3814" s="8"/>
      <c r="AA3814" s="8"/>
      <c r="AB3814" s="8"/>
      <c r="AC3814" s="8"/>
      <c r="AD3814" s="8"/>
      <c r="AE3814" s="8"/>
      <c r="AF3814" s="8"/>
      <c r="AG3814" s="8"/>
    </row>
    <row r="3815" spans="1:33" s="7" customFormat="1" x14ac:dyDescent="0.3">
      <c r="A3815" s="61">
        <v>4304</v>
      </c>
      <c r="B3815" s="63"/>
      <c r="C3815" s="63"/>
      <c r="D3815" s="63"/>
      <c r="E3815" s="64"/>
      <c r="F3815" s="64"/>
      <c r="G3815" s="64"/>
      <c r="H3815" s="63"/>
      <c r="I3815" s="63"/>
      <c r="J3815" s="63"/>
      <c r="K3815" s="63"/>
      <c r="L3815" s="63"/>
      <c r="M3815" s="65"/>
      <c r="N3815" s="66"/>
      <c r="O3815" s="66"/>
      <c r="P3815" s="63"/>
      <c r="Q3815" s="64"/>
      <c r="R3815" s="64"/>
      <c r="S3815" s="64"/>
      <c r="T3815" s="67"/>
      <c r="U3815" s="62"/>
      <c r="W3815" s="8"/>
      <c r="X3815" s="8"/>
      <c r="Y3815" s="8"/>
      <c r="Z3815" s="8"/>
      <c r="AA3815" s="8"/>
      <c r="AB3815" s="8"/>
      <c r="AC3815" s="8"/>
      <c r="AD3815" s="8"/>
      <c r="AE3815" s="8"/>
      <c r="AF3815" s="8"/>
      <c r="AG3815" s="8"/>
    </row>
    <row r="3816" spans="1:33" s="7" customFormat="1" x14ac:dyDescent="0.3">
      <c r="A3816" s="61">
        <v>4305</v>
      </c>
      <c r="B3816" s="63"/>
      <c r="C3816" s="63"/>
      <c r="D3816" s="63"/>
      <c r="E3816" s="64"/>
      <c r="F3816" s="64"/>
      <c r="G3816" s="64"/>
      <c r="H3816" s="63"/>
      <c r="I3816" s="63"/>
      <c r="J3816" s="63"/>
      <c r="K3816" s="63"/>
      <c r="L3816" s="63"/>
      <c r="M3816" s="65"/>
      <c r="N3816" s="66"/>
      <c r="O3816" s="66"/>
      <c r="P3816" s="63"/>
      <c r="Q3816" s="64"/>
      <c r="R3816" s="64"/>
      <c r="S3816" s="64"/>
      <c r="T3816" s="67"/>
      <c r="U3816" s="62"/>
      <c r="W3816" s="8"/>
      <c r="X3816" s="8"/>
      <c r="Y3816" s="8"/>
      <c r="Z3816" s="8"/>
      <c r="AA3816" s="8"/>
      <c r="AB3816" s="8"/>
      <c r="AC3816" s="8"/>
      <c r="AD3816" s="8"/>
      <c r="AE3816" s="8"/>
      <c r="AF3816" s="8"/>
      <c r="AG3816" s="8"/>
    </row>
    <row r="3817" spans="1:33" s="7" customFormat="1" x14ac:dyDescent="0.3">
      <c r="A3817" s="61">
        <v>4306</v>
      </c>
      <c r="B3817" s="63"/>
      <c r="C3817" s="63"/>
      <c r="D3817" s="63"/>
      <c r="E3817" s="64"/>
      <c r="F3817" s="64"/>
      <c r="G3817" s="64"/>
      <c r="H3817" s="63"/>
      <c r="I3817" s="63"/>
      <c r="J3817" s="63"/>
      <c r="K3817" s="63"/>
      <c r="L3817" s="63"/>
      <c r="M3817" s="65"/>
      <c r="N3817" s="66"/>
      <c r="O3817" s="66"/>
      <c r="P3817" s="63"/>
      <c r="Q3817" s="64"/>
      <c r="R3817" s="64"/>
      <c r="S3817" s="64"/>
      <c r="T3817" s="67"/>
      <c r="U3817" s="62"/>
      <c r="W3817" s="8"/>
      <c r="X3817" s="8"/>
      <c r="Y3817" s="8"/>
      <c r="Z3817" s="8"/>
      <c r="AA3817" s="8"/>
      <c r="AB3817" s="8"/>
      <c r="AC3817" s="8"/>
      <c r="AD3817" s="8"/>
      <c r="AE3817" s="8"/>
      <c r="AF3817" s="8"/>
      <c r="AG3817" s="8"/>
    </row>
    <row r="3818" spans="1:33" s="7" customFormat="1" x14ac:dyDescent="0.3">
      <c r="A3818" s="61">
        <v>4307</v>
      </c>
      <c r="B3818" s="63"/>
      <c r="C3818" s="63"/>
      <c r="D3818" s="63"/>
      <c r="E3818" s="64"/>
      <c r="F3818" s="64"/>
      <c r="G3818" s="64"/>
      <c r="H3818" s="63"/>
      <c r="I3818" s="63"/>
      <c r="J3818" s="63"/>
      <c r="K3818" s="63"/>
      <c r="L3818" s="63"/>
      <c r="M3818" s="65"/>
      <c r="N3818" s="66"/>
      <c r="O3818" s="66"/>
      <c r="P3818" s="63"/>
      <c r="Q3818" s="64"/>
      <c r="R3818" s="64"/>
      <c r="S3818" s="64"/>
      <c r="T3818" s="67"/>
      <c r="U3818" s="62"/>
      <c r="W3818" s="8"/>
      <c r="X3818" s="8"/>
      <c r="Y3818" s="8"/>
      <c r="Z3818" s="8"/>
      <c r="AA3818" s="8"/>
      <c r="AB3818" s="8"/>
      <c r="AC3818" s="8"/>
      <c r="AD3818" s="8"/>
      <c r="AE3818" s="8"/>
      <c r="AF3818" s="8"/>
      <c r="AG3818" s="8"/>
    </row>
    <row r="3819" spans="1:33" s="7" customFormat="1" x14ac:dyDescent="0.3">
      <c r="A3819" s="61">
        <v>4308</v>
      </c>
      <c r="B3819" s="63"/>
      <c r="C3819" s="63"/>
      <c r="D3819" s="63"/>
      <c r="E3819" s="64"/>
      <c r="F3819" s="64"/>
      <c r="G3819" s="64"/>
      <c r="H3819" s="63"/>
      <c r="I3819" s="63"/>
      <c r="J3819" s="63"/>
      <c r="K3819" s="63"/>
      <c r="L3819" s="63"/>
      <c r="M3819" s="65"/>
      <c r="N3819" s="66"/>
      <c r="O3819" s="66"/>
      <c r="P3819" s="63"/>
      <c r="Q3819" s="64"/>
      <c r="R3819" s="64"/>
      <c r="S3819" s="64"/>
      <c r="T3819" s="67"/>
      <c r="U3819" s="62"/>
      <c r="W3819" s="8"/>
      <c r="X3819" s="8"/>
      <c r="Y3819" s="8"/>
      <c r="Z3819" s="8"/>
      <c r="AA3819" s="8"/>
      <c r="AB3819" s="8"/>
      <c r="AC3819" s="8"/>
      <c r="AD3819" s="8"/>
      <c r="AE3819" s="8"/>
      <c r="AF3819" s="8"/>
      <c r="AG3819" s="8"/>
    </row>
    <row r="3820" spans="1:33" s="7" customFormat="1" x14ac:dyDescent="0.3">
      <c r="A3820" s="61">
        <v>4309</v>
      </c>
      <c r="B3820" s="63"/>
      <c r="C3820" s="63"/>
      <c r="D3820" s="63"/>
      <c r="E3820" s="64"/>
      <c r="F3820" s="64"/>
      <c r="G3820" s="64"/>
      <c r="H3820" s="63"/>
      <c r="I3820" s="63"/>
      <c r="J3820" s="63"/>
      <c r="K3820" s="63"/>
      <c r="L3820" s="63"/>
      <c r="M3820" s="65"/>
      <c r="N3820" s="66"/>
      <c r="O3820" s="66"/>
      <c r="P3820" s="63"/>
      <c r="Q3820" s="64"/>
      <c r="R3820" s="64"/>
      <c r="S3820" s="64"/>
      <c r="T3820" s="67"/>
      <c r="U3820" s="62"/>
      <c r="W3820" s="8"/>
      <c r="X3820" s="8"/>
      <c r="Y3820" s="8"/>
      <c r="Z3820" s="8"/>
      <c r="AA3820" s="8"/>
      <c r="AB3820" s="8"/>
      <c r="AC3820" s="8"/>
      <c r="AD3820" s="8"/>
      <c r="AE3820" s="8"/>
      <c r="AF3820" s="8"/>
      <c r="AG3820" s="8"/>
    </row>
    <row r="3821" spans="1:33" s="7" customFormat="1" x14ac:dyDescent="0.3">
      <c r="A3821" s="61">
        <v>4310</v>
      </c>
      <c r="B3821" s="63"/>
      <c r="C3821" s="63"/>
      <c r="D3821" s="63"/>
      <c r="E3821" s="64"/>
      <c r="F3821" s="64"/>
      <c r="G3821" s="64"/>
      <c r="H3821" s="63"/>
      <c r="I3821" s="63"/>
      <c r="J3821" s="63"/>
      <c r="K3821" s="63"/>
      <c r="L3821" s="63"/>
      <c r="M3821" s="65"/>
      <c r="N3821" s="66"/>
      <c r="O3821" s="66"/>
      <c r="P3821" s="63"/>
      <c r="Q3821" s="64"/>
      <c r="R3821" s="64"/>
      <c r="S3821" s="64"/>
      <c r="T3821" s="67"/>
      <c r="U3821" s="62"/>
      <c r="W3821" s="8"/>
      <c r="X3821" s="8"/>
      <c r="Y3821" s="8"/>
      <c r="Z3821" s="8"/>
      <c r="AA3821" s="8"/>
      <c r="AB3821" s="8"/>
      <c r="AC3821" s="8"/>
      <c r="AD3821" s="8"/>
      <c r="AE3821" s="8"/>
      <c r="AF3821" s="8"/>
      <c r="AG3821" s="8"/>
    </row>
    <row r="3822" spans="1:33" s="7" customFormat="1" x14ac:dyDescent="0.3">
      <c r="A3822" s="61">
        <v>4311</v>
      </c>
      <c r="B3822" s="63"/>
      <c r="C3822" s="63"/>
      <c r="D3822" s="63"/>
      <c r="E3822" s="64"/>
      <c r="F3822" s="64"/>
      <c r="G3822" s="64"/>
      <c r="H3822" s="63"/>
      <c r="I3822" s="63"/>
      <c r="J3822" s="63"/>
      <c r="K3822" s="63"/>
      <c r="L3822" s="63"/>
      <c r="M3822" s="65"/>
      <c r="N3822" s="66"/>
      <c r="O3822" s="66"/>
      <c r="P3822" s="63"/>
      <c r="Q3822" s="64"/>
      <c r="R3822" s="64"/>
      <c r="S3822" s="64"/>
      <c r="T3822" s="67"/>
      <c r="U3822" s="62"/>
      <c r="W3822" s="8"/>
      <c r="X3822" s="8"/>
      <c r="Y3822" s="8"/>
      <c r="Z3822" s="8"/>
      <c r="AA3822" s="8"/>
      <c r="AB3822" s="8"/>
      <c r="AC3822" s="8"/>
      <c r="AD3822" s="8"/>
      <c r="AE3822" s="8"/>
      <c r="AF3822" s="8"/>
      <c r="AG3822" s="8"/>
    </row>
    <row r="3823" spans="1:33" s="7" customFormat="1" x14ac:dyDescent="0.3">
      <c r="A3823" s="61">
        <v>4312</v>
      </c>
      <c r="B3823" s="63"/>
      <c r="C3823" s="63"/>
      <c r="D3823" s="63"/>
      <c r="E3823" s="64"/>
      <c r="F3823" s="64"/>
      <c r="G3823" s="64"/>
      <c r="H3823" s="63"/>
      <c r="I3823" s="63"/>
      <c r="J3823" s="63"/>
      <c r="K3823" s="63"/>
      <c r="L3823" s="63"/>
      <c r="M3823" s="65"/>
      <c r="N3823" s="66"/>
      <c r="O3823" s="66"/>
      <c r="P3823" s="63"/>
      <c r="Q3823" s="64"/>
      <c r="R3823" s="64"/>
      <c r="S3823" s="64"/>
      <c r="T3823" s="67"/>
      <c r="U3823" s="62"/>
      <c r="W3823" s="8"/>
      <c r="X3823" s="8"/>
      <c r="Y3823" s="8"/>
      <c r="Z3823" s="8"/>
      <c r="AA3823" s="8"/>
      <c r="AB3823" s="8"/>
      <c r="AC3823" s="8"/>
      <c r="AD3823" s="8"/>
      <c r="AE3823" s="8"/>
      <c r="AF3823" s="8"/>
      <c r="AG3823" s="8"/>
    </row>
    <row r="3824" spans="1:33" s="7" customFormat="1" x14ac:dyDescent="0.3">
      <c r="A3824" s="61">
        <v>4313</v>
      </c>
      <c r="B3824" s="63"/>
      <c r="C3824" s="63"/>
      <c r="D3824" s="63"/>
      <c r="E3824" s="64"/>
      <c r="F3824" s="64"/>
      <c r="G3824" s="64"/>
      <c r="H3824" s="63"/>
      <c r="I3824" s="63"/>
      <c r="J3824" s="63"/>
      <c r="K3824" s="63"/>
      <c r="L3824" s="63"/>
      <c r="M3824" s="65"/>
      <c r="N3824" s="66"/>
      <c r="O3824" s="66"/>
      <c r="P3824" s="63"/>
      <c r="Q3824" s="64"/>
      <c r="R3824" s="64"/>
      <c r="S3824" s="64"/>
      <c r="T3824" s="67"/>
      <c r="U3824" s="62"/>
      <c r="W3824" s="8"/>
      <c r="X3824" s="8"/>
      <c r="Y3824" s="8"/>
      <c r="Z3824" s="8"/>
      <c r="AA3824" s="8"/>
      <c r="AB3824" s="8"/>
      <c r="AC3824" s="8"/>
      <c r="AD3824" s="8"/>
      <c r="AE3824" s="8"/>
      <c r="AF3824" s="8"/>
      <c r="AG3824" s="8"/>
    </row>
    <row r="3825" spans="1:33" s="7" customFormat="1" x14ac:dyDescent="0.3">
      <c r="A3825" s="61">
        <v>4314</v>
      </c>
      <c r="B3825" s="63"/>
      <c r="C3825" s="63"/>
      <c r="D3825" s="63"/>
      <c r="E3825" s="64"/>
      <c r="F3825" s="64"/>
      <c r="G3825" s="64"/>
      <c r="H3825" s="63"/>
      <c r="I3825" s="63"/>
      <c r="J3825" s="63"/>
      <c r="K3825" s="63"/>
      <c r="L3825" s="63"/>
      <c r="M3825" s="65"/>
      <c r="N3825" s="66"/>
      <c r="O3825" s="66"/>
      <c r="P3825" s="63"/>
      <c r="Q3825" s="64"/>
      <c r="R3825" s="64"/>
      <c r="S3825" s="64"/>
      <c r="T3825" s="67"/>
      <c r="U3825" s="62"/>
      <c r="W3825" s="8"/>
      <c r="X3825" s="8"/>
      <c r="Y3825" s="8"/>
      <c r="Z3825" s="8"/>
      <c r="AA3825" s="8"/>
      <c r="AB3825" s="8"/>
      <c r="AC3825" s="8"/>
      <c r="AD3825" s="8"/>
      <c r="AE3825" s="8"/>
      <c r="AF3825" s="8"/>
      <c r="AG3825" s="8"/>
    </row>
    <row r="3826" spans="1:33" s="7" customFormat="1" x14ac:dyDescent="0.3">
      <c r="A3826" s="61">
        <v>4315</v>
      </c>
      <c r="B3826" s="63"/>
      <c r="C3826" s="63"/>
      <c r="D3826" s="63"/>
      <c r="E3826" s="64"/>
      <c r="F3826" s="64"/>
      <c r="G3826" s="64"/>
      <c r="H3826" s="63"/>
      <c r="I3826" s="63"/>
      <c r="J3826" s="63"/>
      <c r="K3826" s="63"/>
      <c r="L3826" s="63"/>
      <c r="M3826" s="65"/>
      <c r="N3826" s="66"/>
      <c r="O3826" s="66"/>
      <c r="P3826" s="63"/>
      <c r="Q3826" s="64"/>
      <c r="R3826" s="64"/>
      <c r="S3826" s="64"/>
      <c r="T3826" s="67"/>
      <c r="U3826" s="62"/>
      <c r="W3826" s="8"/>
      <c r="X3826" s="8"/>
      <c r="Y3826" s="8"/>
      <c r="Z3826" s="8"/>
      <c r="AA3826" s="8"/>
      <c r="AB3826" s="8"/>
      <c r="AC3826" s="8"/>
      <c r="AD3826" s="8"/>
      <c r="AE3826" s="8"/>
      <c r="AF3826" s="8"/>
      <c r="AG3826" s="8"/>
    </row>
    <row r="3827" spans="1:33" s="7" customFormat="1" x14ac:dyDescent="0.3">
      <c r="A3827" s="61">
        <v>4316</v>
      </c>
      <c r="B3827" s="63"/>
      <c r="C3827" s="63"/>
      <c r="D3827" s="63"/>
      <c r="E3827" s="64"/>
      <c r="F3827" s="64"/>
      <c r="G3827" s="64"/>
      <c r="H3827" s="63"/>
      <c r="I3827" s="63"/>
      <c r="J3827" s="63"/>
      <c r="K3827" s="63"/>
      <c r="L3827" s="63"/>
      <c r="M3827" s="65"/>
      <c r="N3827" s="66"/>
      <c r="O3827" s="66"/>
      <c r="P3827" s="63"/>
      <c r="Q3827" s="64"/>
      <c r="R3827" s="64"/>
      <c r="S3827" s="64"/>
      <c r="T3827" s="67"/>
      <c r="U3827" s="62"/>
      <c r="W3827" s="8"/>
      <c r="X3827" s="8"/>
      <c r="Y3827" s="8"/>
      <c r="Z3827" s="8"/>
      <c r="AA3827" s="8"/>
      <c r="AB3827" s="8"/>
      <c r="AC3827" s="8"/>
      <c r="AD3827" s="8"/>
      <c r="AE3827" s="8"/>
      <c r="AF3827" s="8"/>
      <c r="AG3827" s="8"/>
    </row>
    <row r="3828" spans="1:33" s="7" customFormat="1" x14ac:dyDescent="0.3">
      <c r="A3828" s="61">
        <v>4317</v>
      </c>
      <c r="B3828" s="63"/>
      <c r="C3828" s="63"/>
      <c r="D3828" s="63"/>
      <c r="E3828" s="64"/>
      <c r="F3828" s="64"/>
      <c r="G3828" s="64"/>
      <c r="H3828" s="63"/>
      <c r="I3828" s="63"/>
      <c r="J3828" s="63"/>
      <c r="K3828" s="63"/>
      <c r="L3828" s="63"/>
      <c r="M3828" s="65"/>
      <c r="N3828" s="66"/>
      <c r="O3828" s="66"/>
      <c r="P3828" s="63"/>
      <c r="Q3828" s="64"/>
      <c r="R3828" s="64"/>
      <c r="S3828" s="64"/>
      <c r="T3828" s="67"/>
      <c r="U3828" s="62"/>
      <c r="W3828" s="8"/>
      <c r="X3828" s="8"/>
      <c r="Y3828" s="8"/>
      <c r="Z3828" s="8"/>
      <c r="AA3828" s="8"/>
      <c r="AB3828" s="8"/>
      <c r="AC3828" s="8"/>
      <c r="AD3828" s="8"/>
      <c r="AE3828" s="8"/>
      <c r="AF3828" s="8"/>
      <c r="AG3828" s="8"/>
    </row>
    <row r="3829" spans="1:33" s="7" customFormat="1" x14ac:dyDescent="0.3">
      <c r="A3829" s="61">
        <v>4318</v>
      </c>
      <c r="B3829" s="63"/>
      <c r="C3829" s="63"/>
      <c r="D3829" s="63"/>
      <c r="E3829" s="64"/>
      <c r="F3829" s="64"/>
      <c r="G3829" s="64"/>
      <c r="H3829" s="63"/>
      <c r="I3829" s="63"/>
      <c r="J3829" s="63"/>
      <c r="K3829" s="63"/>
      <c r="L3829" s="63"/>
      <c r="M3829" s="65"/>
      <c r="N3829" s="66"/>
      <c r="O3829" s="66"/>
      <c r="P3829" s="63"/>
      <c r="Q3829" s="64"/>
      <c r="R3829" s="64"/>
      <c r="S3829" s="64"/>
      <c r="T3829" s="67"/>
      <c r="U3829" s="62"/>
      <c r="W3829" s="8"/>
      <c r="X3829" s="8"/>
      <c r="Y3829" s="8"/>
      <c r="Z3829" s="8"/>
      <c r="AA3829" s="8"/>
      <c r="AB3829" s="8"/>
      <c r="AC3829" s="8"/>
      <c r="AD3829" s="8"/>
      <c r="AE3829" s="8"/>
      <c r="AF3829" s="8"/>
      <c r="AG3829" s="8"/>
    </row>
    <row r="3830" spans="1:33" s="7" customFormat="1" x14ac:dyDescent="0.3">
      <c r="A3830" s="61">
        <v>4319</v>
      </c>
      <c r="B3830" s="63"/>
      <c r="C3830" s="63"/>
      <c r="D3830" s="63"/>
      <c r="E3830" s="64"/>
      <c r="F3830" s="64"/>
      <c r="G3830" s="64"/>
      <c r="H3830" s="63"/>
      <c r="I3830" s="63"/>
      <c r="J3830" s="63"/>
      <c r="K3830" s="63"/>
      <c r="L3830" s="63"/>
      <c r="M3830" s="65"/>
      <c r="N3830" s="66"/>
      <c r="O3830" s="66"/>
      <c r="P3830" s="63"/>
      <c r="Q3830" s="64"/>
      <c r="R3830" s="64"/>
      <c r="S3830" s="64"/>
      <c r="T3830" s="67"/>
      <c r="U3830" s="62"/>
      <c r="W3830" s="8"/>
      <c r="X3830" s="8"/>
      <c r="Y3830" s="8"/>
      <c r="Z3830" s="8"/>
      <c r="AA3830" s="8"/>
      <c r="AB3830" s="8"/>
      <c r="AC3830" s="8"/>
      <c r="AD3830" s="8"/>
      <c r="AE3830" s="8"/>
      <c r="AF3830" s="8"/>
      <c r="AG3830" s="8"/>
    </row>
    <row r="3831" spans="1:33" s="7" customFormat="1" x14ac:dyDescent="0.3">
      <c r="A3831" s="61">
        <v>4320</v>
      </c>
      <c r="B3831" s="63"/>
      <c r="C3831" s="63"/>
      <c r="D3831" s="63"/>
      <c r="E3831" s="64"/>
      <c r="F3831" s="64"/>
      <c r="G3831" s="64"/>
      <c r="H3831" s="63"/>
      <c r="I3831" s="63"/>
      <c r="J3831" s="63"/>
      <c r="K3831" s="63"/>
      <c r="L3831" s="63"/>
      <c r="M3831" s="65"/>
      <c r="N3831" s="66"/>
      <c r="O3831" s="66"/>
      <c r="P3831" s="63"/>
      <c r="Q3831" s="64"/>
      <c r="R3831" s="64"/>
      <c r="S3831" s="64"/>
      <c r="T3831" s="67"/>
      <c r="U3831" s="62"/>
      <c r="W3831" s="8"/>
      <c r="X3831" s="8"/>
      <c r="Y3831" s="8"/>
      <c r="Z3831" s="8"/>
      <c r="AA3831" s="8"/>
      <c r="AB3831" s="8"/>
      <c r="AC3831" s="8"/>
      <c r="AD3831" s="8"/>
      <c r="AE3831" s="8"/>
      <c r="AF3831" s="8"/>
      <c r="AG3831" s="8"/>
    </row>
    <row r="3832" spans="1:33" s="7" customFormat="1" x14ac:dyDescent="0.3">
      <c r="A3832" s="61">
        <v>4321</v>
      </c>
      <c r="B3832" s="63"/>
      <c r="C3832" s="63"/>
      <c r="D3832" s="63"/>
      <c r="E3832" s="64"/>
      <c r="F3832" s="64"/>
      <c r="G3832" s="64"/>
      <c r="H3832" s="63"/>
      <c r="I3832" s="63"/>
      <c r="J3832" s="63"/>
      <c r="K3832" s="63"/>
      <c r="L3832" s="63"/>
      <c r="M3832" s="65"/>
      <c r="N3832" s="66"/>
      <c r="O3832" s="66"/>
      <c r="P3832" s="63"/>
      <c r="Q3832" s="64"/>
      <c r="R3832" s="64"/>
      <c r="S3832" s="64"/>
      <c r="T3832" s="67"/>
      <c r="U3832" s="62"/>
      <c r="W3832" s="8"/>
      <c r="X3832" s="8"/>
      <c r="Y3832" s="8"/>
      <c r="Z3832" s="8"/>
      <c r="AA3832" s="8"/>
      <c r="AB3832" s="8"/>
      <c r="AC3832" s="8"/>
      <c r="AD3832" s="8"/>
      <c r="AE3832" s="8"/>
      <c r="AF3832" s="8"/>
      <c r="AG3832" s="8"/>
    </row>
    <row r="3833" spans="1:33" s="7" customFormat="1" x14ac:dyDescent="0.3">
      <c r="A3833" s="61">
        <v>4322</v>
      </c>
      <c r="B3833" s="63"/>
      <c r="C3833" s="63"/>
      <c r="D3833" s="63"/>
      <c r="E3833" s="64"/>
      <c r="F3833" s="64"/>
      <c r="G3833" s="64"/>
      <c r="H3833" s="63"/>
      <c r="I3833" s="63"/>
      <c r="J3833" s="63"/>
      <c r="K3833" s="63"/>
      <c r="L3833" s="63"/>
      <c r="M3833" s="65"/>
      <c r="N3833" s="66"/>
      <c r="O3833" s="66"/>
      <c r="P3833" s="63"/>
      <c r="Q3833" s="64"/>
      <c r="R3833" s="64"/>
      <c r="S3833" s="64"/>
      <c r="T3833" s="67"/>
      <c r="U3833" s="62"/>
      <c r="W3833" s="8"/>
      <c r="X3833" s="8"/>
      <c r="Y3833" s="8"/>
      <c r="Z3833" s="8"/>
      <c r="AA3833" s="8"/>
      <c r="AB3833" s="8"/>
      <c r="AC3833" s="8"/>
      <c r="AD3833" s="8"/>
      <c r="AE3833" s="8"/>
      <c r="AF3833" s="8"/>
      <c r="AG3833" s="8"/>
    </row>
    <row r="3834" spans="1:33" s="7" customFormat="1" x14ac:dyDescent="0.3">
      <c r="A3834" s="61">
        <v>4323</v>
      </c>
      <c r="B3834" s="63"/>
      <c r="C3834" s="63"/>
      <c r="D3834" s="63"/>
      <c r="E3834" s="64"/>
      <c r="F3834" s="64"/>
      <c r="G3834" s="64"/>
      <c r="H3834" s="63"/>
      <c r="I3834" s="63"/>
      <c r="J3834" s="63"/>
      <c r="K3834" s="63"/>
      <c r="L3834" s="63"/>
      <c r="M3834" s="65"/>
      <c r="N3834" s="66"/>
      <c r="O3834" s="66"/>
      <c r="P3834" s="63"/>
      <c r="Q3834" s="64"/>
      <c r="R3834" s="64"/>
      <c r="S3834" s="64"/>
      <c r="T3834" s="67"/>
      <c r="U3834" s="62"/>
      <c r="W3834" s="8"/>
      <c r="X3834" s="8"/>
      <c r="Y3834" s="8"/>
      <c r="Z3834" s="8"/>
      <c r="AA3834" s="8"/>
      <c r="AB3834" s="8"/>
      <c r="AC3834" s="8"/>
      <c r="AD3834" s="8"/>
      <c r="AE3834" s="8"/>
      <c r="AF3834" s="8"/>
      <c r="AG3834" s="8"/>
    </row>
    <row r="3835" spans="1:33" s="7" customFormat="1" x14ac:dyDescent="0.3">
      <c r="A3835" s="61">
        <v>4324</v>
      </c>
      <c r="B3835" s="63"/>
      <c r="C3835" s="63"/>
      <c r="D3835" s="63"/>
      <c r="E3835" s="64"/>
      <c r="F3835" s="64"/>
      <c r="G3835" s="64"/>
      <c r="H3835" s="63"/>
      <c r="I3835" s="63"/>
      <c r="J3835" s="63"/>
      <c r="K3835" s="63"/>
      <c r="L3835" s="63"/>
      <c r="M3835" s="65"/>
      <c r="N3835" s="66"/>
      <c r="O3835" s="66"/>
      <c r="P3835" s="63"/>
      <c r="Q3835" s="64"/>
      <c r="R3835" s="64"/>
      <c r="S3835" s="64"/>
      <c r="T3835" s="67"/>
      <c r="U3835" s="62"/>
      <c r="W3835" s="8"/>
      <c r="X3835" s="8"/>
      <c r="Y3835" s="8"/>
      <c r="Z3835" s="8"/>
      <c r="AA3835" s="8"/>
      <c r="AB3835" s="8"/>
      <c r="AC3835" s="8"/>
      <c r="AD3835" s="8"/>
      <c r="AE3835" s="8"/>
      <c r="AF3835" s="8"/>
      <c r="AG3835" s="8"/>
    </row>
    <row r="3836" spans="1:33" s="7" customFormat="1" x14ac:dyDescent="0.3">
      <c r="A3836" s="61">
        <v>4325</v>
      </c>
      <c r="B3836" s="63"/>
      <c r="C3836" s="63"/>
      <c r="D3836" s="63"/>
      <c r="E3836" s="64"/>
      <c r="F3836" s="64"/>
      <c r="G3836" s="64"/>
      <c r="H3836" s="63"/>
      <c r="I3836" s="63"/>
      <c r="J3836" s="63"/>
      <c r="K3836" s="63"/>
      <c r="L3836" s="63"/>
      <c r="M3836" s="65"/>
      <c r="N3836" s="66"/>
      <c r="O3836" s="66"/>
      <c r="P3836" s="63"/>
      <c r="Q3836" s="64"/>
      <c r="R3836" s="64"/>
      <c r="S3836" s="64"/>
      <c r="T3836" s="67"/>
      <c r="U3836" s="62"/>
      <c r="W3836" s="8"/>
      <c r="X3836" s="8"/>
      <c r="Y3836" s="8"/>
      <c r="Z3836" s="8"/>
      <c r="AA3836" s="8"/>
      <c r="AB3836" s="8"/>
      <c r="AC3836" s="8"/>
      <c r="AD3836" s="8"/>
      <c r="AE3836" s="8"/>
      <c r="AF3836" s="8"/>
      <c r="AG3836" s="8"/>
    </row>
    <row r="3837" spans="1:33" s="7" customFormat="1" x14ac:dyDescent="0.3">
      <c r="A3837" s="61">
        <v>4326</v>
      </c>
      <c r="B3837" s="63"/>
      <c r="C3837" s="63"/>
      <c r="D3837" s="63"/>
      <c r="E3837" s="64"/>
      <c r="F3837" s="64"/>
      <c r="G3837" s="64"/>
      <c r="H3837" s="63"/>
      <c r="I3837" s="63"/>
      <c r="J3837" s="63"/>
      <c r="K3837" s="63"/>
      <c r="L3837" s="63"/>
      <c r="M3837" s="65"/>
      <c r="N3837" s="66"/>
      <c r="O3837" s="66"/>
      <c r="P3837" s="63"/>
      <c r="Q3837" s="64"/>
      <c r="R3837" s="64"/>
      <c r="S3837" s="64"/>
      <c r="T3837" s="67"/>
      <c r="U3837" s="62"/>
      <c r="W3837" s="8"/>
      <c r="X3837" s="8"/>
      <c r="Y3837" s="8"/>
      <c r="Z3837" s="8"/>
      <c r="AA3837" s="8"/>
      <c r="AB3837" s="8"/>
      <c r="AC3837" s="8"/>
      <c r="AD3837" s="8"/>
      <c r="AE3837" s="8"/>
      <c r="AF3837" s="8"/>
      <c r="AG3837" s="8"/>
    </row>
    <row r="3838" spans="1:33" s="7" customFormat="1" x14ac:dyDescent="0.3">
      <c r="A3838" s="61">
        <v>4327</v>
      </c>
      <c r="B3838" s="63"/>
      <c r="C3838" s="63"/>
      <c r="D3838" s="63"/>
      <c r="E3838" s="64"/>
      <c r="F3838" s="64"/>
      <c r="G3838" s="64"/>
      <c r="H3838" s="63"/>
      <c r="I3838" s="63"/>
      <c r="J3838" s="63"/>
      <c r="K3838" s="63"/>
      <c r="L3838" s="63"/>
      <c r="M3838" s="65"/>
      <c r="N3838" s="66"/>
      <c r="O3838" s="66"/>
      <c r="P3838" s="63"/>
      <c r="Q3838" s="64"/>
      <c r="R3838" s="64"/>
      <c r="S3838" s="64"/>
      <c r="T3838" s="67"/>
      <c r="U3838" s="62"/>
      <c r="W3838" s="8"/>
      <c r="X3838" s="8"/>
      <c r="Y3838" s="8"/>
      <c r="Z3838" s="8"/>
      <c r="AA3838" s="8"/>
      <c r="AB3838" s="8"/>
      <c r="AC3838" s="8"/>
      <c r="AD3838" s="8"/>
      <c r="AE3838" s="8"/>
      <c r="AF3838" s="8"/>
      <c r="AG3838" s="8"/>
    </row>
    <row r="3839" spans="1:33" s="7" customFormat="1" x14ac:dyDescent="0.3">
      <c r="A3839" s="61">
        <v>4328</v>
      </c>
      <c r="B3839" s="63"/>
      <c r="C3839" s="63"/>
      <c r="D3839" s="63"/>
      <c r="E3839" s="64"/>
      <c r="F3839" s="64"/>
      <c r="G3839" s="64"/>
      <c r="H3839" s="63"/>
      <c r="I3839" s="63"/>
      <c r="J3839" s="63"/>
      <c r="K3839" s="63"/>
      <c r="L3839" s="63"/>
      <c r="M3839" s="65"/>
      <c r="N3839" s="66"/>
      <c r="O3839" s="66"/>
      <c r="P3839" s="63"/>
      <c r="Q3839" s="64"/>
      <c r="R3839" s="64"/>
      <c r="S3839" s="64"/>
      <c r="T3839" s="67"/>
      <c r="U3839" s="62"/>
      <c r="W3839" s="8"/>
      <c r="X3839" s="8"/>
      <c r="Y3839" s="8"/>
      <c r="Z3839" s="8"/>
      <c r="AA3839" s="8"/>
      <c r="AB3839" s="8"/>
      <c r="AC3839" s="8"/>
      <c r="AD3839" s="8"/>
      <c r="AE3839" s="8"/>
      <c r="AF3839" s="8"/>
      <c r="AG3839" s="8"/>
    </row>
    <row r="3840" spans="1:33" s="7" customFormat="1" x14ac:dyDescent="0.3">
      <c r="A3840" s="61">
        <v>4329</v>
      </c>
      <c r="B3840" s="63"/>
      <c r="C3840" s="63"/>
      <c r="D3840" s="63"/>
      <c r="E3840" s="64"/>
      <c r="F3840" s="64"/>
      <c r="G3840" s="64"/>
      <c r="H3840" s="63"/>
      <c r="I3840" s="63"/>
      <c r="J3840" s="63"/>
      <c r="K3840" s="63"/>
      <c r="L3840" s="63"/>
      <c r="M3840" s="65"/>
      <c r="N3840" s="66"/>
      <c r="O3840" s="66"/>
      <c r="P3840" s="63"/>
      <c r="Q3840" s="64"/>
      <c r="R3840" s="64"/>
      <c r="S3840" s="64"/>
      <c r="T3840" s="67"/>
      <c r="U3840" s="62"/>
      <c r="W3840" s="8"/>
      <c r="X3840" s="8"/>
      <c r="Y3840" s="8"/>
      <c r="Z3840" s="8"/>
      <c r="AA3840" s="8"/>
      <c r="AB3840" s="8"/>
      <c r="AC3840" s="8"/>
      <c r="AD3840" s="8"/>
      <c r="AE3840" s="8"/>
      <c r="AF3840" s="8"/>
      <c r="AG3840" s="8"/>
    </row>
    <row r="3841" spans="1:33" s="7" customFormat="1" x14ac:dyDescent="0.3">
      <c r="A3841" s="61">
        <v>4330</v>
      </c>
      <c r="B3841" s="63"/>
      <c r="C3841" s="63"/>
      <c r="D3841" s="63"/>
      <c r="E3841" s="64"/>
      <c r="F3841" s="64"/>
      <c r="G3841" s="64"/>
      <c r="H3841" s="63"/>
      <c r="I3841" s="63"/>
      <c r="J3841" s="63"/>
      <c r="K3841" s="63"/>
      <c r="L3841" s="63"/>
      <c r="M3841" s="65"/>
      <c r="N3841" s="66"/>
      <c r="O3841" s="66"/>
      <c r="P3841" s="63"/>
      <c r="Q3841" s="64"/>
      <c r="R3841" s="64"/>
      <c r="S3841" s="64"/>
      <c r="T3841" s="67"/>
      <c r="U3841" s="62"/>
      <c r="W3841" s="8"/>
      <c r="X3841" s="8"/>
      <c r="Y3841" s="8"/>
      <c r="Z3841" s="8"/>
      <c r="AA3841" s="8"/>
      <c r="AB3841" s="8"/>
      <c r="AC3841" s="8"/>
      <c r="AD3841" s="8"/>
      <c r="AE3841" s="8"/>
      <c r="AF3841" s="8"/>
      <c r="AG3841" s="8"/>
    </row>
    <row r="3842" spans="1:33" s="7" customFormat="1" x14ac:dyDescent="0.3">
      <c r="A3842" s="61">
        <v>4331</v>
      </c>
      <c r="B3842" s="63"/>
      <c r="C3842" s="63"/>
      <c r="D3842" s="63"/>
      <c r="E3842" s="64"/>
      <c r="F3842" s="64"/>
      <c r="G3842" s="64"/>
      <c r="H3842" s="63"/>
      <c r="I3842" s="63"/>
      <c r="J3842" s="63"/>
      <c r="K3842" s="63"/>
      <c r="L3842" s="63"/>
      <c r="M3842" s="65"/>
      <c r="N3842" s="66"/>
      <c r="O3842" s="66"/>
      <c r="P3842" s="63"/>
      <c r="Q3842" s="64"/>
      <c r="R3842" s="64"/>
      <c r="S3842" s="64"/>
      <c r="T3842" s="67"/>
      <c r="U3842" s="62"/>
      <c r="W3842" s="8"/>
      <c r="X3842" s="8"/>
      <c r="Y3842" s="8"/>
      <c r="Z3842" s="8"/>
      <c r="AA3842" s="8"/>
      <c r="AB3842" s="8"/>
      <c r="AC3842" s="8"/>
      <c r="AD3842" s="8"/>
      <c r="AE3842" s="8"/>
      <c r="AF3842" s="8"/>
      <c r="AG3842" s="8"/>
    </row>
    <row r="3843" spans="1:33" s="7" customFormat="1" x14ac:dyDescent="0.3">
      <c r="A3843" s="61">
        <v>4332</v>
      </c>
      <c r="B3843" s="63"/>
      <c r="C3843" s="63"/>
      <c r="D3843" s="63"/>
      <c r="E3843" s="64"/>
      <c r="F3843" s="64"/>
      <c r="G3843" s="64"/>
      <c r="H3843" s="63"/>
      <c r="I3843" s="63"/>
      <c r="J3843" s="63"/>
      <c r="K3843" s="63"/>
      <c r="L3843" s="63"/>
      <c r="M3843" s="65"/>
      <c r="N3843" s="66"/>
      <c r="O3843" s="66"/>
      <c r="P3843" s="63"/>
      <c r="Q3843" s="64"/>
      <c r="R3843" s="64"/>
      <c r="S3843" s="64"/>
      <c r="T3843" s="67"/>
      <c r="U3843" s="62"/>
      <c r="W3843" s="8"/>
      <c r="X3843" s="8"/>
      <c r="Y3843" s="8"/>
      <c r="Z3843" s="8"/>
      <c r="AA3843" s="8"/>
      <c r="AB3843" s="8"/>
      <c r="AC3843" s="8"/>
      <c r="AD3843" s="8"/>
      <c r="AE3843" s="8"/>
      <c r="AF3843" s="8"/>
      <c r="AG3843" s="8"/>
    </row>
    <row r="3844" spans="1:33" s="7" customFormat="1" x14ac:dyDescent="0.3">
      <c r="A3844" s="61">
        <v>4333</v>
      </c>
      <c r="B3844" s="63"/>
      <c r="C3844" s="63"/>
      <c r="D3844" s="63"/>
      <c r="E3844" s="64"/>
      <c r="F3844" s="64"/>
      <c r="G3844" s="64"/>
      <c r="H3844" s="63"/>
      <c r="I3844" s="63"/>
      <c r="J3844" s="63"/>
      <c r="K3844" s="63"/>
      <c r="L3844" s="63"/>
      <c r="M3844" s="65"/>
      <c r="N3844" s="66"/>
      <c r="O3844" s="66"/>
      <c r="P3844" s="63"/>
      <c r="Q3844" s="64"/>
      <c r="R3844" s="64"/>
      <c r="S3844" s="64"/>
      <c r="T3844" s="67"/>
      <c r="U3844" s="62"/>
      <c r="W3844" s="8"/>
      <c r="X3844" s="8"/>
      <c r="Y3844" s="8"/>
      <c r="Z3844" s="8"/>
      <c r="AA3844" s="8"/>
      <c r="AB3844" s="8"/>
      <c r="AC3844" s="8"/>
      <c r="AD3844" s="8"/>
      <c r="AE3844" s="8"/>
      <c r="AF3844" s="8"/>
      <c r="AG3844" s="8"/>
    </row>
    <row r="3845" spans="1:33" s="7" customFormat="1" x14ac:dyDescent="0.3">
      <c r="A3845" s="61">
        <v>4334</v>
      </c>
      <c r="B3845" s="63"/>
      <c r="C3845" s="63"/>
      <c r="D3845" s="63"/>
      <c r="E3845" s="64"/>
      <c r="F3845" s="64"/>
      <c r="G3845" s="64"/>
      <c r="H3845" s="63"/>
      <c r="I3845" s="63"/>
      <c r="J3845" s="63"/>
      <c r="K3845" s="63"/>
      <c r="L3845" s="63"/>
      <c r="M3845" s="65"/>
      <c r="N3845" s="66"/>
      <c r="O3845" s="66"/>
      <c r="P3845" s="63"/>
      <c r="Q3845" s="64"/>
      <c r="R3845" s="64"/>
      <c r="S3845" s="64"/>
      <c r="T3845" s="67"/>
      <c r="U3845" s="62"/>
      <c r="W3845" s="8"/>
      <c r="X3845" s="8"/>
      <c r="Y3845" s="8"/>
      <c r="Z3845" s="8"/>
      <c r="AA3845" s="8"/>
      <c r="AB3845" s="8"/>
      <c r="AC3845" s="8"/>
      <c r="AD3845" s="8"/>
      <c r="AE3845" s="8"/>
      <c r="AF3845" s="8"/>
      <c r="AG3845" s="8"/>
    </row>
    <row r="3846" spans="1:33" s="7" customFormat="1" x14ac:dyDescent="0.3">
      <c r="A3846" s="61">
        <v>4335</v>
      </c>
      <c r="B3846" s="63"/>
      <c r="C3846" s="63"/>
      <c r="D3846" s="63"/>
      <c r="E3846" s="64"/>
      <c r="F3846" s="64"/>
      <c r="G3846" s="64"/>
      <c r="H3846" s="63"/>
      <c r="I3846" s="63"/>
      <c r="J3846" s="63"/>
      <c r="K3846" s="63"/>
      <c r="L3846" s="63"/>
      <c r="M3846" s="65"/>
      <c r="N3846" s="66"/>
      <c r="O3846" s="66"/>
      <c r="P3846" s="63"/>
      <c r="Q3846" s="64"/>
      <c r="R3846" s="64"/>
      <c r="S3846" s="64"/>
      <c r="T3846" s="67"/>
      <c r="U3846" s="62"/>
      <c r="W3846" s="8"/>
      <c r="X3846" s="8"/>
      <c r="Y3846" s="8"/>
      <c r="Z3846" s="8"/>
      <c r="AA3846" s="8"/>
      <c r="AB3846" s="8"/>
      <c r="AC3846" s="8"/>
      <c r="AD3846" s="8"/>
      <c r="AE3846" s="8"/>
      <c r="AF3846" s="8"/>
      <c r="AG3846" s="8"/>
    </row>
    <row r="3847" spans="1:33" s="7" customFormat="1" x14ac:dyDescent="0.3">
      <c r="A3847" s="61">
        <v>4336</v>
      </c>
      <c r="B3847" s="63"/>
      <c r="C3847" s="63"/>
      <c r="D3847" s="63"/>
      <c r="E3847" s="64"/>
      <c r="F3847" s="64"/>
      <c r="G3847" s="64"/>
      <c r="H3847" s="63"/>
      <c r="I3847" s="63"/>
      <c r="J3847" s="63"/>
      <c r="K3847" s="63"/>
      <c r="L3847" s="63"/>
      <c r="M3847" s="65"/>
      <c r="N3847" s="66"/>
      <c r="O3847" s="66"/>
      <c r="P3847" s="63"/>
      <c r="Q3847" s="64"/>
      <c r="R3847" s="64"/>
      <c r="S3847" s="64"/>
      <c r="T3847" s="67"/>
      <c r="U3847" s="62"/>
      <c r="W3847" s="8"/>
      <c r="X3847" s="8"/>
      <c r="Y3847" s="8"/>
      <c r="Z3847" s="8"/>
      <c r="AA3847" s="8"/>
      <c r="AB3847" s="8"/>
      <c r="AC3847" s="8"/>
      <c r="AD3847" s="8"/>
      <c r="AE3847" s="8"/>
      <c r="AF3847" s="8"/>
      <c r="AG3847" s="8"/>
    </row>
    <row r="3848" spans="1:33" s="7" customFormat="1" x14ac:dyDescent="0.3">
      <c r="A3848" s="61">
        <v>4337</v>
      </c>
      <c r="B3848" s="63"/>
      <c r="C3848" s="63"/>
      <c r="D3848" s="63"/>
      <c r="E3848" s="64"/>
      <c r="F3848" s="64"/>
      <c r="G3848" s="64"/>
      <c r="H3848" s="63"/>
      <c r="I3848" s="63"/>
      <c r="J3848" s="63"/>
      <c r="K3848" s="63"/>
      <c r="L3848" s="63"/>
      <c r="M3848" s="65"/>
      <c r="N3848" s="66"/>
      <c r="O3848" s="66"/>
      <c r="P3848" s="63"/>
      <c r="Q3848" s="64"/>
      <c r="R3848" s="64"/>
      <c r="S3848" s="64"/>
      <c r="T3848" s="67"/>
      <c r="U3848" s="62"/>
      <c r="W3848" s="8"/>
      <c r="X3848" s="8"/>
      <c r="Y3848" s="8"/>
      <c r="Z3848" s="8"/>
      <c r="AA3848" s="8"/>
      <c r="AB3848" s="8"/>
      <c r="AC3848" s="8"/>
      <c r="AD3848" s="8"/>
      <c r="AE3848" s="8"/>
      <c r="AF3848" s="8"/>
      <c r="AG3848" s="8"/>
    </row>
    <row r="3849" spans="1:33" s="7" customFormat="1" x14ac:dyDescent="0.3">
      <c r="A3849" s="61">
        <v>4338</v>
      </c>
      <c r="B3849" s="63"/>
      <c r="C3849" s="63"/>
      <c r="D3849" s="63"/>
      <c r="E3849" s="64"/>
      <c r="F3849" s="64"/>
      <c r="G3849" s="64"/>
      <c r="H3849" s="63"/>
      <c r="I3849" s="63"/>
      <c r="J3849" s="63"/>
      <c r="K3849" s="63"/>
      <c r="L3849" s="63"/>
      <c r="M3849" s="65"/>
      <c r="N3849" s="66"/>
      <c r="O3849" s="66"/>
      <c r="P3849" s="63"/>
      <c r="Q3849" s="64"/>
      <c r="R3849" s="64"/>
      <c r="S3849" s="64"/>
      <c r="T3849" s="67"/>
      <c r="U3849" s="62"/>
      <c r="W3849" s="8"/>
      <c r="X3849" s="8"/>
      <c r="Y3849" s="8"/>
      <c r="Z3849" s="8"/>
      <c r="AA3849" s="8"/>
      <c r="AB3849" s="8"/>
      <c r="AC3849" s="8"/>
      <c r="AD3849" s="8"/>
      <c r="AE3849" s="8"/>
      <c r="AF3849" s="8"/>
      <c r="AG3849" s="8"/>
    </row>
    <row r="3850" spans="1:33" s="7" customFormat="1" x14ac:dyDescent="0.3">
      <c r="A3850" s="61">
        <v>4339</v>
      </c>
      <c r="B3850" s="63"/>
      <c r="C3850" s="63"/>
      <c r="D3850" s="63"/>
      <c r="E3850" s="64"/>
      <c r="F3850" s="64"/>
      <c r="G3850" s="64"/>
      <c r="H3850" s="63"/>
      <c r="I3850" s="63"/>
      <c r="J3850" s="63"/>
      <c r="K3850" s="63"/>
      <c r="L3850" s="63"/>
      <c r="M3850" s="65"/>
      <c r="N3850" s="66"/>
      <c r="O3850" s="66"/>
      <c r="P3850" s="63"/>
      <c r="Q3850" s="64"/>
      <c r="R3850" s="64"/>
      <c r="S3850" s="64"/>
      <c r="T3850" s="67"/>
      <c r="U3850" s="62"/>
      <c r="W3850" s="8"/>
      <c r="X3850" s="8"/>
      <c r="Y3850" s="8"/>
      <c r="Z3850" s="8"/>
      <c r="AA3850" s="8"/>
      <c r="AB3850" s="8"/>
      <c r="AC3850" s="8"/>
      <c r="AD3850" s="8"/>
      <c r="AE3850" s="8"/>
      <c r="AF3850" s="8"/>
      <c r="AG3850" s="8"/>
    </row>
    <row r="3851" spans="1:33" s="7" customFormat="1" x14ac:dyDescent="0.3">
      <c r="A3851" s="61">
        <v>4340</v>
      </c>
      <c r="B3851" s="63"/>
      <c r="C3851" s="63"/>
      <c r="D3851" s="63"/>
      <c r="E3851" s="64"/>
      <c r="F3851" s="64"/>
      <c r="G3851" s="64"/>
      <c r="H3851" s="63"/>
      <c r="I3851" s="63"/>
      <c r="J3851" s="63"/>
      <c r="K3851" s="63"/>
      <c r="L3851" s="63"/>
      <c r="M3851" s="65"/>
      <c r="N3851" s="66"/>
      <c r="O3851" s="66"/>
      <c r="P3851" s="63"/>
      <c r="Q3851" s="64"/>
      <c r="R3851" s="64"/>
      <c r="S3851" s="64"/>
      <c r="T3851" s="67"/>
      <c r="U3851" s="62"/>
      <c r="W3851" s="8"/>
      <c r="X3851" s="8"/>
      <c r="Y3851" s="8"/>
      <c r="Z3851" s="8"/>
      <c r="AA3851" s="8"/>
      <c r="AB3851" s="8"/>
      <c r="AC3851" s="8"/>
      <c r="AD3851" s="8"/>
      <c r="AE3851" s="8"/>
      <c r="AF3851" s="8"/>
      <c r="AG3851" s="8"/>
    </row>
    <row r="3852" spans="1:33" s="7" customFormat="1" x14ac:dyDescent="0.3">
      <c r="A3852" s="61">
        <v>4341</v>
      </c>
      <c r="B3852" s="63"/>
      <c r="C3852" s="63"/>
      <c r="D3852" s="63"/>
      <c r="E3852" s="64"/>
      <c r="F3852" s="64"/>
      <c r="G3852" s="64"/>
      <c r="H3852" s="63"/>
      <c r="I3852" s="63"/>
      <c r="J3852" s="63"/>
      <c r="K3852" s="63"/>
      <c r="L3852" s="63"/>
      <c r="M3852" s="65"/>
      <c r="N3852" s="66"/>
      <c r="O3852" s="66"/>
      <c r="P3852" s="63"/>
      <c r="Q3852" s="64"/>
      <c r="R3852" s="64"/>
      <c r="S3852" s="64"/>
      <c r="T3852" s="67"/>
      <c r="U3852" s="62"/>
      <c r="W3852" s="8"/>
      <c r="X3852" s="8"/>
      <c r="Y3852" s="8"/>
      <c r="Z3852" s="8"/>
      <c r="AA3852" s="8"/>
      <c r="AB3852" s="8"/>
      <c r="AC3852" s="8"/>
      <c r="AD3852" s="8"/>
      <c r="AE3852" s="8"/>
      <c r="AF3852" s="8"/>
      <c r="AG3852" s="8"/>
    </row>
    <row r="3853" spans="1:33" s="7" customFormat="1" x14ac:dyDescent="0.3">
      <c r="A3853" s="61">
        <v>4342</v>
      </c>
      <c r="B3853" s="63"/>
      <c r="C3853" s="63"/>
      <c r="D3853" s="63"/>
      <c r="E3853" s="64"/>
      <c r="F3853" s="64"/>
      <c r="G3853" s="64"/>
      <c r="H3853" s="63"/>
      <c r="I3853" s="63"/>
      <c r="J3853" s="63"/>
      <c r="K3853" s="63"/>
      <c r="L3853" s="63"/>
      <c r="M3853" s="65"/>
      <c r="N3853" s="66"/>
      <c r="O3853" s="66"/>
      <c r="P3853" s="63"/>
      <c r="Q3853" s="64"/>
      <c r="R3853" s="64"/>
      <c r="S3853" s="64"/>
      <c r="T3853" s="67"/>
      <c r="U3853" s="62"/>
      <c r="W3853" s="8"/>
      <c r="X3853" s="8"/>
      <c r="Y3853" s="8"/>
      <c r="Z3853" s="8"/>
      <c r="AA3853" s="8"/>
      <c r="AB3853" s="8"/>
      <c r="AC3853" s="8"/>
      <c r="AD3853" s="8"/>
      <c r="AE3853" s="8"/>
      <c r="AF3853" s="8"/>
      <c r="AG3853" s="8"/>
    </row>
    <row r="3854" spans="1:33" s="7" customFormat="1" x14ac:dyDescent="0.3">
      <c r="A3854" s="61">
        <v>4343</v>
      </c>
      <c r="B3854" s="63"/>
      <c r="C3854" s="63"/>
      <c r="D3854" s="63"/>
      <c r="E3854" s="64"/>
      <c r="F3854" s="64"/>
      <c r="G3854" s="64"/>
      <c r="H3854" s="63"/>
      <c r="I3854" s="63"/>
      <c r="J3854" s="63"/>
      <c r="K3854" s="63"/>
      <c r="L3854" s="63"/>
      <c r="M3854" s="65"/>
      <c r="N3854" s="66"/>
      <c r="O3854" s="66"/>
      <c r="P3854" s="63"/>
      <c r="Q3854" s="64"/>
      <c r="R3854" s="64"/>
      <c r="S3854" s="64"/>
      <c r="T3854" s="67"/>
      <c r="U3854" s="62"/>
      <c r="W3854" s="8"/>
      <c r="X3854" s="8"/>
      <c r="Y3854" s="8"/>
      <c r="Z3854" s="8"/>
      <c r="AA3854" s="8"/>
      <c r="AB3854" s="8"/>
      <c r="AC3854" s="8"/>
      <c r="AD3854" s="8"/>
      <c r="AE3854" s="8"/>
      <c r="AF3854" s="8"/>
      <c r="AG3854" s="8"/>
    </row>
    <row r="3855" spans="1:33" s="7" customFormat="1" x14ac:dyDescent="0.3">
      <c r="A3855" s="61">
        <v>4344</v>
      </c>
      <c r="B3855" s="63"/>
      <c r="C3855" s="63"/>
      <c r="D3855" s="63"/>
      <c r="E3855" s="64"/>
      <c r="F3855" s="64"/>
      <c r="G3855" s="64"/>
      <c r="H3855" s="63"/>
      <c r="I3855" s="63"/>
      <c r="J3855" s="63"/>
      <c r="K3855" s="63"/>
      <c r="L3855" s="63"/>
      <c r="M3855" s="65"/>
      <c r="N3855" s="66"/>
      <c r="O3855" s="66"/>
      <c r="P3855" s="63"/>
      <c r="Q3855" s="64"/>
      <c r="R3855" s="64"/>
      <c r="S3855" s="64"/>
      <c r="T3855" s="67"/>
      <c r="U3855" s="62"/>
      <c r="W3855" s="8"/>
      <c r="X3855" s="8"/>
      <c r="Y3855" s="8"/>
      <c r="Z3855" s="8"/>
      <c r="AA3855" s="8"/>
      <c r="AB3855" s="8"/>
      <c r="AC3855" s="8"/>
      <c r="AD3855" s="8"/>
      <c r="AE3855" s="8"/>
      <c r="AF3855" s="8"/>
      <c r="AG3855" s="8"/>
    </row>
    <row r="3856" spans="1:33" s="7" customFormat="1" x14ac:dyDescent="0.3">
      <c r="A3856" s="61">
        <v>4345</v>
      </c>
      <c r="B3856" s="63"/>
      <c r="C3856" s="63"/>
      <c r="D3856" s="63"/>
      <c r="E3856" s="64"/>
      <c r="F3856" s="64"/>
      <c r="G3856" s="64"/>
      <c r="H3856" s="63"/>
      <c r="I3856" s="63"/>
      <c r="J3856" s="63"/>
      <c r="K3856" s="63"/>
      <c r="L3856" s="63"/>
      <c r="M3856" s="65"/>
      <c r="N3856" s="66"/>
      <c r="O3856" s="66"/>
      <c r="P3856" s="63"/>
      <c r="Q3856" s="64"/>
      <c r="R3856" s="64"/>
      <c r="S3856" s="64"/>
      <c r="T3856" s="67"/>
      <c r="U3856" s="62"/>
      <c r="W3856" s="8"/>
      <c r="X3856" s="8"/>
      <c r="Y3856" s="8"/>
      <c r="Z3856" s="8"/>
      <c r="AA3856" s="8"/>
      <c r="AB3856" s="8"/>
      <c r="AC3856" s="8"/>
      <c r="AD3856" s="8"/>
      <c r="AE3856" s="8"/>
      <c r="AF3856" s="8"/>
      <c r="AG3856" s="8"/>
    </row>
    <row r="3857" spans="1:33" s="7" customFormat="1" x14ac:dyDescent="0.3">
      <c r="A3857" s="61">
        <v>4346</v>
      </c>
      <c r="B3857" s="63"/>
      <c r="C3857" s="63"/>
      <c r="D3857" s="63"/>
      <c r="E3857" s="64"/>
      <c r="F3857" s="64"/>
      <c r="G3857" s="64"/>
      <c r="H3857" s="63"/>
      <c r="I3857" s="63"/>
      <c r="J3857" s="63"/>
      <c r="K3857" s="63"/>
      <c r="L3857" s="63"/>
      <c r="M3857" s="65"/>
      <c r="N3857" s="66"/>
      <c r="O3857" s="66"/>
      <c r="P3857" s="63"/>
      <c r="Q3857" s="64"/>
      <c r="R3857" s="64"/>
      <c r="S3857" s="64"/>
      <c r="T3857" s="67"/>
      <c r="U3857" s="62"/>
      <c r="W3857" s="8"/>
      <c r="X3857" s="8"/>
      <c r="Y3857" s="8"/>
      <c r="Z3857" s="8"/>
      <c r="AA3857" s="8"/>
      <c r="AB3857" s="8"/>
      <c r="AC3857" s="8"/>
      <c r="AD3857" s="8"/>
      <c r="AE3857" s="8"/>
      <c r="AF3857" s="8"/>
      <c r="AG3857" s="8"/>
    </row>
    <row r="3858" spans="1:33" s="7" customFormat="1" x14ac:dyDescent="0.3">
      <c r="A3858" s="61">
        <v>4347</v>
      </c>
      <c r="B3858" s="63"/>
      <c r="C3858" s="63"/>
      <c r="D3858" s="63"/>
      <c r="E3858" s="64"/>
      <c r="F3858" s="64"/>
      <c r="G3858" s="64"/>
      <c r="H3858" s="63"/>
      <c r="I3858" s="63"/>
      <c r="J3858" s="63"/>
      <c r="K3858" s="63"/>
      <c r="L3858" s="63"/>
      <c r="M3858" s="65"/>
      <c r="N3858" s="66"/>
      <c r="O3858" s="66"/>
      <c r="P3858" s="63"/>
      <c r="Q3858" s="64"/>
      <c r="R3858" s="64"/>
      <c r="S3858" s="64"/>
      <c r="T3858" s="67"/>
      <c r="U3858" s="62"/>
      <c r="W3858" s="8"/>
      <c r="X3858" s="8"/>
      <c r="Y3858" s="8"/>
      <c r="Z3858" s="8"/>
      <c r="AA3858" s="8"/>
      <c r="AB3858" s="8"/>
      <c r="AC3858" s="8"/>
      <c r="AD3858" s="8"/>
      <c r="AE3858" s="8"/>
      <c r="AF3858" s="8"/>
      <c r="AG3858" s="8"/>
    </row>
    <row r="3859" spans="1:33" s="7" customFormat="1" x14ac:dyDescent="0.3">
      <c r="A3859" s="61">
        <v>4348</v>
      </c>
      <c r="B3859" s="63"/>
      <c r="C3859" s="63"/>
      <c r="D3859" s="63"/>
      <c r="E3859" s="64"/>
      <c r="F3859" s="64"/>
      <c r="G3859" s="64"/>
      <c r="H3859" s="63"/>
      <c r="I3859" s="63"/>
      <c r="J3859" s="63"/>
      <c r="K3859" s="63"/>
      <c r="L3859" s="63"/>
      <c r="M3859" s="65"/>
      <c r="N3859" s="66"/>
      <c r="O3859" s="66"/>
      <c r="P3859" s="63"/>
      <c r="Q3859" s="64"/>
      <c r="R3859" s="64"/>
      <c r="S3859" s="64"/>
      <c r="T3859" s="67"/>
      <c r="U3859" s="62"/>
      <c r="W3859" s="8"/>
      <c r="X3859" s="8"/>
      <c r="Y3859" s="8"/>
      <c r="Z3859" s="8"/>
      <c r="AA3859" s="8"/>
      <c r="AB3859" s="8"/>
      <c r="AC3859" s="8"/>
      <c r="AD3859" s="8"/>
      <c r="AE3859" s="8"/>
      <c r="AF3859" s="8"/>
      <c r="AG3859" s="8"/>
    </row>
    <row r="3860" spans="1:33" s="7" customFormat="1" x14ac:dyDescent="0.3">
      <c r="A3860" s="61">
        <v>4349</v>
      </c>
      <c r="B3860" s="63"/>
      <c r="C3860" s="63"/>
      <c r="D3860" s="63"/>
      <c r="E3860" s="64"/>
      <c r="F3860" s="64"/>
      <c r="G3860" s="64"/>
      <c r="H3860" s="63"/>
      <c r="I3860" s="63"/>
      <c r="J3860" s="63"/>
      <c r="K3860" s="63"/>
      <c r="L3860" s="63"/>
      <c r="M3860" s="65"/>
      <c r="N3860" s="66"/>
      <c r="O3860" s="66"/>
      <c r="P3860" s="63"/>
      <c r="Q3860" s="64"/>
      <c r="R3860" s="64"/>
      <c r="S3860" s="64"/>
      <c r="T3860" s="67"/>
      <c r="U3860" s="62"/>
      <c r="W3860" s="8"/>
      <c r="X3860" s="8"/>
      <c r="Y3860" s="8"/>
      <c r="Z3860" s="8"/>
      <c r="AA3860" s="8"/>
      <c r="AB3860" s="8"/>
      <c r="AC3860" s="8"/>
      <c r="AD3860" s="8"/>
      <c r="AE3860" s="8"/>
      <c r="AF3860" s="8"/>
      <c r="AG3860" s="8"/>
    </row>
    <row r="3861" spans="1:33" s="7" customFormat="1" x14ac:dyDescent="0.3">
      <c r="A3861" s="61">
        <v>4350</v>
      </c>
      <c r="B3861" s="63"/>
      <c r="C3861" s="63"/>
      <c r="D3861" s="63"/>
      <c r="E3861" s="64"/>
      <c r="F3861" s="64"/>
      <c r="G3861" s="64"/>
      <c r="H3861" s="63"/>
      <c r="I3861" s="63"/>
      <c r="J3861" s="63"/>
      <c r="K3861" s="63"/>
      <c r="L3861" s="63"/>
      <c r="M3861" s="65"/>
      <c r="N3861" s="66"/>
      <c r="O3861" s="66"/>
      <c r="P3861" s="63"/>
      <c r="Q3861" s="64"/>
      <c r="R3861" s="64"/>
      <c r="S3861" s="64"/>
      <c r="T3861" s="67"/>
      <c r="U3861" s="62"/>
      <c r="W3861" s="8"/>
      <c r="X3861" s="8"/>
      <c r="Y3861" s="8"/>
      <c r="Z3861" s="8"/>
      <c r="AA3861" s="8"/>
      <c r="AB3861" s="8"/>
      <c r="AC3861" s="8"/>
      <c r="AD3861" s="8"/>
      <c r="AE3861" s="8"/>
      <c r="AF3861" s="8"/>
      <c r="AG3861" s="8"/>
    </row>
    <row r="3862" spans="1:33" s="7" customFormat="1" x14ac:dyDescent="0.3">
      <c r="A3862" s="61">
        <v>4351</v>
      </c>
      <c r="B3862" s="63"/>
      <c r="C3862" s="63"/>
      <c r="D3862" s="63"/>
      <c r="E3862" s="64"/>
      <c r="F3862" s="64"/>
      <c r="G3862" s="64"/>
      <c r="H3862" s="63"/>
      <c r="I3862" s="63"/>
      <c r="J3862" s="63"/>
      <c r="K3862" s="63"/>
      <c r="L3862" s="63"/>
      <c r="M3862" s="65"/>
      <c r="N3862" s="66"/>
      <c r="O3862" s="66"/>
      <c r="P3862" s="63"/>
      <c r="Q3862" s="64"/>
      <c r="R3862" s="64"/>
      <c r="S3862" s="64"/>
      <c r="T3862" s="67"/>
      <c r="U3862" s="62"/>
      <c r="W3862" s="8"/>
      <c r="X3862" s="8"/>
      <c r="Y3862" s="8"/>
      <c r="Z3862" s="8"/>
      <c r="AA3862" s="8"/>
      <c r="AB3862" s="8"/>
      <c r="AC3862" s="8"/>
      <c r="AD3862" s="8"/>
      <c r="AE3862" s="8"/>
      <c r="AF3862" s="8"/>
      <c r="AG3862" s="8"/>
    </row>
    <row r="3863" spans="1:33" s="7" customFormat="1" x14ac:dyDescent="0.3">
      <c r="A3863" s="61">
        <v>4352</v>
      </c>
      <c r="B3863" s="63"/>
      <c r="C3863" s="63"/>
      <c r="D3863" s="63"/>
      <c r="E3863" s="64"/>
      <c r="F3863" s="64"/>
      <c r="G3863" s="64"/>
      <c r="H3863" s="63"/>
      <c r="I3863" s="63"/>
      <c r="J3863" s="63"/>
      <c r="K3863" s="63"/>
      <c r="L3863" s="63"/>
      <c r="M3863" s="65"/>
      <c r="N3863" s="66"/>
      <c r="O3863" s="66"/>
      <c r="P3863" s="63"/>
      <c r="Q3863" s="64"/>
      <c r="R3863" s="64"/>
      <c r="S3863" s="64"/>
      <c r="T3863" s="67"/>
      <c r="U3863" s="62"/>
      <c r="W3863" s="8"/>
      <c r="X3863" s="8"/>
      <c r="Y3863" s="8"/>
      <c r="Z3863" s="8"/>
      <c r="AA3863" s="8"/>
      <c r="AB3863" s="8"/>
      <c r="AC3863" s="8"/>
      <c r="AD3863" s="8"/>
      <c r="AE3863" s="8"/>
      <c r="AF3863" s="8"/>
      <c r="AG3863" s="8"/>
    </row>
    <row r="3864" spans="1:33" s="7" customFormat="1" x14ac:dyDescent="0.3">
      <c r="A3864" s="61">
        <v>4353</v>
      </c>
      <c r="B3864" s="63"/>
      <c r="C3864" s="63"/>
      <c r="D3864" s="63"/>
      <c r="E3864" s="64"/>
      <c r="F3864" s="64"/>
      <c r="G3864" s="64"/>
      <c r="H3864" s="63"/>
      <c r="I3864" s="63"/>
      <c r="J3864" s="63"/>
      <c r="K3864" s="63"/>
      <c r="L3864" s="63"/>
      <c r="M3864" s="65"/>
      <c r="N3864" s="66"/>
      <c r="O3864" s="66"/>
      <c r="P3864" s="63"/>
      <c r="Q3864" s="64"/>
      <c r="R3864" s="64"/>
      <c r="S3864" s="64"/>
      <c r="T3864" s="67"/>
      <c r="U3864" s="62"/>
      <c r="W3864" s="8"/>
      <c r="X3864" s="8"/>
      <c r="Y3864" s="8"/>
      <c r="Z3864" s="8"/>
      <c r="AA3864" s="8"/>
      <c r="AB3864" s="8"/>
      <c r="AC3864" s="8"/>
      <c r="AD3864" s="8"/>
      <c r="AE3864" s="8"/>
      <c r="AF3864" s="8"/>
      <c r="AG3864" s="8"/>
    </row>
    <row r="3865" spans="1:33" s="7" customFormat="1" x14ac:dyDescent="0.3">
      <c r="A3865" s="61">
        <v>4354</v>
      </c>
      <c r="B3865" s="63"/>
      <c r="C3865" s="63"/>
      <c r="D3865" s="63"/>
      <c r="E3865" s="64"/>
      <c r="F3865" s="64"/>
      <c r="G3865" s="64"/>
      <c r="H3865" s="63"/>
      <c r="I3865" s="63"/>
      <c r="J3865" s="63"/>
      <c r="K3865" s="63"/>
      <c r="L3865" s="63"/>
      <c r="M3865" s="65"/>
      <c r="N3865" s="66"/>
      <c r="O3865" s="66"/>
      <c r="P3865" s="63"/>
      <c r="Q3865" s="64"/>
      <c r="R3865" s="64"/>
      <c r="S3865" s="64"/>
      <c r="T3865" s="67"/>
      <c r="U3865" s="62"/>
      <c r="W3865" s="8"/>
      <c r="X3865" s="8"/>
      <c r="Y3865" s="8"/>
      <c r="Z3865" s="8"/>
      <c r="AA3865" s="8"/>
      <c r="AB3865" s="8"/>
      <c r="AC3865" s="8"/>
      <c r="AD3865" s="8"/>
      <c r="AE3865" s="8"/>
      <c r="AF3865" s="8"/>
      <c r="AG3865" s="8"/>
    </row>
    <row r="3866" spans="1:33" s="7" customFormat="1" x14ac:dyDescent="0.3">
      <c r="A3866" s="61">
        <v>4355</v>
      </c>
      <c r="B3866" s="63"/>
      <c r="C3866" s="63"/>
      <c r="D3866" s="63"/>
      <c r="E3866" s="64"/>
      <c r="F3866" s="64"/>
      <c r="G3866" s="64"/>
      <c r="H3866" s="63"/>
      <c r="I3866" s="63"/>
      <c r="J3866" s="63"/>
      <c r="K3866" s="63"/>
      <c r="L3866" s="63"/>
      <c r="M3866" s="65"/>
      <c r="N3866" s="66"/>
      <c r="O3866" s="66"/>
      <c r="P3866" s="63"/>
      <c r="Q3866" s="64"/>
      <c r="R3866" s="64"/>
      <c r="S3866" s="64"/>
      <c r="T3866" s="67"/>
      <c r="U3866" s="62"/>
      <c r="W3866" s="8"/>
      <c r="X3866" s="8"/>
      <c r="Y3866" s="8"/>
      <c r="Z3866" s="8"/>
      <c r="AA3866" s="8"/>
      <c r="AB3866" s="8"/>
      <c r="AC3866" s="8"/>
      <c r="AD3866" s="8"/>
      <c r="AE3866" s="8"/>
      <c r="AF3866" s="8"/>
      <c r="AG3866" s="8"/>
    </row>
    <row r="3867" spans="1:33" s="7" customFormat="1" x14ac:dyDescent="0.3">
      <c r="A3867" s="61">
        <v>4356</v>
      </c>
      <c r="B3867" s="63"/>
      <c r="C3867" s="63"/>
      <c r="D3867" s="63"/>
      <c r="E3867" s="64"/>
      <c r="F3867" s="64"/>
      <c r="G3867" s="64"/>
      <c r="H3867" s="63"/>
      <c r="I3867" s="63"/>
      <c r="J3867" s="63"/>
      <c r="K3867" s="63"/>
      <c r="L3867" s="63"/>
      <c r="M3867" s="65"/>
      <c r="N3867" s="66"/>
      <c r="O3867" s="66"/>
      <c r="P3867" s="63"/>
      <c r="Q3867" s="64"/>
      <c r="R3867" s="64"/>
      <c r="S3867" s="64"/>
      <c r="T3867" s="67"/>
      <c r="U3867" s="62"/>
      <c r="W3867" s="8"/>
      <c r="X3867" s="8"/>
      <c r="Y3867" s="8"/>
      <c r="Z3867" s="8"/>
      <c r="AA3867" s="8"/>
      <c r="AB3867" s="8"/>
      <c r="AC3867" s="8"/>
      <c r="AD3867" s="8"/>
      <c r="AE3867" s="8"/>
      <c r="AF3867" s="8"/>
      <c r="AG3867" s="8"/>
    </row>
    <row r="3868" spans="1:33" s="7" customFormat="1" x14ac:dyDescent="0.3">
      <c r="A3868" s="61">
        <v>4357</v>
      </c>
      <c r="B3868" s="63"/>
      <c r="C3868" s="63"/>
      <c r="D3868" s="63"/>
      <c r="E3868" s="64"/>
      <c r="F3868" s="64"/>
      <c r="G3868" s="64"/>
      <c r="H3868" s="63"/>
      <c r="I3868" s="63"/>
      <c r="J3868" s="63"/>
      <c r="K3868" s="63"/>
      <c r="L3868" s="63"/>
      <c r="M3868" s="65"/>
      <c r="N3868" s="66"/>
      <c r="O3868" s="66"/>
      <c r="P3868" s="63"/>
      <c r="Q3868" s="64"/>
      <c r="R3868" s="64"/>
      <c r="S3868" s="64"/>
      <c r="T3868" s="67"/>
      <c r="U3868" s="62"/>
      <c r="W3868" s="8"/>
      <c r="X3868" s="8"/>
      <c r="Y3868" s="8"/>
      <c r="Z3868" s="8"/>
      <c r="AA3868" s="8"/>
      <c r="AB3868" s="8"/>
      <c r="AC3868" s="8"/>
      <c r="AD3868" s="8"/>
      <c r="AE3868" s="8"/>
      <c r="AF3868" s="8"/>
      <c r="AG3868" s="8"/>
    </row>
    <row r="3869" spans="1:33" s="7" customFormat="1" x14ac:dyDescent="0.3">
      <c r="A3869" s="61">
        <v>4358</v>
      </c>
      <c r="B3869" s="63"/>
      <c r="C3869" s="63"/>
      <c r="D3869" s="63"/>
      <c r="E3869" s="64"/>
      <c r="F3869" s="64"/>
      <c r="G3869" s="64"/>
      <c r="H3869" s="63"/>
      <c r="I3869" s="63"/>
      <c r="J3869" s="63"/>
      <c r="K3869" s="63"/>
      <c r="L3869" s="63"/>
      <c r="M3869" s="65"/>
      <c r="N3869" s="66"/>
      <c r="O3869" s="66"/>
      <c r="P3869" s="63"/>
      <c r="Q3869" s="64"/>
      <c r="R3869" s="64"/>
      <c r="S3869" s="64"/>
      <c r="T3869" s="67"/>
      <c r="U3869" s="62"/>
      <c r="W3869" s="8"/>
      <c r="X3869" s="8"/>
      <c r="Y3869" s="8"/>
      <c r="Z3869" s="8"/>
      <c r="AA3869" s="8"/>
      <c r="AB3869" s="8"/>
      <c r="AC3869" s="8"/>
      <c r="AD3869" s="8"/>
      <c r="AE3869" s="8"/>
      <c r="AF3869" s="8"/>
      <c r="AG3869" s="8"/>
    </row>
    <row r="3870" spans="1:33" s="7" customFormat="1" x14ac:dyDescent="0.3">
      <c r="A3870" s="61">
        <v>4359</v>
      </c>
      <c r="B3870" s="63"/>
      <c r="C3870" s="63"/>
      <c r="D3870" s="63"/>
      <c r="E3870" s="64"/>
      <c r="F3870" s="64"/>
      <c r="G3870" s="64"/>
      <c r="H3870" s="63"/>
      <c r="I3870" s="63"/>
      <c r="J3870" s="63"/>
      <c r="K3870" s="63"/>
      <c r="L3870" s="63"/>
      <c r="M3870" s="65"/>
      <c r="N3870" s="66"/>
      <c r="O3870" s="66"/>
      <c r="P3870" s="63"/>
      <c r="Q3870" s="64"/>
      <c r="R3870" s="64"/>
      <c r="S3870" s="64"/>
      <c r="T3870" s="67"/>
      <c r="U3870" s="62"/>
      <c r="W3870" s="8"/>
      <c r="X3870" s="8"/>
      <c r="Y3870" s="8"/>
      <c r="Z3870" s="8"/>
      <c r="AA3870" s="8"/>
      <c r="AB3870" s="8"/>
      <c r="AC3870" s="8"/>
      <c r="AD3870" s="8"/>
      <c r="AE3870" s="8"/>
      <c r="AF3870" s="8"/>
      <c r="AG3870" s="8"/>
    </row>
    <row r="3871" spans="1:33" s="7" customFormat="1" x14ac:dyDescent="0.3">
      <c r="A3871" s="61">
        <v>4360</v>
      </c>
      <c r="B3871" s="63"/>
      <c r="C3871" s="63"/>
      <c r="D3871" s="63"/>
      <c r="E3871" s="64"/>
      <c r="F3871" s="64"/>
      <c r="G3871" s="64"/>
      <c r="H3871" s="63"/>
      <c r="I3871" s="63"/>
      <c r="J3871" s="63"/>
      <c r="K3871" s="63"/>
      <c r="L3871" s="63"/>
      <c r="M3871" s="65"/>
      <c r="N3871" s="66"/>
      <c r="O3871" s="66"/>
      <c r="P3871" s="63"/>
      <c r="Q3871" s="64"/>
      <c r="R3871" s="64"/>
      <c r="S3871" s="64"/>
      <c r="T3871" s="67"/>
      <c r="U3871" s="62"/>
      <c r="W3871" s="8"/>
      <c r="X3871" s="8"/>
      <c r="Y3871" s="8"/>
      <c r="Z3871" s="8"/>
      <c r="AA3871" s="8"/>
      <c r="AB3871" s="8"/>
      <c r="AC3871" s="8"/>
      <c r="AD3871" s="8"/>
      <c r="AE3871" s="8"/>
      <c r="AF3871" s="8"/>
      <c r="AG3871" s="8"/>
    </row>
    <row r="3872" spans="1:33" s="7" customFormat="1" x14ac:dyDescent="0.3">
      <c r="A3872" s="61">
        <v>4361</v>
      </c>
      <c r="B3872" s="63"/>
      <c r="C3872" s="63"/>
      <c r="D3872" s="63"/>
      <c r="E3872" s="64"/>
      <c r="F3872" s="64"/>
      <c r="G3872" s="64"/>
      <c r="H3872" s="63"/>
      <c r="I3872" s="63"/>
      <c r="J3872" s="63"/>
      <c r="K3872" s="63"/>
      <c r="L3872" s="63"/>
      <c r="M3872" s="65"/>
      <c r="N3872" s="66"/>
      <c r="O3872" s="66"/>
      <c r="P3872" s="63"/>
      <c r="Q3872" s="64"/>
      <c r="R3872" s="64"/>
      <c r="S3872" s="64"/>
      <c r="T3872" s="67"/>
      <c r="U3872" s="62"/>
      <c r="W3872" s="8"/>
      <c r="X3872" s="8"/>
      <c r="Y3872" s="8"/>
      <c r="Z3872" s="8"/>
      <c r="AA3872" s="8"/>
      <c r="AB3872" s="8"/>
      <c r="AC3872" s="8"/>
      <c r="AD3872" s="8"/>
      <c r="AE3872" s="8"/>
      <c r="AF3872" s="8"/>
      <c r="AG3872" s="8"/>
    </row>
    <row r="3873" spans="1:33" s="7" customFormat="1" x14ac:dyDescent="0.3">
      <c r="A3873" s="61">
        <v>4362</v>
      </c>
      <c r="B3873" s="63"/>
      <c r="C3873" s="63"/>
      <c r="D3873" s="63"/>
      <c r="E3873" s="64"/>
      <c r="F3873" s="64"/>
      <c r="G3873" s="64"/>
      <c r="H3873" s="63"/>
      <c r="I3873" s="63"/>
      <c r="J3873" s="63"/>
      <c r="K3873" s="63"/>
      <c r="L3873" s="63"/>
      <c r="M3873" s="65"/>
      <c r="N3873" s="66"/>
      <c r="O3873" s="66"/>
      <c r="P3873" s="63"/>
      <c r="Q3873" s="64"/>
      <c r="R3873" s="64"/>
      <c r="S3873" s="64"/>
      <c r="T3873" s="67"/>
      <c r="U3873" s="62"/>
      <c r="W3873" s="8"/>
      <c r="X3873" s="8"/>
      <c r="Y3873" s="8"/>
      <c r="Z3873" s="8"/>
      <c r="AA3873" s="8"/>
      <c r="AB3873" s="8"/>
      <c r="AC3873" s="8"/>
      <c r="AD3873" s="8"/>
      <c r="AE3873" s="8"/>
      <c r="AF3873" s="8"/>
      <c r="AG3873" s="8"/>
    </row>
    <row r="3874" spans="1:33" s="7" customFormat="1" x14ac:dyDescent="0.3">
      <c r="A3874" s="61">
        <v>4363</v>
      </c>
      <c r="B3874" s="63"/>
      <c r="C3874" s="63"/>
      <c r="D3874" s="63"/>
      <c r="E3874" s="64"/>
      <c r="F3874" s="64"/>
      <c r="G3874" s="64"/>
      <c r="H3874" s="63"/>
      <c r="I3874" s="63"/>
      <c r="J3874" s="63"/>
      <c r="K3874" s="63"/>
      <c r="L3874" s="63"/>
      <c r="M3874" s="65"/>
      <c r="N3874" s="66"/>
      <c r="O3874" s="66"/>
      <c r="P3874" s="63"/>
      <c r="Q3874" s="64"/>
      <c r="R3874" s="64"/>
      <c r="S3874" s="64"/>
      <c r="T3874" s="67"/>
      <c r="U3874" s="62"/>
      <c r="W3874" s="8"/>
      <c r="X3874" s="8"/>
      <c r="Y3874" s="8"/>
      <c r="Z3874" s="8"/>
      <c r="AA3874" s="8"/>
      <c r="AB3874" s="8"/>
      <c r="AC3874" s="8"/>
      <c r="AD3874" s="8"/>
      <c r="AE3874" s="8"/>
      <c r="AF3874" s="8"/>
      <c r="AG3874" s="8"/>
    </row>
    <row r="3875" spans="1:33" s="7" customFormat="1" x14ac:dyDescent="0.3">
      <c r="A3875" s="61">
        <v>4364</v>
      </c>
      <c r="B3875" s="63"/>
      <c r="C3875" s="63"/>
      <c r="D3875" s="63"/>
      <c r="E3875" s="64"/>
      <c r="F3875" s="64"/>
      <c r="G3875" s="64"/>
      <c r="H3875" s="63"/>
      <c r="I3875" s="63"/>
      <c r="J3875" s="63"/>
      <c r="K3875" s="63"/>
      <c r="L3875" s="63"/>
      <c r="M3875" s="65"/>
      <c r="N3875" s="66"/>
      <c r="O3875" s="66"/>
      <c r="P3875" s="63"/>
      <c r="Q3875" s="64"/>
      <c r="R3875" s="64"/>
      <c r="S3875" s="64"/>
      <c r="T3875" s="67"/>
      <c r="U3875" s="62"/>
      <c r="W3875" s="8"/>
      <c r="X3875" s="8"/>
      <c r="Y3875" s="8"/>
      <c r="Z3875" s="8"/>
      <c r="AA3875" s="8"/>
      <c r="AB3875" s="8"/>
      <c r="AC3875" s="8"/>
      <c r="AD3875" s="8"/>
      <c r="AE3875" s="8"/>
      <c r="AF3875" s="8"/>
      <c r="AG3875" s="8"/>
    </row>
    <row r="3876" spans="1:33" s="7" customFormat="1" x14ac:dyDescent="0.3">
      <c r="A3876" s="61">
        <v>4365</v>
      </c>
      <c r="B3876" s="63"/>
      <c r="C3876" s="63"/>
      <c r="D3876" s="63"/>
      <c r="E3876" s="64"/>
      <c r="F3876" s="64"/>
      <c r="G3876" s="64"/>
      <c r="H3876" s="63"/>
      <c r="I3876" s="63"/>
      <c r="J3876" s="63"/>
      <c r="K3876" s="63"/>
      <c r="L3876" s="63"/>
      <c r="M3876" s="65"/>
      <c r="N3876" s="66"/>
      <c r="O3876" s="66"/>
      <c r="P3876" s="63"/>
      <c r="Q3876" s="64"/>
      <c r="R3876" s="64"/>
      <c r="S3876" s="64"/>
      <c r="T3876" s="67"/>
      <c r="U3876" s="62"/>
      <c r="W3876" s="8"/>
      <c r="X3876" s="8"/>
      <c r="Y3876" s="8"/>
      <c r="Z3876" s="8"/>
      <c r="AA3876" s="8"/>
      <c r="AB3876" s="8"/>
      <c r="AC3876" s="8"/>
      <c r="AD3876" s="8"/>
      <c r="AE3876" s="8"/>
      <c r="AF3876" s="8"/>
      <c r="AG3876" s="8"/>
    </row>
    <row r="3877" spans="1:33" s="7" customFormat="1" x14ac:dyDescent="0.3">
      <c r="A3877" s="61">
        <v>4366</v>
      </c>
      <c r="B3877" s="63"/>
      <c r="C3877" s="63"/>
      <c r="D3877" s="63"/>
      <c r="E3877" s="64"/>
      <c r="F3877" s="64"/>
      <c r="G3877" s="64"/>
      <c r="H3877" s="63"/>
      <c r="I3877" s="63"/>
      <c r="J3877" s="63"/>
      <c r="K3877" s="63"/>
      <c r="L3877" s="63"/>
      <c r="M3877" s="65"/>
      <c r="N3877" s="66"/>
      <c r="O3877" s="66"/>
      <c r="P3877" s="63"/>
      <c r="Q3877" s="64"/>
      <c r="R3877" s="64"/>
      <c r="S3877" s="64"/>
      <c r="T3877" s="67"/>
      <c r="U3877" s="62"/>
      <c r="W3877" s="8"/>
      <c r="X3877" s="8"/>
      <c r="Y3877" s="8"/>
      <c r="Z3877" s="8"/>
      <c r="AA3877" s="8"/>
      <c r="AB3877" s="8"/>
      <c r="AC3877" s="8"/>
      <c r="AD3877" s="8"/>
      <c r="AE3877" s="8"/>
      <c r="AF3877" s="8"/>
      <c r="AG3877" s="8"/>
    </row>
    <row r="3878" spans="1:33" s="7" customFormat="1" x14ac:dyDescent="0.3">
      <c r="A3878" s="61">
        <v>4367</v>
      </c>
      <c r="B3878" s="63"/>
      <c r="C3878" s="63"/>
      <c r="D3878" s="63"/>
      <c r="E3878" s="64"/>
      <c r="F3878" s="64"/>
      <c r="G3878" s="64"/>
      <c r="H3878" s="63"/>
      <c r="I3878" s="63"/>
      <c r="J3878" s="63"/>
      <c r="K3878" s="63"/>
      <c r="L3878" s="63"/>
      <c r="M3878" s="65"/>
      <c r="N3878" s="66"/>
      <c r="O3878" s="66"/>
      <c r="P3878" s="63"/>
      <c r="Q3878" s="64"/>
      <c r="R3878" s="64"/>
      <c r="S3878" s="64"/>
      <c r="T3878" s="67"/>
      <c r="U3878" s="62"/>
      <c r="W3878" s="8"/>
      <c r="X3878" s="8"/>
      <c r="Y3878" s="8"/>
      <c r="Z3878" s="8"/>
      <c r="AA3878" s="8"/>
      <c r="AB3878" s="8"/>
      <c r="AC3878" s="8"/>
      <c r="AD3878" s="8"/>
      <c r="AE3878" s="8"/>
      <c r="AF3878" s="8"/>
      <c r="AG3878" s="8"/>
    </row>
    <row r="3879" spans="1:33" s="7" customFormat="1" x14ac:dyDescent="0.3">
      <c r="A3879" s="61">
        <v>4368</v>
      </c>
      <c r="B3879" s="63"/>
      <c r="C3879" s="63"/>
      <c r="D3879" s="63"/>
      <c r="E3879" s="64"/>
      <c r="F3879" s="64"/>
      <c r="G3879" s="64"/>
      <c r="H3879" s="63"/>
      <c r="I3879" s="63"/>
      <c r="J3879" s="63"/>
      <c r="K3879" s="63"/>
      <c r="L3879" s="63"/>
      <c r="M3879" s="65"/>
      <c r="N3879" s="66"/>
      <c r="O3879" s="66"/>
      <c r="P3879" s="63"/>
      <c r="Q3879" s="64"/>
      <c r="R3879" s="64"/>
      <c r="S3879" s="64"/>
      <c r="T3879" s="67"/>
      <c r="U3879" s="62"/>
      <c r="W3879" s="8"/>
      <c r="X3879" s="8"/>
      <c r="Y3879" s="8"/>
      <c r="Z3879" s="8"/>
      <c r="AA3879" s="8"/>
      <c r="AB3879" s="8"/>
      <c r="AC3879" s="8"/>
      <c r="AD3879" s="8"/>
      <c r="AE3879" s="8"/>
      <c r="AF3879" s="8"/>
      <c r="AG3879" s="8"/>
    </row>
    <row r="3880" spans="1:33" s="7" customFormat="1" x14ac:dyDescent="0.3">
      <c r="A3880" s="61">
        <v>4369</v>
      </c>
      <c r="B3880" s="63"/>
      <c r="C3880" s="63"/>
      <c r="D3880" s="63"/>
      <c r="E3880" s="64"/>
      <c r="F3880" s="64"/>
      <c r="G3880" s="64"/>
      <c r="H3880" s="63"/>
      <c r="I3880" s="63"/>
      <c r="J3880" s="63"/>
      <c r="K3880" s="63"/>
      <c r="L3880" s="63"/>
      <c r="M3880" s="65"/>
      <c r="N3880" s="66"/>
      <c r="O3880" s="66"/>
      <c r="P3880" s="63"/>
      <c r="Q3880" s="64"/>
      <c r="R3880" s="64"/>
      <c r="S3880" s="64"/>
      <c r="T3880" s="67"/>
      <c r="U3880" s="62"/>
      <c r="W3880" s="8"/>
      <c r="X3880" s="8"/>
      <c r="Y3880" s="8"/>
      <c r="Z3880" s="8"/>
      <c r="AA3880" s="8"/>
      <c r="AB3880" s="8"/>
      <c r="AC3880" s="8"/>
      <c r="AD3880" s="8"/>
      <c r="AE3880" s="8"/>
      <c r="AF3880" s="8"/>
      <c r="AG3880" s="8"/>
    </row>
    <row r="3881" spans="1:33" s="7" customFormat="1" x14ac:dyDescent="0.3">
      <c r="A3881" s="61">
        <v>4370</v>
      </c>
      <c r="B3881" s="63"/>
      <c r="C3881" s="63"/>
      <c r="D3881" s="63"/>
      <c r="E3881" s="64"/>
      <c r="F3881" s="64"/>
      <c r="G3881" s="64"/>
      <c r="H3881" s="63"/>
      <c r="I3881" s="63"/>
      <c r="J3881" s="63"/>
      <c r="K3881" s="63"/>
      <c r="L3881" s="63"/>
      <c r="M3881" s="65"/>
      <c r="N3881" s="66"/>
      <c r="O3881" s="66"/>
      <c r="P3881" s="63"/>
      <c r="Q3881" s="64"/>
      <c r="R3881" s="64"/>
      <c r="S3881" s="64"/>
      <c r="T3881" s="67"/>
      <c r="U3881" s="62"/>
      <c r="W3881" s="8"/>
      <c r="X3881" s="8"/>
      <c r="Y3881" s="8"/>
      <c r="Z3881" s="8"/>
      <c r="AA3881" s="8"/>
      <c r="AB3881" s="8"/>
      <c r="AC3881" s="8"/>
      <c r="AD3881" s="8"/>
      <c r="AE3881" s="8"/>
      <c r="AF3881" s="8"/>
      <c r="AG3881" s="8"/>
    </row>
    <row r="3882" spans="1:33" s="7" customFormat="1" x14ac:dyDescent="0.3">
      <c r="A3882" s="61">
        <v>4371</v>
      </c>
      <c r="B3882" s="63"/>
      <c r="C3882" s="63"/>
      <c r="D3882" s="63"/>
      <c r="E3882" s="64"/>
      <c r="F3882" s="64"/>
      <c r="G3882" s="64"/>
      <c r="H3882" s="63"/>
      <c r="I3882" s="63"/>
      <c r="J3882" s="63"/>
      <c r="K3882" s="63"/>
      <c r="L3882" s="63"/>
      <c r="M3882" s="65"/>
      <c r="N3882" s="66"/>
      <c r="O3882" s="66"/>
      <c r="P3882" s="63"/>
      <c r="Q3882" s="64"/>
      <c r="R3882" s="64"/>
      <c r="S3882" s="64"/>
      <c r="T3882" s="67"/>
      <c r="U3882" s="62"/>
      <c r="W3882" s="8"/>
      <c r="X3882" s="8"/>
      <c r="Y3882" s="8"/>
      <c r="Z3882" s="8"/>
      <c r="AA3882" s="8"/>
      <c r="AB3882" s="8"/>
      <c r="AC3882" s="8"/>
      <c r="AD3882" s="8"/>
      <c r="AE3882" s="8"/>
      <c r="AF3882" s="8"/>
      <c r="AG3882" s="8"/>
    </row>
    <row r="3883" spans="1:33" s="7" customFormat="1" x14ac:dyDescent="0.3">
      <c r="A3883" s="61">
        <v>4372</v>
      </c>
      <c r="B3883" s="63"/>
      <c r="C3883" s="63"/>
      <c r="D3883" s="63"/>
      <c r="E3883" s="64"/>
      <c r="F3883" s="64"/>
      <c r="G3883" s="64"/>
      <c r="H3883" s="63"/>
      <c r="I3883" s="63"/>
      <c r="J3883" s="63"/>
      <c r="K3883" s="63"/>
      <c r="L3883" s="63"/>
      <c r="M3883" s="65"/>
      <c r="N3883" s="66"/>
      <c r="O3883" s="66"/>
      <c r="P3883" s="63"/>
      <c r="Q3883" s="64"/>
      <c r="R3883" s="64"/>
      <c r="S3883" s="64"/>
      <c r="T3883" s="67"/>
      <c r="U3883" s="62"/>
      <c r="W3883" s="8"/>
      <c r="X3883" s="8"/>
      <c r="Y3883" s="8"/>
      <c r="Z3883" s="8"/>
      <c r="AA3883" s="8"/>
      <c r="AB3883" s="8"/>
      <c r="AC3883" s="8"/>
      <c r="AD3883" s="8"/>
      <c r="AE3883" s="8"/>
      <c r="AF3883" s="8"/>
      <c r="AG3883" s="8"/>
    </row>
    <row r="3884" spans="1:33" s="7" customFormat="1" x14ac:dyDescent="0.3">
      <c r="A3884" s="61">
        <v>4373</v>
      </c>
      <c r="B3884" s="63"/>
      <c r="C3884" s="63"/>
      <c r="D3884" s="63"/>
      <c r="E3884" s="64"/>
      <c r="F3884" s="64"/>
      <c r="G3884" s="64"/>
      <c r="H3884" s="63"/>
      <c r="I3884" s="63"/>
      <c r="J3884" s="63"/>
      <c r="K3884" s="63"/>
      <c r="L3884" s="63"/>
      <c r="M3884" s="65"/>
      <c r="N3884" s="66"/>
      <c r="O3884" s="66"/>
      <c r="P3884" s="63"/>
      <c r="Q3884" s="64"/>
      <c r="R3884" s="64"/>
      <c r="S3884" s="64"/>
      <c r="T3884" s="67"/>
      <c r="U3884" s="62"/>
      <c r="W3884" s="8"/>
      <c r="X3884" s="8"/>
      <c r="Y3884" s="8"/>
      <c r="Z3884" s="8"/>
      <c r="AA3884" s="8"/>
      <c r="AB3884" s="8"/>
      <c r="AC3884" s="8"/>
      <c r="AD3884" s="8"/>
      <c r="AE3884" s="8"/>
      <c r="AF3884" s="8"/>
      <c r="AG3884" s="8"/>
    </row>
    <row r="3885" spans="1:33" s="7" customFormat="1" x14ac:dyDescent="0.3">
      <c r="A3885" s="61">
        <v>4374</v>
      </c>
      <c r="B3885" s="63"/>
      <c r="C3885" s="63"/>
      <c r="D3885" s="63"/>
      <c r="E3885" s="64"/>
      <c r="F3885" s="64"/>
      <c r="G3885" s="64"/>
      <c r="H3885" s="63"/>
      <c r="I3885" s="63"/>
      <c r="J3885" s="63"/>
      <c r="K3885" s="63"/>
      <c r="L3885" s="63"/>
      <c r="M3885" s="65"/>
      <c r="N3885" s="66"/>
      <c r="O3885" s="66"/>
      <c r="P3885" s="63"/>
      <c r="Q3885" s="64"/>
      <c r="R3885" s="64"/>
      <c r="S3885" s="64"/>
      <c r="T3885" s="67"/>
      <c r="U3885" s="62"/>
      <c r="W3885" s="8"/>
      <c r="X3885" s="8"/>
      <c r="Y3885" s="8"/>
      <c r="Z3885" s="8"/>
      <c r="AA3885" s="8"/>
      <c r="AB3885" s="8"/>
      <c r="AC3885" s="8"/>
      <c r="AD3885" s="8"/>
      <c r="AE3885" s="8"/>
      <c r="AF3885" s="8"/>
      <c r="AG3885" s="8"/>
    </row>
    <row r="3886" spans="1:33" s="7" customFormat="1" x14ac:dyDescent="0.3">
      <c r="A3886" s="61">
        <v>4375</v>
      </c>
      <c r="B3886" s="63"/>
      <c r="C3886" s="63"/>
      <c r="D3886" s="63"/>
      <c r="E3886" s="64"/>
      <c r="F3886" s="64"/>
      <c r="G3886" s="64"/>
      <c r="H3886" s="63"/>
      <c r="I3886" s="63"/>
      <c r="J3886" s="63"/>
      <c r="K3886" s="63"/>
      <c r="L3886" s="63"/>
      <c r="M3886" s="65"/>
      <c r="N3886" s="66"/>
      <c r="O3886" s="66"/>
      <c r="P3886" s="63"/>
      <c r="Q3886" s="64"/>
      <c r="R3886" s="64"/>
      <c r="S3886" s="64"/>
      <c r="T3886" s="67"/>
      <c r="U3886" s="62"/>
      <c r="W3886" s="8"/>
      <c r="X3886" s="8"/>
      <c r="Y3886" s="8"/>
      <c r="Z3886" s="8"/>
      <c r="AA3886" s="8"/>
      <c r="AB3886" s="8"/>
      <c r="AC3886" s="8"/>
      <c r="AD3886" s="8"/>
      <c r="AE3886" s="8"/>
      <c r="AF3886" s="8"/>
      <c r="AG3886" s="8"/>
    </row>
    <row r="3887" spans="1:33" s="7" customFormat="1" x14ac:dyDescent="0.3">
      <c r="A3887" s="61">
        <v>4376</v>
      </c>
      <c r="B3887" s="63"/>
      <c r="C3887" s="63"/>
      <c r="D3887" s="63"/>
      <c r="E3887" s="64"/>
      <c r="F3887" s="64"/>
      <c r="G3887" s="64"/>
      <c r="H3887" s="63"/>
      <c r="I3887" s="63"/>
      <c r="J3887" s="63"/>
      <c r="K3887" s="63"/>
      <c r="L3887" s="63"/>
      <c r="M3887" s="65"/>
      <c r="N3887" s="66"/>
      <c r="O3887" s="66"/>
      <c r="P3887" s="63"/>
      <c r="Q3887" s="64"/>
      <c r="R3887" s="64"/>
      <c r="S3887" s="64"/>
      <c r="T3887" s="67"/>
      <c r="U3887" s="62"/>
      <c r="W3887" s="8"/>
      <c r="X3887" s="8"/>
      <c r="Y3887" s="8"/>
      <c r="Z3887" s="8"/>
      <c r="AA3887" s="8"/>
      <c r="AB3887" s="8"/>
      <c r="AC3887" s="8"/>
      <c r="AD3887" s="8"/>
      <c r="AE3887" s="8"/>
      <c r="AF3887" s="8"/>
      <c r="AG3887" s="8"/>
    </row>
    <row r="3888" spans="1:33" s="7" customFormat="1" x14ac:dyDescent="0.3">
      <c r="A3888" s="61">
        <v>4377</v>
      </c>
      <c r="B3888" s="63"/>
      <c r="C3888" s="63"/>
      <c r="D3888" s="63"/>
      <c r="E3888" s="64"/>
      <c r="F3888" s="64"/>
      <c r="G3888" s="64"/>
      <c r="H3888" s="63"/>
      <c r="I3888" s="63"/>
      <c r="J3888" s="63"/>
      <c r="K3888" s="63"/>
      <c r="L3888" s="63"/>
      <c r="M3888" s="65"/>
      <c r="N3888" s="66"/>
      <c r="O3888" s="66"/>
      <c r="P3888" s="63"/>
      <c r="Q3888" s="64"/>
      <c r="R3888" s="64"/>
      <c r="S3888" s="64"/>
      <c r="T3888" s="67"/>
      <c r="U3888" s="62"/>
      <c r="W3888" s="8"/>
      <c r="X3888" s="8"/>
      <c r="Y3888" s="8"/>
      <c r="Z3888" s="8"/>
      <c r="AA3888" s="8"/>
      <c r="AB3888" s="8"/>
      <c r="AC3888" s="8"/>
      <c r="AD3888" s="8"/>
      <c r="AE3888" s="8"/>
      <c r="AF3888" s="8"/>
      <c r="AG3888" s="8"/>
    </row>
    <row r="3889" spans="1:33" s="7" customFormat="1" x14ac:dyDescent="0.3">
      <c r="A3889" s="61">
        <v>4378</v>
      </c>
      <c r="B3889" s="63"/>
      <c r="C3889" s="63"/>
      <c r="D3889" s="63"/>
      <c r="E3889" s="64"/>
      <c r="F3889" s="64"/>
      <c r="G3889" s="64"/>
      <c r="H3889" s="63"/>
      <c r="I3889" s="63"/>
      <c r="J3889" s="63"/>
      <c r="K3889" s="63"/>
      <c r="L3889" s="63"/>
      <c r="M3889" s="65"/>
      <c r="N3889" s="66"/>
      <c r="O3889" s="66"/>
      <c r="P3889" s="63"/>
      <c r="Q3889" s="64"/>
      <c r="R3889" s="64"/>
      <c r="S3889" s="64"/>
      <c r="T3889" s="67"/>
      <c r="U3889" s="62"/>
      <c r="W3889" s="8"/>
      <c r="X3889" s="8"/>
      <c r="Y3889" s="8"/>
      <c r="Z3889" s="8"/>
      <c r="AA3889" s="8"/>
      <c r="AB3889" s="8"/>
      <c r="AC3889" s="8"/>
      <c r="AD3889" s="8"/>
      <c r="AE3889" s="8"/>
      <c r="AF3889" s="8"/>
      <c r="AG3889" s="8"/>
    </row>
    <row r="3890" spans="1:33" s="7" customFormat="1" x14ac:dyDescent="0.3">
      <c r="A3890" s="61">
        <v>4379</v>
      </c>
      <c r="B3890" s="63"/>
      <c r="C3890" s="63"/>
      <c r="D3890" s="63"/>
      <c r="E3890" s="64"/>
      <c r="F3890" s="64"/>
      <c r="G3890" s="64"/>
      <c r="H3890" s="63"/>
      <c r="I3890" s="63"/>
      <c r="J3890" s="63"/>
      <c r="K3890" s="63"/>
      <c r="L3890" s="63"/>
      <c r="M3890" s="65"/>
      <c r="N3890" s="66"/>
      <c r="O3890" s="66"/>
      <c r="P3890" s="63"/>
      <c r="Q3890" s="64"/>
      <c r="R3890" s="64"/>
      <c r="S3890" s="64"/>
      <c r="T3890" s="67"/>
      <c r="U3890" s="62"/>
      <c r="W3890" s="8"/>
      <c r="X3890" s="8"/>
      <c r="Y3890" s="8"/>
      <c r="Z3890" s="8"/>
      <c r="AA3890" s="8"/>
      <c r="AB3890" s="8"/>
      <c r="AC3890" s="8"/>
      <c r="AD3890" s="8"/>
      <c r="AE3890" s="8"/>
      <c r="AF3890" s="8"/>
      <c r="AG3890" s="8"/>
    </row>
    <row r="3891" spans="1:33" s="7" customFormat="1" x14ac:dyDescent="0.3">
      <c r="A3891" s="61">
        <v>4380</v>
      </c>
      <c r="B3891" s="63"/>
      <c r="C3891" s="63"/>
      <c r="D3891" s="63"/>
      <c r="E3891" s="64"/>
      <c r="F3891" s="64"/>
      <c r="G3891" s="64"/>
      <c r="H3891" s="63"/>
      <c r="I3891" s="63"/>
      <c r="J3891" s="63"/>
      <c r="K3891" s="63"/>
      <c r="L3891" s="63"/>
      <c r="M3891" s="65"/>
      <c r="N3891" s="66"/>
      <c r="O3891" s="66"/>
      <c r="P3891" s="63"/>
      <c r="Q3891" s="64"/>
      <c r="R3891" s="64"/>
      <c r="S3891" s="64"/>
      <c r="T3891" s="67"/>
      <c r="U3891" s="62"/>
      <c r="W3891" s="8"/>
      <c r="X3891" s="8"/>
      <c r="Y3891" s="8"/>
      <c r="Z3891" s="8"/>
      <c r="AA3891" s="8"/>
      <c r="AB3891" s="8"/>
      <c r="AC3891" s="8"/>
      <c r="AD3891" s="8"/>
      <c r="AE3891" s="8"/>
      <c r="AF3891" s="8"/>
      <c r="AG3891" s="8"/>
    </row>
    <row r="3892" spans="1:33" s="7" customFormat="1" x14ac:dyDescent="0.3">
      <c r="A3892" s="61">
        <v>4381</v>
      </c>
      <c r="B3892" s="63"/>
      <c r="C3892" s="63"/>
      <c r="D3892" s="63"/>
      <c r="E3892" s="64"/>
      <c r="F3892" s="64"/>
      <c r="G3892" s="64"/>
      <c r="H3892" s="63"/>
      <c r="I3892" s="63"/>
      <c r="J3892" s="63"/>
      <c r="K3892" s="63"/>
      <c r="L3892" s="63"/>
      <c r="M3892" s="65"/>
      <c r="N3892" s="66"/>
      <c r="O3892" s="66"/>
      <c r="P3892" s="63"/>
      <c r="Q3892" s="64"/>
      <c r="R3892" s="64"/>
      <c r="S3892" s="64"/>
      <c r="T3892" s="67"/>
      <c r="U3892" s="62"/>
      <c r="W3892" s="8"/>
      <c r="X3892" s="8"/>
      <c r="Y3892" s="8"/>
      <c r="Z3892" s="8"/>
      <c r="AA3892" s="8"/>
      <c r="AB3892" s="8"/>
      <c r="AC3892" s="8"/>
      <c r="AD3892" s="8"/>
      <c r="AE3892" s="8"/>
      <c r="AF3892" s="8"/>
      <c r="AG3892" s="8"/>
    </row>
    <row r="3893" spans="1:33" s="7" customFormat="1" x14ac:dyDescent="0.3">
      <c r="A3893" s="61">
        <v>4382</v>
      </c>
      <c r="B3893" s="63"/>
      <c r="C3893" s="63"/>
      <c r="D3893" s="63"/>
      <c r="E3893" s="64"/>
      <c r="F3893" s="64"/>
      <c r="G3893" s="64"/>
      <c r="H3893" s="63"/>
      <c r="I3893" s="63"/>
      <c r="J3893" s="63"/>
      <c r="K3893" s="63"/>
      <c r="L3893" s="63"/>
      <c r="M3893" s="65"/>
      <c r="N3893" s="66"/>
      <c r="O3893" s="66"/>
      <c r="P3893" s="63"/>
      <c r="Q3893" s="64"/>
      <c r="R3893" s="64"/>
      <c r="S3893" s="64"/>
      <c r="T3893" s="67"/>
      <c r="U3893" s="62"/>
      <c r="W3893" s="8"/>
      <c r="X3893" s="8"/>
      <c r="Y3893" s="8"/>
      <c r="Z3893" s="8"/>
      <c r="AA3893" s="8"/>
      <c r="AB3893" s="8"/>
      <c r="AC3893" s="8"/>
      <c r="AD3893" s="8"/>
      <c r="AE3893" s="8"/>
      <c r="AF3893" s="8"/>
      <c r="AG3893" s="8"/>
    </row>
    <row r="3894" spans="1:33" s="7" customFormat="1" x14ac:dyDescent="0.3">
      <c r="A3894" s="61">
        <v>4383</v>
      </c>
      <c r="B3894" s="63"/>
      <c r="C3894" s="63"/>
      <c r="D3894" s="63"/>
      <c r="E3894" s="64"/>
      <c r="F3894" s="64"/>
      <c r="G3894" s="64"/>
      <c r="H3894" s="63"/>
      <c r="I3894" s="63"/>
      <c r="J3894" s="63"/>
      <c r="K3894" s="63"/>
      <c r="L3894" s="63"/>
      <c r="M3894" s="65"/>
      <c r="N3894" s="66"/>
      <c r="O3894" s="66"/>
      <c r="P3894" s="63"/>
      <c r="Q3894" s="64"/>
      <c r="R3894" s="64"/>
      <c r="S3894" s="64"/>
      <c r="T3894" s="67"/>
      <c r="U3894" s="62"/>
      <c r="W3894" s="8"/>
      <c r="X3894" s="8"/>
      <c r="Y3894" s="8"/>
      <c r="Z3894" s="8"/>
      <c r="AA3894" s="8"/>
      <c r="AB3894" s="8"/>
      <c r="AC3894" s="8"/>
      <c r="AD3894" s="8"/>
      <c r="AE3894" s="8"/>
      <c r="AF3894" s="8"/>
      <c r="AG3894" s="8"/>
    </row>
    <row r="3895" spans="1:33" s="7" customFormat="1" x14ac:dyDescent="0.3">
      <c r="A3895" s="61">
        <v>4384</v>
      </c>
      <c r="B3895" s="63"/>
      <c r="C3895" s="63"/>
      <c r="D3895" s="63"/>
      <c r="E3895" s="64"/>
      <c r="F3895" s="64"/>
      <c r="G3895" s="64"/>
      <c r="H3895" s="63"/>
      <c r="I3895" s="63"/>
      <c r="J3895" s="63"/>
      <c r="K3895" s="63"/>
      <c r="L3895" s="63"/>
      <c r="M3895" s="65"/>
      <c r="N3895" s="66"/>
      <c r="O3895" s="66"/>
      <c r="P3895" s="63"/>
      <c r="Q3895" s="64"/>
      <c r="R3895" s="64"/>
      <c r="S3895" s="64"/>
      <c r="T3895" s="67"/>
      <c r="U3895" s="62"/>
      <c r="W3895" s="8"/>
      <c r="X3895" s="8"/>
      <c r="Y3895" s="8"/>
      <c r="Z3895" s="8"/>
      <c r="AA3895" s="8"/>
      <c r="AB3895" s="8"/>
      <c r="AC3895" s="8"/>
      <c r="AD3895" s="8"/>
      <c r="AE3895" s="8"/>
      <c r="AF3895" s="8"/>
      <c r="AG3895" s="8"/>
    </row>
    <row r="3896" spans="1:33" s="7" customFormat="1" x14ac:dyDescent="0.3">
      <c r="A3896" s="61">
        <v>4385</v>
      </c>
      <c r="B3896" s="63"/>
      <c r="C3896" s="63"/>
      <c r="D3896" s="63"/>
      <c r="E3896" s="64"/>
      <c r="F3896" s="64"/>
      <c r="G3896" s="64"/>
      <c r="H3896" s="63"/>
      <c r="I3896" s="63"/>
      <c r="J3896" s="63"/>
      <c r="K3896" s="63"/>
      <c r="L3896" s="63"/>
      <c r="M3896" s="65"/>
      <c r="N3896" s="66"/>
      <c r="O3896" s="66"/>
      <c r="P3896" s="63"/>
      <c r="Q3896" s="64"/>
      <c r="R3896" s="64"/>
      <c r="S3896" s="64"/>
      <c r="T3896" s="67"/>
      <c r="U3896" s="62"/>
      <c r="W3896" s="8"/>
      <c r="X3896" s="8"/>
      <c r="Y3896" s="8"/>
      <c r="Z3896" s="8"/>
      <c r="AA3896" s="8"/>
      <c r="AB3896" s="8"/>
      <c r="AC3896" s="8"/>
      <c r="AD3896" s="8"/>
      <c r="AE3896" s="8"/>
      <c r="AF3896" s="8"/>
      <c r="AG3896" s="8"/>
    </row>
    <row r="3897" spans="1:33" s="7" customFormat="1" x14ac:dyDescent="0.3">
      <c r="A3897" s="61">
        <v>4386</v>
      </c>
      <c r="B3897" s="63"/>
      <c r="C3897" s="63"/>
      <c r="D3897" s="63"/>
      <c r="E3897" s="64"/>
      <c r="F3897" s="64"/>
      <c r="G3897" s="64"/>
      <c r="H3897" s="63"/>
      <c r="I3897" s="63"/>
      <c r="J3897" s="63"/>
      <c r="K3897" s="63"/>
      <c r="L3897" s="63"/>
      <c r="M3897" s="65"/>
      <c r="N3897" s="66"/>
      <c r="O3897" s="66"/>
      <c r="P3897" s="63"/>
      <c r="Q3897" s="64"/>
      <c r="R3897" s="64"/>
      <c r="S3897" s="64"/>
      <c r="T3897" s="67"/>
      <c r="U3897" s="62"/>
      <c r="W3897" s="8"/>
      <c r="X3897" s="8"/>
      <c r="Y3897" s="8"/>
      <c r="Z3897" s="8"/>
      <c r="AA3897" s="8"/>
      <c r="AB3897" s="8"/>
      <c r="AC3897" s="8"/>
      <c r="AD3897" s="8"/>
      <c r="AE3897" s="8"/>
      <c r="AF3897" s="8"/>
      <c r="AG3897" s="8"/>
    </row>
    <row r="3898" spans="1:33" s="7" customFormat="1" x14ac:dyDescent="0.3">
      <c r="A3898" s="61">
        <v>4387</v>
      </c>
      <c r="B3898" s="63"/>
      <c r="C3898" s="63"/>
      <c r="D3898" s="63"/>
      <c r="E3898" s="64"/>
      <c r="F3898" s="64"/>
      <c r="G3898" s="64"/>
      <c r="H3898" s="63"/>
      <c r="I3898" s="63"/>
      <c r="J3898" s="63"/>
      <c r="K3898" s="63"/>
      <c r="L3898" s="63"/>
      <c r="M3898" s="65"/>
      <c r="N3898" s="66"/>
      <c r="O3898" s="66"/>
      <c r="P3898" s="63"/>
      <c r="Q3898" s="64"/>
      <c r="R3898" s="64"/>
      <c r="S3898" s="64"/>
      <c r="T3898" s="67"/>
      <c r="U3898" s="62"/>
      <c r="W3898" s="8"/>
      <c r="X3898" s="8"/>
      <c r="Y3898" s="8"/>
      <c r="Z3898" s="8"/>
      <c r="AA3898" s="8"/>
      <c r="AB3898" s="8"/>
      <c r="AC3898" s="8"/>
      <c r="AD3898" s="8"/>
      <c r="AE3898" s="8"/>
      <c r="AF3898" s="8"/>
      <c r="AG3898" s="8"/>
    </row>
    <row r="3899" spans="1:33" s="7" customFormat="1" x14ac:dyDescent="0.3">
      <c r="A3899" s="61">
        <v>4388</v>
      </c>
      <c r="B3899" s="63"/>
      <c r="C3899" s="63"/>
      <c r="D3899" s="63"/>
      <c r="E3899" s="64"/>
      <c r="F3899" s="64"/>
      <c r="G3899" s="64"/>
      <c r="H3899" s="63"/>
      <c r="I3899" s="63"/>
      <c r="J3899" s="63"/>
      <c r="K3899" s="63"/>
      <c r="L3899" s="63"/>
      <c r="M3899" s="65"/>
      <c r="N3899" s="66"/>
      <c r="O3899" s="66"/>
      <c r="P3899" s="63"/>
      <c r="Q3899" s="64"/>
      <c r="R3899" s="64"/>
      <c r="S3899" s="64"/>
      <c r="T3899" s="67"/>
      <c r="U3899" s="62"/>
      <c r="W3899" s="8"/>
      <c r="X3899" s="8"/>
      <c r="Y3899" s="8"/>
      <c r="Z3899" s="8"/>
      <c r="AA3899" s="8"/>
      <c r="AB3899" s="8"/>
      <c r="AC3899" s="8"/>
      <c r="AD3899" s="8"/>
      <c r="AE3899" s="8"/>
      <c r="AF3899" s="8"/>
      <c r="AG3899" s="8"/>
    </row>
    <row r="3900" spans="1:33" s="7" customFormat="1" x14ac:dyDescent="0.3">
      <c r="A3900" s="61">
        <v>4389</v>
      </c>
      <c r="B3900" s="63"/>
      <c r="C3900" s="63"/>
      <c r="D3900" s="63"/>
      <c r="E3900" s="64"/>
      <c r="F3900" s="64"/>
      <c r="G3900" s="64"/>
      <c r="H3900" s="63"/>
      <c r="I3900" s="63"/>
      <c r="J3900" s="63"/>
      <c r="K3900" s="63"/>
      <c r="L3900" s="63"/>
      <c r="M3900" s="65"/>
      <c r="N3900" s="66"/>
      <c r="O3900" s="66"/>
      <c r="P3900" s="63"/>
      <c r="Q3900" s="64"/>
      <c r="R3900" s="64"/>
      <c r="S3900" s="64"/>
      <c r="T3900" s="67"/>
      <c r="U3900" s="62"/>
      <c r="W3900" s="8"/>
      <c r="X3900" s="8"/>
      <c r="Y3900" s="8"/>
      <c r="Z3900" s="8"/>
      <c r="AA3900" s="8"/>
      <c r="AB3900" s="8"/>
      <c r="AC3900" s="8"/>
      <c r="AD3900" s="8"/>
      <c r="AE3900" s="8"/>
      <c r="AF3900" s="8"/>
      <c r="AG3900" s="8"/>
    </row>
    <row r="3901" spans="1:33" s="7" customFormat="1" x14ac:dyDescent="0.3">
      <c r="A3901" s="61">
        <v>4390</v>
      </c>
      <c r="B3901" s="63"/>
      <c r="C3901" s="63"/>
      <c r="D3901" s="63"/>
      <c r="E3901" s="64"/>
      <c r="F3901" s="64"/>
      <c r="G3901" s="64"/>
      <c r="H3901" s="63"/>
      <c r="I3901" s="63"/>
      <c r="J3901" s="63"/>
      <c r="K3901" s="63"/>
      <c r="L3901" s="63"/>
      <c r="M3901" s="65"/>
      <c r="N3901" s="66"/>
      <c r="O3901" s="66"/>
      <c r="P3901" s="63"/>
      <c r="Q3901" s="64"/>
      <c r="R3901" s="64"/>
      <c r="S3901" s="64"/>
      <c r="T3901" s="67"/>
      <c r="U3901" s="62"/>
      <c r="W3901" s="8"/>
      <c r="X3901" s="8"/>
      <c r="Y3901" s="8"/>
      <c r="Z3901" s="8"/>
      <c r="AA3901" s="8"/>
      <c r="AB3901" s="8"/>
      <c r="AC3901" s="8"/>
      <c r="AD3901" s="8"/>
      <c r="AE3901" s="8"/>
      <c r="AF3901" s="8"/>
      <c r="AG3901" s="8"/>
    </row>
    <row r="3902" spans="1:33" s="7" customFormat="1" x14ac:dyDescent="0.3">
      <c r="A3902" s="61">
        <v>4391</v>
      </c>
      <c r="B3902" s="63"/>
      <c r="C3902" s="63"/>
      <c r="D3902" s="63"/>
      <c r="E3902" s="64"/>
      <c r="F3902" s="64"/>
      <c r="G3902" s="64"/>
      <c r="H3902" s="63"/>
      <c r="I3902" s="63"/>
      <c r="J3902" s="63"/>
      <c r="K3902" s="63"/>
      <c r="L3902" s="63"/>
      <c r="M3902" s="65"/>
      <c r="N3902" s="66"/>
      <c r="O3902" s="66"/>
      <c r="P3902" s="63"/>
      <c r="Q3902" s="64"/>
      <c r="R3902" s="64"/>
      <c r="S3902" s="64"/>
      <c r="T3902" s="67"/>
      <c r="U3902" s="62"/>
      <c r="W3902" s="8"/>
      <c r="X3902" s="8"/>
      <c r="Y3902" s="8"/>
      <c r="Z3902" s="8"/>
      <c r="AA3902" s="8"/>
      <c r="AB3902" s="8"/>
      <c r="AC3902" s="8"/>
      <c r="AD3902" s="8"/>
      <c r="AE3902" s="8"/>
      <c r="AF3902" s="8"/>
      <c r="AG3902" s="8"/>
    </row>
    <row r="3903" spans="1:33" s="7" customFormat="1" x14ac:dyDescent="0.3">
      <c r="A3903" s="61">
        <v>4392</v>
      </c>
      <c r="B3903" s="63"/>
      <c r="C3903" s="63"/>
      <c r="D3903" s="63"/>
      <c r="E3903" s="64"/>
      <c r="F3903" s="64"/>
      <c r="G3903" s="64"/>
      <c r="H3903" s="63"/>
      <c r="I3903" s="63"/>
      <c r="J3903" s="63"/>
      <c r="K3903" s="63"/>
      <c r="L3903" s="63"/>
      <c r="M3903" s="65"/>
      <c r="N3903" s="66"/>
      <c r="O3903" s="66"/>
      <c r="P3903" s="63"/>
      <c r="Q3903" s="64"/>
      <c r="R3903" s="64"/>
      <c r="S3903" s="64"/>
      <c r="T3903" s="67"/>
      <c r="U3903" s="62"/>
      <c r="W3903" s="8"/>
      <c r="X3903" s="8"/>
      <c r="Y3903" s="8"/>
      <c r="Z3903" s="8"/>
      <c r="AA3903" s="8"/>
      <c r="AB3903" s="8"/>
      <c r="AC3903" s="8"/>
      <c r="AD3903" s="8"/>
      <c r="AE3903" s="8"/>
      <c r="AF3903" s="8"/>
      <c r="AG3903" s="8"/>
    </row>
    <row r="3904" spans="1:33" s="7" customFormat="1" x14ac:dyDescent="0.3">
      <c r="A3904" s="61">
        <v>4393</v>
      </c>
      <c r="B3904" s="63"/>
      <c r="C3904" s="63"/>
      <c r="D3904" s="63"/>
      <c r="E3904" s="64"/>
      <c r="F3904" s="64"/>
      <c r="G3904" s="64"/>
      <c r="H3904" s="63"/>
      <c r="I3904" s="63"/>
      <c r="J3904" s="63"/>
      <c r="K3904" s="63"/>
      <c r="L3904" s="63"/>
      <c r="M3904" s="65"/>
      <c r="N3904" s="66"/>
      <c r="O3904" s="66"/>
      <c r="P3904" s="63"/>
      <c r="Q3904" s="64"/>
      <c r="R3904" s="64"/>
      <c r="S3904" s="64"/>
      <c r="T3904" s="67"/>
      <c r="U3904" s="62"/>
      <c r="W3904" s="8"/>
      <c r="X3904" s="8"/>
      <c r="Y3904" s="8"/>
      <c r="Z3904" s="8"/>
      <c r="AA3904" s="8"/>
      <c r="AB3904" s="8"/>
      <c r="AC3904" s="8"/>
      <c r="AD3904" s="8"/>
      <c r="AE3904" s="8"/>
      <c r="AF3904" s="8"/>
      <c r="AG3904" s="8"/>
    </row>
    <row r="3905" spans="1:33" s="7" customFormat="1" x14ac:dyDescent="0.3">
      <c r="A3905" s="61">
        <v>4394</v>
      </c>
      <c r="B3905" s="63"/>
      <c r="C3905" s="63"/>
      <c r="D3905" s="63"/>
      <c r="E3905" s="64"/>
      <c r="F3905" s="64"/>
      <c r="G3905" s="64"/>
      <c r="H3905" s="63"/>
      <c r="I3905" s="63"/>
      <c r="J3905" s="63"/>
      <c r="K3905" s="63"/>
      <c r="L3905" s="63"/>
      <c r="M3905" s="65"/>
      <c r="N3905" s="66"/>
      <c r="O3905" s="66"/>
      <c r="P3905" s="63"/>
      <c r="Q3905" s="64"/>
      <c r="R3905" s="64"/>
      <c r="S3905" s="64"/>
      <c r="T3905" s="67"/>
      <c r="U3905" s="62"/>
      <c r="W3905" s="8"/>
      <c r="X3905" s="8"/>
      <c r="Y3905" s="8"/>
      <c r="Z3905" s="8"/>
      <c r="AA3905" s="8"/>
      <c r="AB3905" s="8"/>
      <c r="AC3905" s="8"/>
      <c r="AD3905" s="8"/>
      <c r="AE3905" s="8"/>
      <c r="AF3905" s="8"/>
      <c r="AG3905" s="8"/>
    </row>
    <row r="3906" spans="1:33" s="7" customFormat="1" x14ac:dyDescent="0.3">
      <c r="A3906" s="61">
        <v>4395</v>
      </c>
      <c r="B3906" s="63"/>
      <c r="C3906" s="63"/>
      <c r="D3906" s="63"/>
      <c r="E3906" s="64"/>
      <c r="F3906" s="64"/>
      <c r="G3906" s="64"/>
      <c r="H3906" s="63"/>
      <c r="I3906" s="63"/>
      <c r="J3906" s="63"/>
      <c r="K3906" s="63"/>
      <c r="L3906" s="63"/>
      <c r="M3906" s="65"/>
      <c r="N3906" s="66"/>
      <c r="O3906" s="66"/>
      <c r="P3906" s="63"/>
      <c r="Q3906" s="64"/>
      <c r="R3906" s="64"/>
      <c r="S3906" s="64"/>
      <c r="T3906" s="67"/>
      <c r="U3906" s="62"/>
      <c r="W3906" s="8"/>
      <c r="X3906" s="8"/>
      <c r="Y3906" s="8"/>
      <c r="Z3906" s="8"/>
      <c r="AA3906" s="8"/>
      <c r="AB3906" s="8"/>
      <c r="AC3906" s="8"/>
      <c r="AD3906" s="8"/>
      <c r="AE3906" s="8"/>
      <c r="AF3906" s="8"/>
      <c r="AG3906" s="8"/>
    </row>
    <row r="3907" spans="1:33" s="7" customFormat="1" x14ac:dyDescent="0.3">
      <c r="A3907" s="61">
        <v>4396</v>
      </c>
      <c r="B3907" s="63"/>
      <c r="C3907" s="63"/>
      <c r="D3907" s="63"/>
      <c r="E3907" s="64"/>
      <c r="F3907" s="64"/>
      <c r="G3907" s="64"/>
      <c r="H3907" s="63"/>
      <c r="I3907" s="63"/>
      <c r="J3907" s="63"/>
      <c r="K3907" s="63"/>
      <c r="L3907" s="63"/>
      <c r="M3907" s="65"/>
      <c r="N3907" s="66"/>
      <c r="O3907" s="66"/>
      <c r="P3907" s="63"/>
      <c r="Q3907" s="64"/>
      <c r="R3907" s="64"/>
      <c r="S3907" s="64"/>
      <c r="T3907" s="67"/>
      <c r="U3907" s="62"/>
      <c r="W3907" s="8"/>
      <c r="X3907" s="8"/>
      <c r="Y3907" s="8"/>
      <c r="Z3907" s="8"/>
      <c r="AA3907" s="8"/>
      <c r="AB3907" s="8"/>
      <c r="AC3907" s="8"/>
      <c r="AD3907" s="8"/>
      <c r="AE3907" s="8"/>
      <c r="AF3907" s="8"/>
      <c r="AG3907" s="8"/>
    </row>
    <row r="3908" spans="1:33" s="7" customFormat="1" x14ac:dyDescent="0.3">
      <c r="A3908" s="1"/>
      <c r="B3908" s="63"/>
      <c r="C3908" s="63"/>
      <c r="D3908" s="63"/>
      <c r="E3908" s="64"/>
      <c r="F3908" s="64"/>
      <c r="G3908" s="64"/>
      <c r="H3908" s="63"/>
      <c r="I3908" s="63"/>
      <c r="J3908" s="63"/>
      <c r="K3908" s="63"/>
      <c r="L3908" s="63"/>
      <c r="M3908" s="65"/>
      <c r="N3908" s="66"/>
      <c r="O3908" s="66"/>
      <c r="P3908" s="63"/>
      <c r="Q3908" s="64"/>
      <c r="R3908" s="64"/>
      <c r="S3908" s="64"/>
      <c r="T3908" s="67"/>
      <c r="U3908" s="2"/>
      <c r="W3908" s="8"/>
      <c r="X3908" s="8"/>
      <c r="Y3908" s="8"/>
      <c r="Z3908" s="8"/>
      <c r="AA3908" s="8"/>
      <c r="AB3908" s="8"/>
      <c r="AC3908" s="8"/>
      <c r="AD3908" s="8"/>
      <c r="AE3908" s="8"/>
      <c r="AF3908" s="8"/>
      <c r="AG3908" s="8"/>
    </row>
  </sheetData>
  <autoFilter ref="A5:AG3907" xr:uid="{E649A3BE-213D-4690-8068-0169B6635A6F}">
    <sortState xmlns:xlrd2="http://schemas.microsoft.com/office/spreadsheetml/2017/richdata2" ref="A6:AG3907">
      <sortCondition ref="C5:C3907"/>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haredContentType xmlns="Microsoft.SharePoint.Taxonomy.ContentTypeSync" SourceId="6ed0261d-8e1d-4a30-b593-96d7f0c84e13" ContentTypeId="0x01010091769D3ADCDDBD418A5720563395FE8701" PreviousValue="false"/>
</file>

<file path=customXml/item4.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_x0020_Expires_x0020_On xmlns="f030db69-1d5c-4c1f-887a-00e75fed0d5c">2029-01-19T00:00:00+00:00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_dlc_ExpireDate xmlns="http://schemas.microsoft.com/sharepoint/v3">2036-01-19T11:59:48+00:00</_dlc_ExpireDate>
  </documentManagement>
</p:properties>
</file>

<file path=customXml/itemProps1.xml><?xml version="1.0" encoding="utf-8"?>
<ds:datastoreItem xmlns:ds="http://schemas.openxmlformats.org/officeDocument/2006/customXml" ds:itemID="{07A062DB-AEEE-4304-A986-CA7214D25923}"/>
</file>

<file path=customXml/itemProps2.xml><?xml version="1.0" encoding="utf-8"?>
<ds:datastoreItem xmlns:ds="http://schemas.openxmlformats.org/officeDocument/2006/customXml" ds:itemID="{8F9D6649-E74C-405E-A598-7F7769DD8F6E}"/>
</file>

<file path=customXml/itemProps3.xml><?xml version="1.0" encoding="utf-8"?>
<ds:datastoreItem xmlns:ds="http://schemas.openxmlformats.org/officeDocument/2006/customXml" ds:itemID="{83F5F995-CC62-4C0E-A2FB-1EB07B232041}"/>
</file>

<file path=customXml/itemProps4.xml><?xml version="1.0" encoding="utf-8"?>
<ds:datastoreItem xmlns:ds="http://schemas.openxmlformats.org/officeDocument/2006/customXml" ds:itemID="{4672D038-4A16-4BE4-BE6A-1A3242509908}"/>
</file>

<file path=customXml/itemProps5.xml><?xml version="1.0" encoding="utf-8"?>
<ds:datastoreItem xmlns:ds="http://schemas.openxmlformats.org/officeDocument/2006/customXml" ds:itemID="{92AE05E6-B2F2-4800-AD2F-E350617F54BB}"/>
</file>

<file path=customXml/itemProps6.xml><?xml version="1.0" encoding="utf-8"?>
<ds:datastoreItem xmlns:ds="http://schemas.openxmlformats.org/officeDocument/2006/customXml" ds:itemID="{58DFFF75-8149-4C52-8D08-922FC4354F0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January 2026</vt:lpstr>
    </vt:vector>
  </TitlesOfParts>
  <Company>Coventry City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Pickering, Melanie</dc:creator>
  <cp:lastModifiedBy>Pickering, Melanie</cp:lastModifiedBy>
  <dcterms:created xsi:type="dcterms:W3CDTF">2026-01-19T11:58:25Z</dcterms:created>
  <dcterms:modified xsi:type="dcterms:W3CDTF">2026-01-19T11:59:03Z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0x01010091769D3ADCDDBD418A5720563395FE87010031BCF65D5A32BA4B97BFADD91E9D46F1</vt:lpwstr>
  </property>
  <property fmtid="{D5CDD505-2E9C-101B-9397-08002B2CF9AE}" pid="3" name="_dlc_policyId">
    <vt:lpwstr>/teams/Resources/ProcComm/ProcComm/Documents</vt:lpwstr>
  </property>
  <property fmtid="{D5CDD505-2E9C-101B-9397-08002B2CF9AE}" pid="4"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5" name="TaxKeyword">
    <vt:lpwstr/>
  </property>
  <property fmtid="{D5CDD505-2E9C-101B-9397-08002B2CF9AE}" pid="6" name="MediaServiceImageTags">
    <vt:lpwstr/>
  </property>
  <property fmtid="{D5CDD505-2E9C-101B-9397-08002B2CF9AE}" pid="7" name="lcf76f155ced4ddcb4097134ff3c332f">
    <vt:lpwstr/>
  </property>
  <property fmtid="{D5CDD505-2E9C-101B-9397-08002B2CF9AE}" pid="8" name="Area">
    <vt:lpwstr>3;#Procurement and Commissioning|2d805fd3-9407-4ca6-b01f-25d3f28a4dae</vt:lpwstr>
  </property>
  <property fmtid="{D5CDD505-2E9C-101B-9397-08002B2CF9AE}" pid="9" name="DocumentGroup">
    <vt:lpwstr/>
  </property>
  <property fmtid="{D5CDD505-2E9C-101B-9397-08002B2CF9AE}" pid="10" name="Set Document Expiry Date">
    <vt:lpwstr>https://coventrycc.sharepoint.com/teams/Resources/ProcComm/ProcComm/_layouts/15/wrkstat.aspx?List=0ac93bf3-b4f7-4c85-8b20-58cc09c0c1bd&amp;WorkflowInstanceName=7f82a5b0-f642-4e3a-95e0-c190bed83c3f, Set document expiry date</vt:lpwstr>
  </property>
</Properties>
</file>